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In Progress Files\Yash Bhatnagar\VIS(2024-25)-PL063-055-074 DLF Privana west\"/>
    </mc:Choice>
  </mc:AlternateContent>
  <xr:revisionPtr revIDLastSave="0" documentId="13_ncr:1_{8C92585E-3FAC-48AB-A78E-387A36F91A7D}" xr6:coauthVersionLast="47" xr6:coauthVersionMax="47" xr10:uidLastSave="{00000000-0000-0000-0000-000000000000}"/>
  <bookViews>
    <workbookView xWindow="-120" yWindow="-120" windowWidth="21840" windowHeight="13140" tabRatio="587" activeTab="4" xr2:uid="{00000000-000D-0000-FFFF-FFFF00000000}"/>
  </bookViews>
  <sheets>
    <sheet name="Inventory" sheetId="22" r:id="rId1"/>
    <sheet name="Pivot" sheetId="24" r:id="rId2"/>
    <sheet name="Inventory calculation" sheetId="11" r:id="rId3"/>
    <sheet name="Civil work" sheetId="12" r:id="rId4"/>
    <sheet name="Tower Details" sheetId="19" r:id="rId5"/>
  </sheets>
  <externalReferences>
    <externalReference r:id="rId6"/>
  </externalReferences>
  <definedNames>
    <definedName name="_xlnm._FilterDatabase" localSheetId="0" hidden="1">Inventory!$A$2:$K$798</definedName>
    <definedName name="Excel_BuiltIn__FilterDatabase_1">Inventory!$B$2:$J$34</definedName>
    <definedName name="View5">[1]hidnSheetNew!$C$2:$C$3</definedName>
  </definedNames>
  <calcPr calcId="181029"/>
  <pivotCaches>
    <pivotCache cacheId="0" r:id="rId7"/>
  </pivotCaches>
</workbook>
</file>

<file path=xl/calcChain.xml><?xml version="1.0" encoding="utf-8"?>
<calcChain xmlns="http://schemas.openxmlformats.org/spreadsheetml/2006/main">
  <c r="L14" i="19" l="1"/>
  <c r="L13" i="19"/>
  <c r="L12" i="19"/>
  <c r="L11" i="19"/>
  <c r="L10" i="19"/>
  <c r="K798" i="22"/>
  <c r="J798" i="22"/>
  <c r="J4" i="12"/>
  <c r="N6" i="12"/>
  <c r="M17" i="12"/>
  <c r="J6" i="12"/>
  <c r="J8" i="12" s="1"/>
  <c r="F26" i="12"/>
  <c r="F24" i="12"/>
  <c r="Q7" i="22"/>
  <c r="O7" i="22"/>
  <c r="E6" i="12"/>
  <c r="H2" i="12"/>
  <c r="E4" i="12"/>
  <c r="L15" i="19" l="1"/>
  <c r="M21" i="11"/>
  <c r="L21" i="11"/>
  <c r="M20" i="11"/>
  <c r="L20" i="11"/>
  <c r="M19" i="11"/>
  <c r="L19" i="11"/>
  <c r="M18" i="11"/>
  <c r="L18" i="11"/>
  <c r="M17" i="11"/>
  <c r="L17" i="11"/>
  <c r="M16" i="11"/>
  <c r="L16" i="11"/>
  <c r="M15" i="11"/>
  <c r="L15" i="11"/>
  <c r="M14" i="11"/>
  <c r="L14" i="11"/>
  <c r="M13" i="11"/>
  <c r="L13" i="11"/>
  <c r="M12" i="11"/>
  <c r="L12" i="11"/>
  <c r="M3" i="22"/>
  <c r="M160" i="22"/>
  <c r="L160" i="22"/>
  <c r="K21" i="11"/>
  <c r="K20" i="11"/>
  <c r="K19" i="11"/>
  <c r="K18" i="11"/>
  <c r="K17" i="11"/>
  <c r="K16" i="11"/>
  <c r="K15" i="11"/>
  <c r="K14" i="11"/>
  <c r="K13" i="11"/>
  <c r="H21" i="11"/>
  <c r="H20" i="11"/>
  <c r="H19" i="11"/>
  <c r="H18" i="11"/>
  <c r="H17" i="11"/>
  <c r="H16" i="11"/>
  <c r="H15" i="11"/>
  <c r="H14" i="11"/>
  <c r="H13" i="11"/>
  <c r="A4" i="22" l="1"/>
  <c r="A5" i="22" s="1"/>
  <c r="A6" i="22" s="1"/>
  <c r="A7" i="22" s="1"/>
  <c r="A8" i="22" s="1"/>
  <c r="A9" i="22" s="1"/>
  <c r="A10" i="22" s="1"/>
  <c r="A11" i="22" s="1"/>
  <c r="A12" i="22" s="1"/>
  <c r="A13" i="22" s="1"/>
  <c r="A14" i="22" s="1"/>
  <c r="A15" i="22" s="1"/>
  <c r="A16" i="22" s="1"/>
  <c r="A17" i="22" s="1"/>
  <c r="A18" i="22" s="1"/>
  <c r="A19" i="22" s="1"/>
  <c r="A20" i="22" s="1"/>
  <c r="A21" i="22" s="1"/>
  <c r="A22" i="22" s="1"/>
  <c r="A23" i="22" s="1"/>
  <c r="A24" i="22" s="1"/>
  <c r="A25" i="22" s="1"/>
  <c r="A26" i="22" s="1"/>
  <c r="A27" i="22" s="1"/>
  <c r="A28" i="22" s="1"/>
  <c r="A29" i="22" s="1"/>
  <c r="A30" i="22" s="1"/>
  <c r="A31" i="22" s="1"/>
  <c r="A32" i="22" s="1"/>
  <c r="A33" i="22" s="1"/>
  <c r="A34" i="22" s="1"/>
  <c r="A35" i="22" s="1"/>
  <c r="A36" i="22" s="1"/>
  <c r="A37" i="22" s="1"/>
  <c r="A38" i="22" s="1"/>
  <c r="A39" i="22" s="1"/>
  <c r="A40" i="22" s="1"/>
  <c r="A41" i="22" s="1"/>
  <c r="A42" i="22" s="1"/>
  <c r="A43" i="22" s="1"/>
  <c r="A44" i="22" s="1"/>
  <c r="A45" i="22" s="1"/>
  <c r="A46" i="22" s="1"/>
  <c r="A47" i="22" s="1"/>
  <c r="A48" i="22" s="1"/>
  <c r="A49" i="22" s="1"/>
  <c r="A50" i="22" s="1"/>
  <c r="A51" i="22" s="1"/>
  <c r="A52" i="22" s="1"/>
  <c r="A53" i="22" s="1"/>
  <c r="A54" i="22" s="1"/>
  <c r="A55" i="22" s="1"/>
  <c r="A56" i="22" s="1"/>
  <c r="A57" i="22" s="1"/>
  <c r="A58" i="22" s="1"/>
  <c r="A59" i="22" s="1"/>
  <c r="A60" i="22" s="1"/>
  <c r="A61" i="22" s="1"/>
  <c r="A62" i="22" s="1"/>
  <c r="A63" i="22" s="1"/>
  <c r="A64" i="22" s="1"/>
  <c r="A65" i="22" s="1"/>
  <c r="A66" i="22" s="1"/>
  <c r="A67" i="22" s="1"/>
  <c r="A68" i="22" s="1"/>
  <c r="A69" i="22" s="1"/>
  <c r="A70" i="22" s="1"/>
  <c r="A71" i="22" s="1"/>
  <c r="A72" i="22" s="1"/>
  <c r="A73" i="22" s="1"/>
  <c r="A74" i="22" s="1"/>
  <c r="A75" i="22" s="1"/>
  <c r="A76" i="22" s="1"/>
  <c r="A77" i="22" s="1"/>
  <c r="A78" i="22" s="1"/>
  <c r="A79" i="22" s="1"/>
  <c r="A80" i="22" s="1"/>
  <c r="A81" i="22" s="1"/>
  <c r="A82" i="22" s="1"/>
  <c r="A83" i="22" s="1"/>
  <c r="A84" i="22" s="1"/>
  <c r="A85" i="22" s="1"/>
  <c r="A86" i="22" s="1"/>
  <c r="A87" i="22" s="1"/>
  <c r="A88" i="22" s="1"/>
  <c r="A89" i="22" s="1"/>
  <c r="A90" i="22" s="1"/>
  <c r="A91" i="22" s="1"/>
  <c r="A92" i="22" s="1"/>
  <c r="A93" i="22" s="1"/>
  <c r="A94" i="22" s="1"/>
  <c r="A95" i="22" s="1"/>
  <c r="A96" i="22" s="1"/>
  <c r="A97" i="22" s="1"/>
  <c r="A98" i="22" s="1"/>
  <c r="A99" i="22" s="1"/>
  <c r="A100" i="22" s="1"/>
  <c r="A101" i="22" s="1"/>
  <c r="A102" i="22" s="1"/>
  <c r="A103" i="22" s="1"/>
  <c r="A104" i="22" s="1"/>
  <c r="A105" i="22" s="1"/>
  <c r="A106" i="22" s="1"/>
  <c r="A107" i="22" s="1"/>
  <c r="A108" i="22" s="1"/>
  <c r="A109" i="22" s="1"/>
  <c r="A110" i="22" s="1"/>
  <c r="A111" i="22" s="1"/>
  <c r="A112" i="22" s="1"/>
  <c r="A113" i="22" s="1"/>
  <c r="A114" i="22" s="1"/>
  <c r="A115" i="22" s="1"/>
  <c r="A116" i="22" s="1"/>
  <c r="A117" i="22" s="1"/>
  <c r="A118" i="22" s="1"/>
  <c r="A119" i="22" s="1"/>
  <c r="A120" i="22" s="1"/>
  <c r="A121" i="22" s="1"/>
  <c r="A122" i="22" s="1"/>
  <c r="A123" i="22" s="1"/>
  <c r="A124" i="22" s="1"/>
  <c r="A125" i="22" s="1"/>
  <c r="A126" i="22" s="1"/>
  <c r="A127" i="22" s="1"/>
  <c r="A128" i="22" s="1"/>
  <c r="A129" i="22" s="1"/>
  <c r="A130" i="22" s="1"/>
  <c r="A131" i="22" s="1"/>
  <c r="A132" i="22" s="1"/>
  <c r="A133" i="22" s="1"/>
  <c r="A134" i="22" s="1"/>
  <c r="A135" i="22" s="1"/>
  <c r="A136" i="22" s="1"/>
  <c r="A137" i="22" s="1"/>
  <c r="A138" i="22" s="1"/>
  <c r="A139" i="22" s="1"/>
  <c r="A140" i="22" s="1"/>
  <c r="A141" i="22" s="1"/>
  <c r="A142" i="22" s="1"/>
  <c r="A143" i="22" s="1"/>
  <c r="A144" i="22" s="1"/>
  <c r="A145" i="22" s="1"/>
  <c r="A146" i="22" s="1"/>
  <c r="A147" i="22" s="1"/>
  <c r="A148" i="22" s="1"/>
  <c r="A149" i="22" s="1"/>
  <c r="A150" i="22" s="1"/>
  <c r="A151" i="22" s="1"/>
  <c r="A152" i="22" s="1"/>
  <c r="A153" i="22" s="1"/>
  <c r="A154" i="22" s="1"/>
  <c r="A155" i="22" s="1"/>
  <c r="A156" i="22" s="1"/>
  <c r="A157" i="22" s="1"/>
  <c r="A158" i="22" s="1"/>
  <c r="A159" i="22" s="1"/>
  <c r="A160" i="22" s="1"/>
  <c r="A161" i="22" s="1"/>
  <c r="A162" i="22" s="1"/>
  <c r="A163" i="22" s="1"/>
  <c r="A164" i="22" s="1"/>
  <c r="A165" i="22" s="1"/>
  <c r="A166" i="22" s="1"/>
  <c r="A167" i="22" s="1"/>
  <c r="A168" i="22" s="1"/>
  <c r="A169" i="22" s="1"/>
  <c r="A170" i="22" s="1"/>
  <c r="A171" i="22" s="1"/>
  <c r="A172" i="22" s="1"/>
  <c r="A173" i="22" s="1"/>
  <c r="A174" i="22" s="1"/>
  <c r="A175" i="22" s="1"/>
  <c r="A176" i="22" s="1"/>
  <c r="A177" i="22" s="1"/>
  <c r="A178" i="22" s="1"/>
  <c r="A179" i="22" s="1"/>
  <c r="A180" i="22" s="1"/>
  <c r="A181" i="22" s="1"/>
  <c r="A182" i="22" s="1"/>
  <c r="A183" i="22" s="1"/>
  <c r="A184" i="22" s="1"/>
  <c r="A185" i="22" s="1"/>
  <c r="A186" i="22" s="1"/>
  <c r="A187" i="22" s="1"/>
  <c r="A188" i="22" s="1"/>
  <c r="A189" i="22" s="1"/>
  <c r="A190" i="22" s="1"/>
  <c r="A191" i="22" s="1"/>
  <c r="A192" i="22" s="1"/>
  <c r="A193" i="22" s="1"/>
  <c r="A194" i="22" s="1"/>
  <c r="A195" i="22" s="1"/>
  <c r="A196" i="22" s="1"/>
  <c r="A197" i="22" s="1"/>
  <c r="A198" i="22" s="1"/>
  <c r="A199" i="22" s="1"/>
  <c r="A200" i="22" s="1"/>
  <c r="A201" i="22" s="1"/>
  <c r="A202" i="22" s="1"/>
  <c r="A203" i="22" s="1"/>
  <c r="A204" i="22" s="1"/>
  <c r="A205" i="22" s="1"/>
  <c r="A206" i="22" s="1"/>
  <c r="A207" i="22" s="1"/>
  <c r="A208" i="22" s="1"/>
  <c r="A209" i="22" s="1"/>
  <c r="A210" i="22" s="1"/>
  <c r="A211" i="22" s="1"/>
  <c r="A212" i="22" s="1"/>
  <c r="A213" i="22" s="1"/>
  <c r="A214" i="22" s="1"/>
  <c r="A215" i="22" s="1"/>
  <c r="A216" i="22" s="1"/>
  <c r="A217" i="22" s="1"/>
  <c r="A218" i="22" s="1"/>
  <c r="A219" i="22" s="1"/>
  <c r="A220" i="22" s="1"/>
  <c r="A221" i="22" s="1"/>
  <c r="A222" i="22" s="1"/>
  <c r="A223" i="22" s="1"/>
  <c r="A224" i="22" s="1"/>
  <c r="A225" i="22" s="1"/>
  <c r="A226" i="22" s="1"/>
  <c r="A227" i="22" s="1"/>
  <c r="A228" i="22" s="1"/>
  <c r="A229" i="22" s="1"/>
  <c r="A230" i="22" s="1"/>
  <c r="A231" i="22" s="1"/>
  <c r="A232" i="22" s="1"/>
  <c r="A233" i="22" s="1"/>
  <c r="A234" i="22" s="1"/>
  <c r="A235" i="22" s="1"/>
  <c r="A236" i="22" s="1"/>
  <c r="A237" i="22" s="1"/>
  <c r="A238" i="22" s="1"/>
  <c r="A239" i="22" s="1"/>
  <c r="A240" i="22" s="1"/>
  <c r="A241" i="22" s="1"/>
  <c r="A242" i="22" s="1"/>
  <c r="A243" i="22" s="1"/>
  <c r="A244" i="22" s="1"/>
  <c r="A245" i="22" s="1"/>
  <c r="A246" i="22" s="1"/>
  <c r="A247" i="22" s="1"/>
  <c r="A248" i="22" s="1"/>
  <c r="A249" i="22" s="1"/>
  <c r="A250" i="22" s="1"/>
  <c r="A251" i="22" s="1"/>
  <c r="A252" i="22" s="1"/>
  <c r="A253" i="22" s="1"/>
  <c r="A254" i="22" s="1"/>
  <c r="A255" i="22" s="1"/>
  <c r="A256" i="22" s="1"/>
  <c r="A257" i="22" s="1"/>
  <c r="A258" i="22" s="1"/>
  <c r="A259" i="22" s="1"/>
  <c r="A260" i="22" s="1"/>
  <c r="A261" i="22" s="1"/>
  <c r="A262" i="22" s="1"/>
  <c r="A263" i="22" s="1"/>
  <c r="A264" i="22" s="1"/>
  <c r="A265" i="22" s="1"/>
  <c r="A266" i="22" s="1"/>
  <c r="A267" i="22" s="1"/>
  <c r="A268" i="22" s="1"/>
  <c r="A269" i="22" s="1"/>
  <c r="A270" i="22" s="1"/>
  <c r="A271" i="22" s="1"/>
  <c r="A272" i="22" s="1"/>
  <c r="A273" i="22" s="1"/>
  <c r="A274" i="22" s="1"/>
  <c r="A275" i="22" s="1"/>
  <c r="A276" i="22" s="1"/>
  <c r="A277" i="22" s="1"/>
  <c r="A278" i="22" s="1"/>
  <c r="A279" i="22" s="1"/>
  <c r="A280" i="22" s="1"/>
  <c r="A281" i="22" s="1"/>
  <c r="A282" i="22" s="1"/>
  <c r="A283" i="22" s="1"/>
  <c r="A284" i="22" s="1"/>
  <c r="A285" i="22" s="1"/>
  <c r="A286" i="22" s="1"/>
  <c r="A287" i="22" s="1"/>
  <c r="A288" i="22" s="1"/>
  <c r="A289" i="22" s="1"/>
  <c r="A290" i="22" s="1"/>
  <c r="A291" i="22" s="1"/>
  <c r="A292" i="22" s="1"/>
  <c r="A293" i="22" s="1"/>
  <c r="A294" i="22" s="1"/>
  <c r="A295" i="22" s="1"/>
  <c r="A296" i="22" s="1"/>
  <c r="A297" i="22" s="1"/>
  <c r="A298" i="22" s="1"/>
  <c r="A299" i="22" s="1"/>
  <c r="A300" i="22" s="1"/>
  <c r="A301" i="22" s="1"/>
  <c r="A302" i="22" s="1"/>
  <c r="A303" i="22" s="1"/>
  <c r="A304" i="22" s="1"/>
  <c r="A305" i="22" s="1"/>
  <c r="A306" i="22" s="1"/>
  <c r="A307" i="22" s="1"/>
  <c r="A308" i="22" s="1"/>
  <c r="A309" i="22" s="1"/>
  <c r="A310" i="22" s="1"/>
  <c r="A311" i="22" s="1"/>
  <c r="A312" i="22" s="1"/>
  <c r="A313" i="22" s="1"/>
  <c r="A314" i="22" s="1"/>
  <c r="A315" i="22" s="1"/>
  <c r="A316" i="22" s="1"/>
  <c r="A317" i="22" s="1"/>
  <c r="A318" i="22" s="1"/>
  <c r="A319" i="22" s="1"/>
  <c r="A320" i="22" s="1"/>
  <c r="A321" i="22" s="1"/>
  <c r="A322" i="22" s="1"/>
  <c r="A323" i="22" s="1"/>
  <c r="A324" i="22" s="1"/>
  <c r="A325" i="22" s="1"/>
  <c r="A326" i="22" s="1"/>
  <c r="A327" i="22" s="1"/>
  <c r="A328" i="22" s="1"/>
  <c r="A329" i="22" s="1"/>
  <c r="A330" i="22" s="1"/>
  <c r="A331" i="22" s="1"/>
  <c r="A332" i="22" s="1"/>
  <c r="A333" i="22" s="1"/>
  <c r="A334" i="22" s="1"/>
  <c r="A335" i="22" s="1"/>
  <c r="A336" i="22" s="1"/>
  <c r="A337" i="22" s="1"/>
  <c r="A338" i="22" s="1"/>
  <c r="A339" i="22" s="1"/>
  <c r="A340" i="22" s="1"/>
  <c r="A341" i="22" s="1"/>
  <c r="A342" i="22" s="1"/>
  <c r="A343" i="22" s="1"/>
  <c r="A344" i="22" s="1"/>
  <c r="A345" i="22" s="1"/>
  <c r="A346" i="22" s="1"/>
  <c r="A347" i="22" s="1"/>
  <c r="A348" i="22" s="1"/>
  <c r="A349" i="22" s="1"/>
  <c r="A350" i="22" s="1"/>
  <c r="A351" i="22" s="1"/>
  <c r="A352" i="22" s="1"/>
  <c r="A353" i="22" s="1"/>
  <c r="A354" i="22" s="1"/>
  <c r="A355" i="22" s="1"/>
  <c r="A356" i="22" s="1"/>
  <c r="A357" i="22" s="1"/>
  <c r="A358" i="22" s="1"/>
  <c r="A359" i="22" s="1"/>
  <c r="A360" i="22" s="1"/>
  <c r="A361" i="22" s="1"/>
  <c r="A362" i="22" s="1"/>
  <c r="A363" i="22" s="1"/>
  <c r="A364" i="22" s="1"/>
  <c r="A365" i="22" s="1"/>
  <c r="A366" i="22" s="1"/>
  <c r="A367" i="22" s="1"/>
  <c r="A368" i="22" s="1"/>
  <c r="A369" i="22" s="1"/>
  <c r="A370" i="22" s="1"/>
  <c r="A371" i="22" s="1"/>
  <c r="A372" i="22" s="1"/>
  <c r="A373" i="22" s="1"/>
  <c r="A374" i="22" s="1"/>
  <c r="A375" i="22" s="1"/>
  <c r="A376" i="22" s="1"/>
  <c r="A377" i="22" s="1"/>
  <c r="A378" i="22" s="1"/>
  <c r="A379" i="22" s="1"/>
  <c r="A380" i="22" s="1"/>
  <c r="A381" i="22" s="1"/>
  <c r="A382" i="22" s="1"/>
  <c r="A383" i="22" s="1"/>
  <c r="A384" i="22" s="1"/>
  <c r="A385" i="22" s="1"/>
  <c r="A386" i="22" s="1"/>
  <c r="A387" i="22" s="1"/>
  <c r="A388" i="22" s="1"/>
  <c r="A389" i="22" s="1"/>
  <c r="A390" i="22" s="1"/>
  <c r="A391" i="22" s="1"/>
  <c r="A392" i="22" s="1"/>
  <c r="A393" i="22" s="1"/>
  <c r="A394" i="22" s="1"/>
  <c r="A395" i="22" s="1"/>
  <c r="A396" i="22" s="1"/>
  <c r="A397" i="22" s="1"/>
  <c r="A398" i="22" s="1"/>
  <c r="A399" i="22" s="1"/>
  <c r="A400" i="22" s="1"/>
  <c r="A401" i="22" s="1"/>
  <c r="A402" i="22" s="1"/>
  <c r="A403" i="22" s="1"/>
  <c r="A404" i="22" s="1"/>
  <c r="A405" i="22" s="1"/>
  <c r="A406" i="22" s="1"/>
  <c r="A407" i="22" s="1"/>
  <c r="A408" i="22" s="1"/>
  <c r="A409" i="22" s="1"/>
  <c r="A410" i="22" s="1"/>
  <c r="A411" i="22" s="1"/>
  <c r="A412" i="22" s="1"/>
  <c r="A413" i="22" s="1"/>
  <c r="A414" i="22" s="1"/>
  <c r="A415" i="22" s="1"/>
  <c r="A416" i="22" s="1"/>
  <c r="A417" i="22" s="1"/>
  <c r="A418" i="22" s="1"/>
  <c r="A419" i="22" s="1"/>
  <c r="A420" i="22" s="1"/>
  <c r="A421" i="22" s="1"/>
  <c r="A422" i="22" s="1"/>
  <c r="A423" i="22" s="1"/>
  <c r="A424" i="22" s="1"/>
  <c r="A425" i="22" s="1"/>
  <c r="A426" i="22" s="1"/>
  <c r="A427" i="22" s="1"/>
  <c r="A428" i="22" s="1"/>
  <c r="A429" i="22" s="1"/>
  <c r="A430" i="22" s="1"/>
  <c r="A431" i="22" s="1"/>
  <c r="A432" i="22" s="1"/>
  <c r="A433" i="22" s="1"/>
  <c r="A434" i="22" s="1"/>
  <c r="A435" i="22" s="1"/>
  <c r="A436" i="22" s="1"/>
  <c r="A437" i="22" s="1"/>
  <c r="A438" i="22" s="1"/>
  <c r="A439" i="22" s="1"/>
  <c r="A440" i="22" s="1"/>
  <c r="A441" i="22" s="1"/>
  <c r="A442" i="22" s="1"/>
  <c r="A443" i="22" s="1"/>
  <c r="A444" i="22" s="1"/>
  <c r="A445" i="22" s="1"/>
  <c r="A446" i="22" s="1"/>
  <c r="A447" i="22" s="1"/>
  <c r="A448" i="22" s="1"/>
  <c r="A449" i="22" s="1"/>
  <c r="A450" i="22" s="1"/>
  <c r="A451" i="22" s="1"/>
  <c r="A452" i="22" s="1"/>
  <c r="A453" i="22" s="1"/>
  <c r="A454" i="22" s="1"/>
  <c r="A455" i="22" s="1"/>
  <c r="A456" i="22" s="1"/>
  <c r="A457" i="22" s="1"/>
  <c r="A458" i="22" s="1"/>
  <c r="A459" i="22" s="1"/>
  <c r="A460" i="22" s="1"/>
  <c r="A461" i="22" s="1"/>
  <c r="A462" i="22" s="1"/>
  <c r="A463" i="22" s="1"/>
  <c r="A464" i="22" s="1"/>
  <c r="A465" i="22" s="1"/>
  <c r="A466" i="22" s="1"/>
  <c r="A467" i="22" s="1"/>
  <c r="A468" i="22" s="1"/>
  <c r="A469" i="22" s="1"/>
  <c r="A470" i="22" s="1"/>
  <c r="A471" i="22" s="1"/>
  <c r="A472" i="22" s="1"/>
  <c r="A473" i="22" s="1"/>
  <c r="A474" i="22" s="1"/>
  <c r="A475" i="22" s="1"/>
  <c r="A476" i="22" s="1"/>
  <c r="A477" i="22" s="1"/>
  <c r="A478" i="22" s="1"/>
  <c r="A479" i="22" s="1"/>
  <c r="A480" i="22" s="1"/>
  <c r="A481" i="22" s="1"/>
  <c r="A482" i="22" s="1"/>
  <c r="A483" i="22" s="1"/>
  <c r="A484" i="22" s="1"/>
  <c r="A485" i="22" s="1"/>
  <c r="A486" i="22" s="1"/>
  <c r="A487" i="22" s="1"/>
  <c r="A488" i="22" s="1"/>
  <c r="A489" i="22" s="1"/>
  <c r="A490" i="22" s="1"/>
  <c r="A491" i="22" s="1"/>
  <c r="A492" i="22" s="1"/>
  <c r="A493" i="22" s="1"/>
  <c r="A494" i="22" s="1"/>
  <c r="A495" i="22" s="1"/>
  <c r="A496" i="22" s="1"/>
  <c r="A497" i="22" s="1"/>
  <c r="A498" i="22" s="1"/>
  <c r="A499" i="22" s="1"/>
  <c r="A500" i="22" s="1"/>
  <c r="A501" i="22" s="1"/>
  <c r="A502" i="22" s="1"/>
  <c r="A503" i="22" s="1"/>
  <c r="A504" i="22" s="1"/>
  <c r="A505" i="22" s="1"/>
  <c r="A506" i="22" s="1"/>
  <c r="A507" i="22" s="1"/>
  <c r="A508" i="22" s="1"/>
  <c r="A509" i="22" s="1"/>
  <c r="A510" i="22" s="1"/>
  <c r="A511" i="22" s="1"/>
  <c r="A512" i="22" s="1"/>
  <c r="A513" i="22" s="1"/>
  <c r="A514" i="22" s="1"/>
  <c r="A515" i="22" s="1"/>
  <c r="A516" i="22" s="1"/>
  <c r="A517" i="22" s="1"/>
  <c r="A518" i="22" s="1"/>
  <c r="A519" i="22" s="1"/>
  <c r="A520" i="22" s="1"/>
  <c r="A521" i="22" s="1"/>
  <c r="A522" i="22" s="1"/>
  <c r="A523" i="22" s="1"/>
  <c r="A524" i="22" s="1"/>
  <c r="A525" i="22" s="1"/>
  <c r="A526" i="22" s="1"/>
  <c r="A527" i="22" s="1"/>
  <c r="A528" i="22" s="1"/>
  <c r="A529" i="22" s="1"/>
  <c r="A530" i="22" s="1"/>
  <c r="A531" i="22" s="1"/>
  <c r="A532" i="22" s="1"/>
  <c r="A533" i="22" s="1"/>
  <c r="A534" i="22" s="1"/>
  <c r="A535" i="22" s="1"/>
  <c r="A536" i="22" s="1"/>
  <c r="A537" i="22" s="1"/>
  <c r="A538" i="22" s="1"/>
  <c r="A539" i="22" s="1"/>
  <c r="A540" i="22" s="1"/>
  <c r="A541" i="22" s="1"/>
  <c r="A542" i="22" s="1"/>
  <c r="A543" i="22" s="1"/>
  <c r="A544" i="22" s="1"/>
  <c r="A545" i="22" s="1"/>
  <c r="A546" i="22" s="1"/>
  <c r="A547" i="22" s="1"/>
  <c r="A548" i="22" s="1"/>
  <c r="A549" i="22" s="1"/>
  <c r="A550" i="22" s="1"/>
  <c r="A551" i="22" s="1"/>
  <c r="A552" i="22" s="1"/>
  <c r="A553" i="22" s="1"/>
  <c r="A554" i="22" s="1"/>
  <c r="A555" i="22" s="1"/>
  <c r="A556" i="22" s="1"/>
  <c r="A557" i="22" s="1"/>
  <c r="A558" i="22" s="1"/>
  <c r="A559" i="22" s="1"/>
  <c r="A560" i="22" s="1"/>
  <c r="A561" i="22" s="1"/>
  <c r="A562" i="22" s="1"/>
  <c r="A563" i="22" s="1"/>
  <c r="A564" i="22" s="1"/>
  <c r="A565" i="22" s="1"/>
  <c r="A566" i="22" s="1"/>
  <c r="A567" i="22" s="1"/>
  <c r="A568" i="22" s="1"/>
  <c r="A569" i="22" s="1"/>
  <c r="A570" i="22" s="1"/>
  <c r="A571" i="22" s="1"/>
  <c r="A572" i="22" s="1"/>
  <c r="A573" i="22" s="1"/>
  <c r="A574" i="22" s="1"/>
  <c r="A575" i="22" s="1"/>
  <c r="A576" i="22" s="1"/>
  <c r="A577" i="22" s="1"/>
  <c r="A578" i="22" s="1"/>
  <c r="A579" i="22" s="1"/>
  <c r="A580" i="22" s="1"/>
  <c r="A581" i="22" s="1"/>
  <c r="A582" i="22" s="1"/>
  <c r="A583" i="22" s="1"/>
  <c r="A584" i="22" s="1"/>
  <c r="A585" i="22" s="1"/>
  <c r="A586" i="22" s="1"/>
  <c r="A587" i="22" s="1"/>
  <c r="A588" i="22" s="1"/>
  <c r="A589" i="22" s="1"/>
  <c r="A590" i="22" s="1"/>
  <c r="A591" i="22" s="1"/>
  <c r="A592" i="22" s="1"/>
  <c r="A593" i="22" s="1"/>
  <c r="A594" i="22" s="1"/>
  <c r="A595" i="22" s="1"/>
  <c r="A596" i="22" s="1"/>
  <c r="A597" i="22" s="1"/>
  <c r="A598" i="22" s="1"/>
  <c r="A599" i="22" s="1"/>
  <c r="A600" i="22" s="1"/>
  <c r="A601" i="22" s="1"/>
  <c r="A602" i="22" s="1"/>
  <c r="A603" i="22" s="1"/>
  <c r="A604" i="22" s="1"/>
  <c r="A605" i="22" s="1"/>
  <c r="A606" i="22" s="1"/>
  <c r="A607" i="22" s="1"/>
  <c r="A608" i="22" s="1"/>
  <c r="A609" i="22" s="1"/>
  <c r="A610" i="22" s="1"/>
  <c r="A611" i="22" s="1"/>
  <c r="A612" i="22" s="1"/>
  <c r="A613" i="22" s="1"/>
  <c r="A614" i="22" s="1"/>
  <c r="A615" i="22" s="1"/>
  <c r="A616" i="22" s="1"/>
  <c r="A617" i="22" s="1"/>
  <c r="A618" i="22" s="1"/>
  <c r="A619" i="22" s="1"/>
  <c r="A620" i="22" s="1"/>
  <c r="A621" i="22" s="1"/>
  <c r="A622" i="22" s="1"/>
  <c r="A623" i="22" s="1"/>
  <c r="A624" i="22" s="1"/>
  <c r="A625" i="22" s="1"/>
  <c r="A626" i="22" s="1"/>
  <c r="A627" i="22" s="1"/>
  <c r="A628" i="22" s="1"/>
  <c r="A629" i="22" s="1"/>
  <c r="A630" i="22" s="1"/>
  <c r="A631" i="22" s="1"/>
  <c r="A632" i="22" s="1"/>
  <c r="A633" i="22" s="1"/>
  <c r="A634" i="22" s="1"/>
  <c r="A635" i="22" s="1"/>
  <c r="A636" i="22" s="1"/>
  <c r="A637" i="22" s="1"/>
  <c r="A638" i="22" s="1"/>
  <c r="A639" i="22" s="1"/>
  <c r="A640" i="22" s="1"/>
  <c r="A641" i="22" s="1"/>
  <c r="A642" i="22" s="1"/>
  <c r="A643" i="22" s="1"/>
  <c r="A644" i="22" s="1"/>
  <c r="A645" i="22" s="1"/>
  <c r="A646" i="22" s="1"/>
  <c r="A647" i="22" s="1"/>
  <c r="A648" i="22" s="1"/>
  <c r="A649" i="22" s="1"/>
  <c r="A650" i="22" s="1"/>
  <c r="A651" i="22" s="1"/>
  <c r="A652" i="22" s="1"/>
  <c r="A653" i="22" s="1"/>
  <c r="A654" i="22" s="1"/>
  <c r="A655" i="22" s="1"/>
  <c r="A656" i="22" s="1"/>
  <c r="A657" i="22" s="1"/>
  <c r="A658" i="22" s="1"/>
  <c r="A659" i="22" s="1"/>
  <c r="A660" i="22" s="1"/>
  <c r="A661" i="22" s="1"/>
  <c r="A662" i="22" s="1"/>
  <c r="A663" i="22" s="1"/>
  <c r="A664" i="22" s="1"/>
  <c r="A665" i="22" s="1"/>
  <c r="A666" i="22" s="1"/>
  <c r="A667" i="22" s="1"/>
  <c r="A668" i="22" s="1"/>
  <c r="A669" i="22" s="1"/>
  <c r="A670" i="22" s="1"/>
  <c r="A671" i="22" s="1"/>
  <c r="A672" i="22" s="1"/>
  <c r="A673" i="22" s="1"/>
  <c r="A674" i="22" s="1"/>
  <c r="A675" i="22" s="1"/>
  <c r="A676" i="22" s="1"/>
  <c r="A677" i="22" s="1"/>
  <c r="A678" i="22" s="1"/>
  <c r="A679" i="22" s="1"/>
  <c r="A680" i="22" s="1"/>
  <c r="A681" i="22" s="1"/>
  <c r="A682" i="22" s="1"/>
  <c r="A683" i="22" s="1"/>
  <c r="A684" i="22" s="1"/>
  <c r="A685" i="22" s="1"/>
  <c r="A686" i="22" s="1"/>
  <c r="A687" i="22" s="1"/>
  <c r="A688" i="22" s="1"/>
  <c r="A689" i="22" s="1"/>
  <c r="A690" i="22" s="1"/>
  <c r="A691" i="22" s="1"/>
  <c r="A692" i="22" s="1"/>
  <c r="A693" i="22" s="1"/>
  <c r="A694" i="22" s="1"/>
  <c r="A695" i="22" s="1"/>
  <c r="A696" i="22" s="1"/>
  <c r="A697" i="22" s="1"/>
  <c r="A698" i="22" s="1"/>
  <c r="A699" i="22" s="1"/>
  <c r="A700" i="22" s="1"/>
  <c r="A701" i="22" s="1"/>
  <c r="A702" i="22" s="1"/>
  <c r="A703" i="22" s="1"/>
  <c r="A704" i="22" s="1"/>
  <c r="A705" i="22" s="1"/>
  <c r="A706" i="22" s="1"/>
  <c r="A707" i="22" s="1"/>
  <c r="A708" i="22" s="1"/>
  <c r="A709" i="22" s="1"/>
  <c r="A710" i="22" s="1"/>
  <c r="A711" i="22" s="1"/>
  <c r="A712" i="22" s="1"/>
  <c r="A713" i="22" s="1"/>
  <c r="A714" i="22" s="1"/>
  <c r="A715" i="22" s="1"/>
  <c r="A716" i="22" s="1"/>
  <c r="A717" i="22" s="1"/>
  <c r="A718" i="22" s="1"/>
  <c r="A719" i="22" s="1"/>
  <c r="A720" i="22" s="1"/>
  <c r="A721" i="22" s="1"/>
  <c r="A722" i="22" s="1"/>
  <c r="A723" i="22" s="1"/>
  <c r="A724" i="22" s="1"/>
  <c r="A725" i="22" s="1"/>
  <c r="A726" i="22" s="1"/>
  <c r="A727" i="22" s="1"/>
  <c r="A728" i="22" s="1"/>
  <c r="A729" i="22" s="1"/>
  <c r="A730" i="22" s="1"/>
  <c r="A731" i="22" s="1"/>
  <c r="A732" i="22" s="1"/>
  <c r="A733" i="22" s="1"/>
  <c r="A734" i="22" s="1"/>
  <c r="A735" i="22" s="1"/>
  <c r="A736" i="22" s="1"/>
  <c r="A737" i="22" s="1"/>
  <c r="A738" i="22" s="1"/>
  <c r="A739" i="22" s="1"/>
  <c r="A740" i="22" s="1"/>
  <c r="A741" i="22" s="1"/>
  <c r="A742" i="22" s="1"/>
  <c r="A743" i="22" s="1"/>
  <c r="A744" i="22" s="1"/>
  <c r="A745" i="22" s="1"/>
  <c r="A746" i="22" s="1"/>
  <c r="A747" i="22" s="1"/>
  <c r="A748" i="22" s="1"/>
  <c r="A749" i="22" s="1"/>
  <c r="A750" i="22" s="1"/>
  <c r="A751" i="22" s="1"/>
  <c r="A752" i="22" s="1"/>
  <c r="A753" i="22" s="1"/>
  <c r="A754" i="22" s="1"/>
  <c r="A755" i="22" s="1"/>
  <c r="A756" i="22" s="1"/>
  <c r="A757" i="22" s="1"/>
  <c r="A758" i="22" s="1"/>
  <c r="A759" i="22" s="1"/>
  <c r="A760" i="22" s="1"/>
  <c r="A761" i="22" s="1"/>
  <c r="A762" i="22" s="1"/>
  <c r="A763" i="22" s="1"/>
  <c r="A764" i="22" s="1"/>
  <c r="A765" i="22" s="1"/>
  <c r="A766" i="22" s="1"/>
  <c r="A767" i="22" s="1"/>
  <c r="A768" i="22" s="1"/>
  <c r="A769" i="22" s="1"/>
  <c r="A770" i="22" s="1"/>
  <c r="A771" i="22" s="1"/>
  <c r="A772" i="22" s="1"/>
  <c r="A773" i="22" s="1"/>
  <c r="A774" i="22" s="1"/>
  <c r="A775" i="22" s="1"/>
  <c r="A776" i="22" s="1"/>
  <c r="A777" i="22" s="1"/>
  <c r="A778" i="22" s="1"/>
  <c r="A779" i="22" s="1"/>
  <c r="A780" i="22" s="1"/>
  <c r="A781" i="22" s="1"/>
  <c r="A782" i="22" s="1"/>
  <c r="A783" i="22" s="1"/>
  <c r="A784" i="22" s="1"/>
  <c r="A785" i="22" s="1"/>
  <c r="A786" i="22" s="1"/>
  <c r="A787" i="22" s="1"/>
  <c r="A788" i="22" s="1"/>
  <c r="A789" i="22" s="1"/>
  <c r="A790" i="22" s="1"/>
  <c r="A791" i="22" s="1"/>
  <c r="A792" i="22" s="1"/>
  <c r="A793" i="22" s="1"/>
  <c r="A794" i="22" s="1"/>
  <c r="A795" i="22" s="1"/>
  <c r="A796" i="22" s="1"/>
  <c r="A797" i="22" s="1"/>
  <c r="F20" i="12"/>
  <c r="F25" i="12"/>
  <c r="F21" i="12" l="1"/>
  <c r="E7" i="12" s="1"/>
  <c r="E8" i="12" s="1"/>
  <c r="I2" i="12" l="1"/>
  <c r="J2" i="12" s="1"/>
  <c r="E22" i="12"/>
  <c r="F22" i="12" s="1"/>
  <c r="H12" i="11"/>
  <c r="P16" i="12" l="1"/>
  <c r="H14" i="12"/>
  <c r="J14" i="12" s="1"/>
  <c r="D14" i="12"/>
  <c r="F14" i="12" s="1"/>
  <c r="J22" i="11"/>
  <c r="K12" i="11"/>
  <c r="L22" i="11" l="1"/>
  <c r="M22" i="11"/>
  <c r="M14" i="12"/>
  <c r="K22" i="11"/>
  <c r="K23" i="11" s="1"/>
  <c r="M16" i="12" l="1"/>
  <c r="P17" i="12"/>
  <c r="M19" i="12"/>
  <c r="M18" i="12"/>
  <c r="M21" i="12" l="1"/>
  <c r="P18" i="12" s="1"/>
  <c r="P21" i="12" s="1"/>
  <c r="P23" i="12" s="1"/>
  <c r="P25" i="12" l="1"/>
  <c r="P24" i="12"/>
</calcChain>
</file>

<file path=xl/sharedStrings.xml><?xml version="1.0" encoding="utf-8"?>
<sst xmlns="http://schemas.openxmlformats.org/spreadsheetml/2006/main" count="6503" uniqueCount="928">
  <si>
    <t>Configuration</t>
  </si>
  <si>
    <t>Saleable area per DU
(In Sq Mt)</t>
  </si>
  <si>
    <t>Saleable area per DU
(In Sqft)</t>
  </si>
  <si>
    <t>A</t>
  </si>
  <si>
    <t>B</t>
  </si>
  <si>
    <t>C</t>
  </si>
  <si>
    <t>D</t>
  </si>
  <si>
    <t>E</t>
  </si>
  <si>
    <t>F</t>
  </si>
  <si>
    <t>G</t>
  </si>
  <si>
    <t>Total</t>
  </si>
  <si>
    <t>acre</t>
  </si>
  <si>
    <t>sq.mtr</t>
  </si>
  <si>
    <t>Area</t>
  </si>
  <si>
    <t>Circle Value</t>
  </si>
  <si>
    <t>FMV</t>
  </si>
  <si>
    <t>rate</t>
  </si>
  <si>
    <t>Building</t>
  </si>
  <si>
    <t>Far</t>
  </si>
  <si>
    <t>Non Far</t>
  </si>
  <si>
    <t>Rate</t>
  </si>
  <si>
    <t>Value</t>
  </si>
  <si>
    <t>Total Cons</t>
  </si>
  <si>
    <t>sq.ft</t>
  </si>
  <si>
    <t>per sq.ft</t>
  </si>
  <si>
    <t>a</t>
  </si>
  <si>
    <t>b</t>
  </si>
  <si>
    <t>c</t>
  </si>
  <si>
    <t>d</t>
  </si>
  <si>
    <t>FAR</t>
  </si>
  <si>
    <t>Built up</t>
  </si>
  <si>
    <t>e</t>
  </si>
  <si>
    <t>NON FAR</t>
  </si>
  <si>
    <t>round off</t>
  </si>
  <si>
    <t>RV</t>
  </si>
  <si>
    <t>DV</t>
  </si>
  <si>
    <t>Tower</t>
  </si>
  <si>
    <t>Column Labels</t>
  </si>
  <si>
    <t>Grand Total</t>
  </si>
  <si>
    <t>Row Labels</t>
  </si>
  <si>
    <t>Units on one tower</t>
  </si>
  <si>
    <t>Permissible FAR</t>
  </si>
  <si>
    <t>Land value</t>
  </si>
  <si>
    <t>original rate</t>
  </si>
  <si>
    <t>after disc.</t>
  </si>
  <si>
    <t>Aesthetic</t>
  </si>
  <si>
    <t>per sq.yds</t>
  </si>
  <si>
    <t>sq.yds</t>
  </si>
  <si>
    <t>Floors</t>
  </si>
  <si>
    <t>S.no.</t>
  </si>
  <si>
    <t>Proposed Green Area</t>
  </si>
  <si>
    <t>Required Green Area</t>
  </si>
  <si>
    <t>PR. Ground Coverage</t>
  </si>
  <si>
    <t>Achieved GC</t>
  </si>
  <si>
    <t>Total Saleable area  (in sq. ft.)</t>
  </si>
  <si>
    <t>DETAIL OF INVENTORY OF PRIVANA WEST</t>
  </si>
  <si>
    <t>S.NO</t>
  </si>
  <si>
    <t>UNIT_CATEGORY</t>
  </si>
  <si>
    <t>UNIT NO.</t>
  </si>
  <si>
    <t>FLOOR_NO</t>
  </si>
  <si>
    <t>BLOCK</t>
  </si>
  <si>
    <t>TOWER</t>
  </si>
  <si>
    <t>UNIT</t>
  </si>
  <si>
    <t>OWNERSHIP*
(In case of joint development)</t>
  </si>
  <si>
    <t>UNIT_CONFIGURATION</t>
  </si>
  <si>
    <t>CARPET AREA
(In Sqft)</t>
  </si>
  <si>
    <t>APARTMENT</t>
  </si>
  <si>
    <t>PWA011</t>
  </si>
  <si>
    <t>1</t>
  </si>
  <si>
    <t>DLF LTD</t>
  </si>
  <si>
    <t>4BHK</t>
  </si>
  <si>
    <t>PWA012</t>
  </si>
  <si>
    <t>2</t>
  </si>
  <si>
    <t>PWA013</t>
  </si>
  <si>
    <t>3</t>
  </si>
  <si>
    <t>PWA014</t>
  </si>
  <si>
    <t>4</t>
  </si>
  <si>
    <t>PWA021</t>
  </si>
  <si>
    <t>PWA022</t>
  </si>
  <si>
    <t>PWA023</t>
  </si>
  <si>
    <t>PWA024</t>
  </si>
  <si>
    <t>PWA031</t>
  </si>
  <si>
    <t>PWA032</t>
  </si>
  <si>
    <t>PWA033</t>
  </si>
  <si>
    <t>PWA034</t>
  </si>
  <si>
    <t>PWA041</t>
  </si>
  <si>
    <t>PWA042</t>
  </si>
  <si>
    <t>PWA043</t>
  </si>
  <si>
    <t>PWA044</t>
  </si>
  <si>
    <t>PWA051</t>
  </si>
  <si>
    <t>5</t>
  </si>
  <si>
    <t>PWA052</t>
  </si>
  <si>
    <t>PWA053</t>
  </si>
  <si>
    <t>PWA054</t>
  </si>
  <si>
    <t>PWA061</t>
  </si>
  <si>
    <t>6</t>
  </si>
  <si>
    <t>PWA062</t>
  </si>
  <si>
    <t>PWA063</t>
  </si>
  <si>
    <t>PWA064</t>
  </si>
  <si>
    <t>PWA071</t>
  </si>
  <si>
    <t>7</t>
  </si>
  <si>
    <t>PWA072</t>
  </si>
  <si>
    <t>PWA073</t>
  </si>
  <si>
    <t>PWA074</t>
  </si>
  <si>
    <t>PWA081</t>
  </si>
  <si>
    <t>8</t>
  </si>
  <si>
    <t>PWA082</t>
  </si>
  <si>
    <t>PWA083</t>
  </si>
  <si>
    <t>PWA084</t>
  </si>
  <si>
    <t>PWA091</t>
  </si>
  <si>
    <t>9</t>
  </si>
  <si>
    <t>PWA092</t>
  </si>
  <si>
    <t>PWA093</t>
  </si>
  <si>
    <t>PWA094</t>
  </si>
  <si>
    <t>PWA101</t>
  </si>
  <si>
    <t>10</t>
  </si>
  <si>
    <t>PWA102</t>
  </si>
  <si>
    <t>PWA103</t>
  </si>
  <si>
    <t>PWA104</t>
  </si>
  <si>
    <t>PWA111</t>
  </si>
  <si>
    <t>11</t>
  </si>
  <si>
    <t>PWA112</t>
  </si>
  <si>
    <t>PWA113</t>
  </si>
  <si>
    <t>PWA114</t>
  </si>
  <si>
    <t>PWA121</t>
  </si>
  <si>
    <t>12</t>
  </si>
  <si>
    <t>PWA122</t>
  </si>
  <si>
    <t>PWA123</t>
  </si>
  <si>
    <t>PWA124</t>
  </si>
  <si>
    <t>PWA141</t>
  </si>
  <si>
    <t>14</t>
  </si>
  <si>
    <t>PWA142</t>
  </si>
  <si>
    <t>PWA143</t>
  </si>
  <si>
    <t>PWA144</t>
  </si>
  <si>
    <t>PWA151</t>
  </si>
  <si>
    <t>15</t>
  </si>
  <si>
    <t>PWA152</t>
  </si>
  <si>
    <t>PWA153</t>
  </si>
  <si>
    <t>PWA154</t>
  </si>
  <si>
    <t>PWA161</t>
  </si>
  <si>
    <t>16</t>
  </si>
  <si>
    <t>PWA162</t>
  </si>
  <si>
    <t>PWA163</t>
  </si>
  <si>
    <t>PWA164</t>
  </si>
  <si>
    <t>PWA171</t>
  </si>
  <si>
    <t>17</t>
  </si>
  <si>
    <t>PWA172</t>
  </si>
  <si>
    <t>PWA173</t>
  </si>
  <si>
    <t>PWA174</t>
  </si>
  <si>
    <t>PWA181</t>
  </si>
  <si>
    <t>18</t>
  </si>
  <si>
    <t>PWA183</t>
  </si>
  <si>
    <t>PWA184</t>
  </si>
  <si>
    <t>PWA191</t>
  </si>
  <si>
    <t>19</t>
  </si>
  <si>
    <t>PWA192</t>
  </si>
  <si>
    <t>PWA193</t>
  </si>
  <si>
    <t>PWA194</t>
  </si>
  <si>
    <t>PWA201</t>
  </si>
  <si>
    <t>20</t>
  </si>
  <si>
    <t>PWA202</t>
  </si>
  <si>
    <t>PWA203</t>
  </si>
  <si>
    <t>PWA204</t>
  </si>
  <si>
    <t>PWA211</t>
  </si>
  <si>
    <t>21</t>
  </si>
  <si>
    <t>PWA212</t>
  </si>
  <si>
    <t>PWA213</t>
  </si>
  <si>
    <t>PWA214</t>
  </si>
  <si>
    <t>PWA221</t>
  </si>
  <si>
    <t>22</t>
  </si>
  <si>
    <t>PWA222</t>
  </si>
  <si>
    <t>PWA223</t>
  </si>
  <si>
    <t>PWA224</t>
  </si>
  <si>
    <t>PWA231</t>
  </si>
  <si>
    <t>23</t>
  </si>
  <si>
    <t>PWA232</t>
  </si>
  <si>
    <t>PWA233</t>
  </si>
  <si>
    <t>PWA234</t>
  </si>
  <si>
    <t>PWA241</t>
  </si>
  <si>
    <t>24</t>
  </si>
  <si>
    <t>PWA242</t>
  </si>
  <si>
    <t>PWA243</t>
  </si>
  <si>
    <t>PWA244</t>
  </si>
  <si>
    <t>PWA251</t>
  </si>
  <si>
    <t>25</t>
  </si>
  <si>
    <t>PWA252</t>
  </si>
  <si>
    <t>PWA253</t>
  </si>
  <si>
    <t>PWA254</t>
  </si>
  <si>
    <t>PWA261</t>
  </si>
  <si>
    <t>26</t>
  </si>
  <si>
    <t>PWA262</t>
  </si>
  <si>
    <t>PWA263</t>
  </si>
  <si>
    <t>PWA264</t>
  </si>
  <si>
    <t>PWA271</t>
  </si>
  <si>
    <t>27</t>
  </si>
  <si>
    <t>PWA273</t>
  </si>
  <si>
    <t>PWA274</t>
  </si>
  <si>
    <t>PWA281</t>
  </si>
  <si>
    <t>28</t>
  </si>
  <si>
    <t>PWA282</t>
  </si>
  <si>
    <t>PWA283</t>
  </si>
  <si>
    <t>PWA284</t>
  </si>
  <si>
    <t>PWA291</t>
  </si>
  <si>
    <t>29</t>
  </si>
  <si>
    <t>PWA292</t>
  </si>
  <si>
    <t>PWA293</t>
  </si>
  <si>
    <t>PWA294</t>
  </si>
  <si>
    <t>PWA301</t>
  </si>
  <si>
    <t>30</t>
  </si>
  <si>
    <t>PWA302</t>
  </si>
  <si>
    <t>PWA303</t>
  </si>
  <si>
    <t>PWA304</t>
  </si>
  <si>
    <t>PWA311</t>
  </si>
  <si>
    <t>31</t>
  </si>
  <si>
    <t>PWA312</t>
  </si>
  <si>
    <t>PWA313</t>
  </si>
  <si>
    <t>PWA314</t>
  </si>
  <si>
    <t>PWA321</t>
  </si>
  <si>
    <t>32</t>
  </si>
  <si>
    <t>PWA322</t>
  </si>
  <si>
    <t>PWA323</t>
  </si>
  <si>
    <t>PWA324</t>
  </si>
  <si>
    <t>PWA331</t>
  </si>
  <si>
    <t>33</t>
  </si>
  <si>
    <t>PWA332</t>
  </si>
  <si>
    <t>PWA333</t>
  </si>
  <si>
    <t>PWA334</t>
  </si>
  <si>
    <t>PWA341</t>
  </si>
  <si>
    <t>34</t>
  </si>
  <si>
    <t>PWA342</t>
  </si>
  <si>
    <t>PWA343</t>
  </si>
  <si>
    <t>PWA344</t>
  </si>
  <si>
    <t>PWA351</t>
  </si>
  <si>
    <t>35</t>
  </si>
  <si>
    <t>PWA352</t>
  </si>
  <si>
    <t>PWA353</t>
  </si>
  <si>
    <t>PWA354</t>
  </si>
  <si>
    <t>PWA361</t>
  </si>
  <si>
    <t>36</t>
  </si>
  <si>
    <t>PWA363</t>
  </si>
  <si>
    <t>PWA364</t>
  </si>
  <si>
    <t>PWA371</t>
  </si>
  <si>
    <t>37</t>
  </si>
  <si>
    <t>PWA372</t>
  </si>
  <si>
    <t>PWA373</t>
  </si>
  <si>
    <t>PWA374</t>
  </si>
  <si>
    <t>PWA381</t>
  </si>
  <si>
    <t>38</t>
  </si>
  <si>
    <t>PWA382</t>
  </si>
  <si>
    <t>PWA383</t>
  </si>
  <si>
    <t>PWA384</t>
  </si>
  <si>
    <t>PWA391</t>
  </si>
  <si>
    <t>39</t>
  </si>
  <si>
    <t>PWA392</t>
  </si>
  <si>
    <t>PWA393</t>
  </si>
  <si>
    <t>PWA394</t>
  </si>
  <si>
    <t>PWA401</t>
  </si>
  <si>
    <t>40</t>
  </si>
  <si>
    <t>PWA402</t>
  </si>
  <si>
    <t>PWA403</t>
  </si>
  <si>
    <t>PWA404</t>
  </si>
  <si>
    <t>PWA411</t>
  </si>
  <si>
    <t>41</t>
  </si>
  <si>
    <t>PWA412</t>
  </si>
  <si>
    <t>PWA413</t>
  </si>
  <si>
    <t>PWA414</t>
  </si>
  <si>
    <t>PWA421</t>
  </si>
  <si>
    <t>42</t>
  </si>
  <si>
    <t>PENTHOUSE</t>
  </si>
  <si>
    <t>PWA422</t>
  </si>
  <si>
    <t>PWB011</t>
  </si>
  <si>
    <t>PWB012</t>
  </si>
  <si>
    <t>PWB013</t>
  </si>
  <si>
    <t>PWB014</t>
  </si>
  <si>
    <t>PWB021</t>
  </si>
  <si>
    <t>PWB022</t>
  </si>
  <si>
    <t>PWB023</t>
  </si>
  <si>
    <t>PWB024</t>
  </si>
  <si>
    <t>PWB031</t>
  </si>
  <si>
    <t>PWB032</t>
  </si>
  <si>
    <t>PWB033</t>
  </si>
  <si>
    <t>PWB034</t>
  </si>
  <si>
    <t>PWB041</t>
  </si>
  <si>
    <t>PWB042</t>
  </si>
  <si>
    <t>PWB043</t>
  </si>
  <si>
    <t>PWB044</t>
  </si>
  <si>
    <t>PWB051</t>
  </si>
  <si>
    <t>PWB052</t>
  </si>
  <si>
    <t>PWB053</t>
  </si>
  <si>
    <t>PWB054</t>
  </si>
  <si>
    <t>PWB061</t>
  </si>
  <si>
    <t>PWB062</t>
  </si>
  <si>
    <t>PWB063</t>
  </si>
  <si>
    <t>PWB064</t>
  </si>
  <si>
    <t>PWB071</t>
  </si>
  <si>
    <t>PWB072</t>
  </si>
  <si>
    <t>PWB073</t>
  </si>
  <si>
    <t>PWB074</t>
  </si>
  <si>
    <t>PWB081</t>
  </si>
  <si>
    <t>PWB082</t>
  </si>
  <si>
    <t>PWB083</t>
  </si>
  <si>
    <t>PWB084</t>
  </si>
  <si>
    <t>PWB091</t>
  </si>
  <si>
    <t>PWB092</t>
  </si>
  <si>
    <t>PWB093</t>
  </si>
  <si>
    <t>PWB094</t>
  </si>
  <si>
    <t>PWB101</t>
  </si>
  <si>
    <t>PWB102</t>
  </si>
  <si>
    <t>PWB103</t>
  </si>
  <si>
    <t>PWB104</t>
  </si>
  <si>
    <t>PWB111</t>
  </si>
  <si>
    <t>PWB112</t>
  </si>
  <si>
    <t>PWB113</t>
  </si>
  <si>
    <t>PWB114</t>
  </si>
  <si>
    <t>PWB121</t>
  </si>
  <si>
    <t>PWB122</t>
  </si>
  <si>
    <t>PWB123</t>
  </si>
  <si>
    <t>PWB124</t>
  </si>
  <si>
    <t>PWB141</t>
  </si>
  <si>
    <t>PWB142</t>
  </si>
  <si>
    <t>PWB143</t>
  </si>
  <si>
    <t>PWB144</t>
  </si>
  <si>
    <t>PWB151</t>
  </si>
  <si>
    <t>PWB152</t>
  </si>
  <si>
    <t>PWB153</t>
  </si>
  <si>
    <t>PWB154</t>
  </si>
  <si>
    <t>PWB161</t>
  </si>
  <si>
    <t>PWB162</t>
  </si>
  <si>
    <t>PWB163</t>
  </si>
  <si>
    <t>PWB164</t>
  </si>
  <si>
    <t>PWB171</t>
  </si>
  <si>
    <t>PWB172</t>
  </si>
  <si>
    <t>PWB173</t>
  </si>
  <si>
    <t>PWB174</t>
  </si>
  <si>
    <t>PWB181</t>
  </si>
  <si>
    <t>PWB183</t>
  </si>
  <si>
    <t>PWB184</t>
  </si>
  <si>
    <t>PWB191</t>
  </si>
  <si>
    <t>PWB192</t>
  </si>
  <si>
    <t>PWB193</t>
  </si>
  <si>
    <t>PWB194</t>
  </si>
  <si>
    <t>PWB201</t>
  </si>
  <si>
    <t>PWB202</t>
  </si>
  <si>
    <t>PWB203</t>
  </si>
  <si>
    <t>PWB204</t>
  </si>
  <si>
    <t>PWB211</t>
  </si>
  <si>
    <t>PWB212</t>
  </si>
  <si>
    <t>PWB213</t>
  </si>
  <si>
    <t>PWB214</t>
  </si>
  <si>
    <t>PWB221</t>
  </si>
  <si>
    <t>PWB222</t>
  </si>
  <si>
    <t>PWB223</t>
  </si>
  <si>
    <t>PWB224</t>
  </si>
  <si>
    <t>PWB231</t>
  </si>
  <si>
    <t>PWB232</t>
  </si>
  <si>
    <t>PWB233</t>
  </si>
  <si>
    <t>PWB234</t>
  </si>
  <si>
    <t>PWB241</t>
  </si>
  <si>
    <t>PWB242</t>
  </si>
  <si>
    <t>PWB243</t>
  </si>
  <si>
    <t>PWB244</t>
  </si>
  <si>
    <t>PWB251</t>
  </si>
  <si>
    <t>PWB252</t>
  </si>
  <si>
    <t>PWB253</t>
  </si>
  <si>
    <t>PWB254</t>
  </si>
  <si>
    <t>PWB261</t>
  </si>
  <si>
    <t>PWB262</t>
  </si>
  <si>
    <t>PWB263</t>
  </si>
  <si>
    <t>PWB264</t>
  </si>
  <si>
    <t>PWB271</t>
  </si>
  <si>
    <t>PWB273</t>
  </si>
  <si>
    <t>PWB274</t>
  </si>
  <si>
    <t>PWB281</t>
  </si>
  <si>
    <t>PWB282</t>
  </si>
  <si>
    <t>PWB283</t>
  </si>
  <si>
    <t>PWB284</t>
  </si>
  <si>
    <t>PWB291</t>
  </si>
  <si>
    <t>PWB292</t>
  </si>
  <si>
    <t>PWB293</t>
  </si>
  <si>
    <t>PWB294</t>
  </si>
  <si>
    <t>PWB301</t>
  </si>
  <si>
    <t>PWB302</t>
  </si>
  <si>
    <t>PWB303</t>
  </si>
  <si>
    <t>PWB304</t>
  </si>
  <si>
    <t>PWB311</t>
  </si>
  <si>
    <t>PWB312</t>
  </si>
  <si>
    <t>PWB313</t>
  </si>
  <si>
    <t>PWB314</t>
  </si>
  <si>
    <t>PWB321</t>
  </si>
  <si>
    <t>PWB322</t>
  </si>
  <si>
    <t>PWB323</t>
  </si>
  <si>
    <t>PWB324</t>
  </si>
  <si>
    <t>PWB331</t>
  </si>
  <si>
    <t>PWB332</t>
  </si>
  <si>
    <t>PWB333</t>
  </si>
  <si>
    <t>PWB334</t>
  </si>
  <si>
    <t>PWB341</t>
  </si>
  <si>
    <t>PWB342</t>
  </si>
  <si>
    <t>PWB343</t>
  </si>
  <si>
    <t>PWB344</t>
  </si>
  <si>
    <t>PWB351</t>
  </si>
  <si>
    <t>PWB352</t>
  </si>
  <si>
    <t>PWB353</t>
  </si>
  <si>
    <t>PWB354</t>
  </si>
  <si>
    <t>PWB361</t>
  </si>
  <si>
    <t>PWB363</t>
  </si>
  <si>
    <t>PWB364</t>
  </si>
  <si>
    <t>PWB371</t>
  </si>
  <si>
    <t>PWB372</t>
  </si>
  <si>
    <t>PWB373</t>
  </si>
  <si>
    <t>PWB374</t>
  </si>
  <si>
    <t>PWB381</t>
  </si>
  <si>
    <t>PWB382</t>
  </si>
  <si>
    <t>PWB383</t>
  </si>
  <si>
    <t>PWB384</t>
  </si>
  <si>
    <t>PWB391</t>
  </si>
  <si>
    <t>PWB392</t>
  </si>
  <si>
    <t>PWB393</t>
  </si>
  <si>
    <t>PWB394</t>
  </si>
  <si>
    <t>PWB401</t>
  </si>
  <si>
    <t>PWB402</t>
  </si>
  <si>
    <t>PWB403</t>
  </si>
  <si>
    <t>PWB404</t>
  </si>
  <si>
    <t>PWB411</t>
  </si>
  <si>
    <t>PWB412</t>
  </si>
  <si>
    <t>PWB413</t>
  </si>
  <si>
    <t>PWB414</t>
  </si>
  <si>
    <t>PWB421</t>
  </si>
  <si>
    <t>PWB422</t>
  </si>
  <si>
    <t>PWC011</t>
  </si>
  <si>
    <t>PWC012</t>
  </si>
  <si>
    <t>PWC013</t>
  </si>
  <si>
    <t>PWC014</t>
  </si>
  <si>
    <t>PWC021</t>
  </si>
  <si>
    <t>PWC022</t>
  </si>
  <si>
    <t>PWC023</t>
  </si>
  <si>
    <t>PWC024</t>
  </si>
  <si>
    <t>PWC031</t>
  </si>
  <si>
    <t>PWC032</t>
  </si>
  <si>
    <t>PWC033</t>
  </si>
  <si>
    <t>PWC034</t>
  </si>
  <si>
    <t>PWC041</t>
  </si>
  <si>
    <t>PWC042</t>
  </si>
  <si>
    <t>PWC043</t>
  </si>
  <si>
    <t>PWC044</t>
  </si>
  <si>
    <t>PWC051</t>
  </si>
  <si>
    <t>PWC052</t>
  </si>
  <si>
    <t>PWC053</t>
  </si>
  <si>
    <t>PWC054</t>
  </si>
  <si>
    <t>PWC061</t>
  </si>
  <si>
    <t>PWC062</t>
  </si>
  <si>
    <t>PWC063</t>
  </si>
  <si>
    <t>PWC064</t>
  </si>
  <si>
    <t>PWC071</t>
  </si>
  <si>
    <t>PWC072</t>
  </si>
  <si>
    <t>PWC073</t>
  </si>
  <si>
    <t>PWC074</t>
  </si>
  <si>
    <t>PWC081</t>
  </si>
  <si>
    <t>PWC082</t>
  </si>
  <si>
    <t>PWC083</t>
  </si>
  <si>
    <t>PWC084</t>
  </si>
  <si>
    <t>PWC091</t>
  </si>
  <si>
    <t>PWC092</t>
  </si>
  <si>
    <t>PWC093</t>
  </si>
  <si>
    <t>PWC094</t>
  </si>
  <si>
    <t>PWC101</t>
  </si>
  <si>
    <t>PWC102</t>
  </si>
  <si>
    <t>PWC103</t>
  </si>
  <si>
    <t>PWC104</t>
  </si>
  <si>
    <t>PWC111</t>
  </si>
  <si>
    <t>PWC112</t>
  </si>
  <si>
    <t>PWC113</t>
  </si>
  <si>
    <t>PWC114</t>
  </si>
  <si>
    <t>PWC121</t>
  </si>
  <si>
    <t>PWC122</t>
  </si>
  <si>
    <t>PWC123</t>
  </si>
  <si>
    <t>PWC124</t>
  </si>
  <si>
    <t>PWC141</t>
  </si>
  <si>
    <t>PWC142</t>
  </si>
  <si>
    <t>PWC143</t>
  </si>
  <si>
    <t>PWC144</t>
  </si>
  <si>
    <t>PWC151</t>
  </si>
  <si>
    <t>PWC152</t>
  </si>
  <si>
    <t>PWC153</t>
  </si>
  <si>
    <t>PWC154</t>
  </si>
  <si>
    <t>PWC161</t>
  </si>
  <si>
    <t>PWC162</t>
  </si>
  <si>
    <t>PWC163</t>
  </si>
  <si>
    <t>PWC164</t>
  </si>
  <si>
    <t>PWC171</t>
  </si>
  <si>
    <t>PWC172</t>
  </si>
  <si>
    <t>PWC173</t>
  </si>
  <si>
    <t>PWC174</t>
  </si>
  <si>
    <t>PWC181</t>
  </si>
  <si>
    <t>PWC183</t>
  </si>
  <si>
    <t>PWC184</t>
  </si>
  <si>
    <t>PWC191</t>
  </si>
  <si>
    <t>PWC192</t>
  </si>
  <si>
    <t>PWC193</t>
  </si>
  <si>
    <t>PWC194</t>
  </si>
  <si>
    <t>PWC201</t>
  </si>
  <si>
    <t>PWC202</t>
  </si>
  <si>
    <t>PWC203</t>
  </si>
  <si>
    <t>PWC204</t>
  </si>
  <si>
    <t>PWC211</t>
  </si>
  <si>
    <t>PWC212</t>
  </si>
  <si>
    <t>PWC213</t>
  </si>
  <si>
    <t>PWC214</t>
  </si>
  <si>
    <t>PWC221</t>
  </si>
  <si>
    <t>PWC222</t>
  </si>
  <si>
    <t>PWC223</t>
  </si>
  <si>
    <t>PWC224</t>
  </si>
  <si>
    <t>PWC231</t>
  </si>
  <si>
    <t>PWC232</t>
  </si>
  <si>
    <t>PWC233</t>
  </si>
  <si>
    <t>PWC234</t>
  </si>
  <si>
    <t>PWC241</t>
  </si>
  <si>
    <t>PWC242</t>
  </si>
  <si>
    <t>PWC243</t>
  </si>
  <si>
    <t>PWC244</t>
  </si>
  <si>
    <t>PWC251</t>
  </si>
  <si>
    <t>PWC252</t>
  </si>
  <si>
    <t>PWC253</t>
  </si>
  <si>
    <t>PWC254</t>
  </si>
  <si>
    <t>PWC261</t>
  </si>
  <si>
    <t>PWC262</t>
  </si>
  <si>
    <t>PWC263</t>
  </si>
  <si>
    <t>PWC264</t>
  </si>
  <si>
    <t>PWC271</t>
  </si>
  <si>
    <t>PWC273</t>
  </si>
  <si>
    <t>PWC274</t>
  </si>
  <si>
    <t>PWC281</t>
  </si>
  <si>
    <t>PWC282</t>
  </si>
  <si>
    <t>PWC283</t>
  </si>
  <si>
    <t>PWC284</t>
  </si>
  <si>
    <t>PWC291</t>
  </si>
  <si>
    <t>PWC292</t>
  </si>
  <si>
    <t>PWC293</t>
  </si>
  <si>
    <t>PWC294</t>
  </si>
  <si>
    <t>PWC301</t>
  </si>
  <si>
    <t>PWC302</t>
  </si>
  <si>
    <t>PWC303</t>
  </si>
  <si>
    <t>PWC304</t>
  </si>
  <si>
    <t>PWC311</t>
  </si>
  <si>
    <t>PWC312</t>
  </si>
  <si>
    <t>PWC313</t>
  </si>
  <si>
    <t>PWC314</t>
  </si>
  <si>
    <t>PWC321</t>
  </si>
  <si>
    <t>PWC322</t>
  </si>
  <si>
    <t>PWC323</t>
  </si>
  <si>
    <t>PWC324</t>
  </si>
  <si>
    <t>PWC331</t>
  </si>
  <si>
    <t>PWC332</t>
  </si>
  <si>
    <t>PWC333</t>
  </si>
  <si>
    <t>PWC334</t>
  </si>
  <si>
    <t>PWC341</t>
  </si>
  <si>
    <t>PWC342</t>
  </si>
  <si>
    <t>PWC343</t>
  </si>
  <si>
    <t>PWC344</t>
  </si>
  <si>
    <t>PWC351</t>
  </si>
  <si>
    <t>PWC352</t>
  </si>
  <si>
    <t>PWC353</t>
  </si>
  <si>
    <t>PWC354</t>
  </si>
  <si>
    <t>PWC361</t>
  </si>
  <si>
    <t>PWC363</t>
  </si>
  <si>
    <t>PWC364</t>
  </si>
  <si>
    <t>PWC371</t>
  </si>
  <si>
    <t>PWC372</t>
  </si>
  <si>
    <t>PWC373</t>
  </si>
  <si>
    <t>PWC374</t>
  </si>
  <si>
    <t>PWC381</t>
  </si>
  <si>
    <t>PWC382</t>
  </si>
  <si>
    <t>PWC383</t>
  </si>
  <si>
    <t>PWC384</t>
  </si>
  <si>
    <t>PWC391</t>
  </si>
  <si>
    <t>PWC392</t>
  </si>
  <si>
    <t>PWC393</t>
  </si>
  <si>
    <t>PWC394</t>
  </si>
  <si>
    <t>PWC401</t>
  </si>
  <si>
    <t>PWC402</t>
  </si>
  <si>
    <t>PWC403</t>
  </si>
  <si>
    <t>PWC404</t>
  </si>
  <si>
    <t>PWC411</t>
  </si>
  <si>
    <t>PWC412</t>
  </si>
  <si>
    <t>PWC413</t>
  </si>
  <si>
    <t>PWC414</t>
  </si>
  <si>
    <t>PWC421</t>
  </si>
  <si>
    <t>PWC422</t>
  </si>
  <si>
    <t>PWD011</t>
  </si>
  <si>
    <t>PWD012</t>
  </si>
  <si>
    <t>PWD013</t>
  </si>
  <si>
    <t>PWD014</t>
  </si>
  <si>
    <t>PWD021</t>
  </si>
  <si>
    <t>PWD022</t>
  </si>
  <si>
    <t>PWD023</t>
  </si>
  <si>
    <t>PWD024</t>
  </si>
  <si>
    <t>PWD031</t>
  </si>
  <si>
    <t>PWD032</t>
  </si>
  <si>
    <t>PWD033</t>
  </si>
  <si>
    <t>PWD034</t>
  </si>
  <si>
    <t>PWD041</t>
  </si>
  <si>
    <t>PWD042</t>
  </si>
  <si>
    <t>PWD043</t>
  </si>
  <si>
    <t>PWD044</t>
  </si>
  <si>
    <t>PWD051</t>
  </si>
  <si>
    <t>PWD052</t>
  </si>
  <si>
    <t>PWD053</t>
  </si>
  <si>
    <t>PWD054</t>
  </si>
  <si>
    <t>PWD061</t>
  </si>
  <si>
    <t>PWD062</t>
  </si>
  <si>
    <t>PWD063</t>
  </si>
  <si>
    <t>PWD064</t>
  </si>
  <si>
    <t>PWD071</t>
  </si>
  <si>
    <t>PWD072</t>
  </si>
  <si>
    <t>PWD073</t>
  </si>
  <si>
    <t>PWD074</t>
  </si>
  <si>
    <t>PWD081</t>
  </si>
  <si>
    <t>PWD082</t>
  </si>
  <si>
    <t>PWD083</t>
  </si>
  <si>
    <t>PWD084</t>
  </si>
  <si>
    <t>PWD091</t>
  </si>
  <si>
    <t>PWD092</t>
  </si>
  <si>
    <t>PWD093</t>
  </si>
  <si>
    <t>PWD094</t>
  </si>
  <si>
    <t>PWD101</t>
  </si>
  <si>
    <t>PWD102</t>
  </si>
  <si>
    <t>PWD103</t>
  </si>
  <si>
    <t>PWD104</t>
  </si>
  <si>
    <t>PWD111</t>
  </si>
  <si>
    <t>PWD112</t>
  </si>
  <si>
    <t>PWD113</t>
  </si>
  <si>
    <t>PWD114</t>
  </si>
  <si>
    <t>PWD121</t>
  </si>
  <si>
    <t>PWD122</t>
  </si>
  <si>
    <t>PWD123</t>
  </si>
  <si>
    <t>PWD124</t>
  </si>
  <si>
    <t>PWD141</t>
  </si>
  <si>
    <t>PWD142</t>
  </si>
  <si>
    <t>PWD143</t>
  </si>
  <si>
    <t>PWD144</t>
  </si>
  <si>
    <t>PWD151</t>
  </si>
  <si>
    <t>PWD152</t>
  </si>
  <si>
    <t>PWD153</t>
  </si>
  <si>
    <t>PWD154</t>
  </si>
  <si>
    <t>PWD161</t>
  </si>
  <si>
    <t>PWD162</t>
  </si>
  <si>
    <t>PWD163</t>
  </si>
  <si>
    <t>PWD164</t>
  </si>
  <si>
    <t>PWD171</t>
  </si>
  <si>
    <t>PWD172</t>
  </si>
  <si>
    <t>PWD173</t>
  </si>
  <si>
    <t>PWD174</t>
  </si>
  <si>
    <t>PWD181</t>
  </si>
  <si>
    <t>PWD183</t>
  </si>
  <si>
    <t>PWD184</t>
  </si>
  <si>
    <t>PWD191</t>
  </si>
  <si>
    <t>PWD192</t>
  </si>
  <si>
    <t>PWD193</t>
  </si>
  <si>
    <t>PWD194</t>
  </si>
  <si>
    <t>PWD201</t>
  </si>
  <si>
    <t>PWD202</t>
  </si>
  <si>
    <t>PWD203</t>
  </si>
  <si>
    <t>PWD204</t>
  </si>
  <si>
    <t>PWD211</t>
  </si>
  <si>
    <t>PWD212</t>
  </si>
  <si>
    <t>PWD213</t>
  </si>
  <si>
    <t>PWD214</t>
  </si>
  <si>
    <t>PWD221</t>
  </si>
  <si>
    <t>PWD222</t>
  </si>
  <si>
    <t>PWD223</t>
  </si>
  <si>
    <t>PWD224</t>
  </si>
  <si>
    <t>PWD231</t>
  </si>
  <si>
    <t>PWD232</t>
  </si>
  <si>
    <t>PWD233</t>
  </si>
  <si>
    <t>PWD234</t>
  </si>
  <si>
    <t>PWD241</t>
  </si>
  <si>
    <t>PWD242</t>
  </si>
  <si>
    <t>PWD243</t>
  </si>
  <si>
    <t>PWD244</t>
  </si>
  <si>
    <t>PWD251</t>
  </si>
  <si>
    <t>PWD252</t>
  </si>
  <si>
    <t>PWD253</t>
  </si>
  <si>
    <t>PWD254</t>
  </si>
  <si>
    <t>PWD261</t>
  </si>
  <si>
    <t>PWD262</t>
  </si>
  <si>
    <t>PWD263</t>
  </si>
  <si>
    <t>PWD264</t>
  </si>
  <si>
    <t>PWD271</t>
  </si>
  <si>
    <t>PWD273</t>
  </si>
  <si>
    <t>PWD274</t>
  </si>
  <si>
    <t>PWD281</t>
  </si>
  <si>
    <t>PWD282</t>
  </si>
  <si>
    <t>PWD283</t>
  </si>
  <si>
    <t>PWD284</t>
  </si>
  <si>
    <t>PWD291</t>
  </si>
  <si>
    <t>PWD292</t>
  </si>
  <si>
    <t>PWD293</t>
  </si>
  <si>
    <t>PWD294</t>
  </si>
  <si>
    <t>PWD301</t>
  </si>
  <si>
    <t>PWD302</t>
  </si>
  <si>
    <t>PWD303</t>
  </si>
  <si>
    <t>PWD304</t>
  </si>
  <si>
    <t>PWD311</t>
  </si>
  <si>
    <t>PWD312</t>
  </si>
  <si>
    <t>PWD313</t>
  </si>
  <si>
    <t>PWD314</t>
  </si>
  <si>
    <t>PWD321</t>
  </si>
  <si>
    <t>PWD322</t>
  </si>
  <si>
    <t>PWD323</t>
  </si>
  <si>
    <t>PWD324</t>
  </si>
  <si>
    <t>PWD331</t>
  </si>
  <si>
    <t>PWD332</t>
  </si>
  <si>
    <t>PWD333</t>
  </si>
  <si>
    <t>PWD334</t>
  </si>
  <si>
    <t>PWD341</t>
  </si>
  <si>
    <t>PWD342</t>
  </si>
  <si>
    <t>PWD343</t>
  </si>
  <si>
    <t>PWD344</t>
  </si>
  <si>
    <t>PWD351</t>
  </si>
  <si>
    <t>PWD352</t>
  </si>
  <si>
    <t>PWD353</t>
  </si>
  <si>
    <t>PWD354</t>
  </si>
  <si>
    <t>PWD361</t>
  </si>
  <si>
    <t>PWD363</t>
  </si>
  <si>
    <t>PWD364</t>
  </si>
  <si>
    <t>PWD371</t>
  </si>
  <si>
    <t>PWD372</t>
  </si>
  <si>
    <t>PWD373</t>
  </si>
  <si>
    <t>PWD374</t>
  </si>
  <si>
    <t>PWD381</t>
  </si>
  <si>
    <t>PWD382</t>
  </si>
  <si>
    <t>PWD383</t>
  </si>
  <si>
    <t>PWD384</t>
  </si>
  <si>
    <t>PWD391</t>
  </si>
  <si>
    <t>PWD392</t>
  </si>
  <si>
    <t>PWD393</t>
  </si>
  <si>
    <t>PWD394</t>
  </si>
  <si>
    <t>PWD401</t>
  </si>
  <si>
    <t>PWD402</t>
  </si>
  <si>
    <t>PWD403</t>
  </si>
  <si>
    <t>PWD404</t>
  </si>
  <si>
    <t>PWD411</t>
  </si>
  <si>
    <t>PWD412</t>
  </si>
  <si>
    <t>PWD413</t>
  </si>
  <si>
    <t>PWD414</t>
  </si>
  <si>
    <t>PWD421</t>
  </si>
  <si>
    <t>PWD422</t>
  </si>
  <si>
    <t>PWE011</t>
  </si>
  <si>
    <t>PWE012</t>
  </si>
  <si>
    <t>PWE013</t>
  </si>
  <si>
    <t>PWE014</t>
  </si>
  <si>
    <t>PWE021</t>
  </si>
  <si>
    <t>PWE022</t>
  </si>
  <si>
    <t>PWE023</t>
  </si>
  <si>
    <t>PWE024</t>
  </si>
  <si>
    <t>PWE031</t>
  </si>
  <si>
    <t>PWE032</t>
  </si>
  <si>
    <t>PWE033</t>
  </si>
  <si>
    <t>PWE034</t>
  </si>
  <si>
    <t>PWE041</t>
  </si>
  <si>
    <t>PWE042</t>
  </si>
  <si>
    <t>PWE043</t>
  </si>
  <si>
    <t>PWE044</t>
  </si>
  <si>
    <t>PWE051</t>
  </si>
  <si>
    <t>PWE052</t>
  </si>
  <si>
    <t>PWE053</t>
  </si>
  <si>
    <t>PWE054</t>
  </si>
  <si>
    <t>PWE061</t>
  </si>
  <si>
    <t>PWE062</t>
  </si>
  <si>
    <t>PWE063</t>
  </si>
  <si>
    <t>PWE064</t>
  </si>
  <si>
    <t>PWE071</t>
  </si>
  <si>
    <t>PWE072</t>
  </si>
  <si>
    <t>PWE073</t>
  </si>
  <si>
    <t>PWE074</t>
  </si>
  <si>
    <t>PWE081</t>
  </si>
  <si>
    <t>PWE082</t>
  </si>
  <si>
    <t>PWE083</t>
  </si>
  <si>
    <t>PWE084</t>
  </si>
  <si>
    <t>PWE091</t>
  </si>
  <si>
    <t>PWE092</t>
  </si>
  <si>
    <t>PWE093</t>
  </si>
  <si>
    <t>PWE094</t>
  </si>
  <si>
    <t>PWE101</t>
  </si>
  <si>
    <t>PWE102</t>
  </si>
  <si>
    <t>PWE103</t>
  </si>
  <si>
    <t>PWE104</t>
  </si>
  <si>
    <t>PWE111</t>
  </si>
  <si>
    <t>PWE112</t>
  </si>
  <si>
    <t>PWE113</t>
  </si>
  <si>
    <t>PWE114</t>
  </si>
  <si>
    <t>PWE121</t>
  </si>
  <si>
    <t>PWE122</t>
  </si>
  <si>
    <t>PWE123</t>
  </si>
  <si>
    <t>PWE124</t>
  </si>
  <si>
    <t>PWE141</t>
  </si>
  <si>
    <t>PWE142</t>
  </si>
  <si>
    <t>PWE143</t>
  </si>
  <si>
    <t>PWE144</t>
  </si>
  <si>
    <t>PWE151</t>
  </si>
  <si>
    <t>PWE152</t>
  </si>
  <si>
    <t>PWE153</t>
  </si>
  <si>
    <t>PWE154</t>
  </si>
  <si>
    <t>PWE161</t>
  </si>
  <si>
    <t>PWE162</t>
  </si>
  <si>
    <t>PWE163</t>
  </si>
  <si>
    <t>PWE164</t>
  </si>
  <si>
    <t>PWE171</t>
  </si>
  <si>
    <t>PWE172</t>
  </si>
  <si>
    <t>PWE173</t>
  </si>
  <si>
    <t>PWE174</t>
  </si>
  <si>
    <t>PWE181</t>
  </si>
  <si>
    <t>PWE183</t>
  </si>
  <si>
    <t>PWE184</t>
  </si>
  <si>
    <t>PWE191</t>
  </si>
  <si>
    <t>PWE192</t>
  </si>
  <si>
    <t>PWE193</t>
  </si>
  <si>
    <t>PWE194</t>
  </si>
  <si>
    <t>PWE201</t>
  </si>
  <si>
    <t>PWE202</t>
  </si>
  <si>
    <t>PWE203</t>
  </si>
  <si>
    <t>PWE204</t>
  </si>
  <si>
    <t>PWE211</t>
  </si>
  <si>
    <t>PWE212</t>
  </si>
  <si>
    <t>PWE213</t>
  </si>
  <si>
    <t>PWE214</t>
  </si>
  <si>
    <t>PWE221</t>
  </si>
  <si>
    <t>PWE222</t>
  </si>
  <si>
    <t>PWE223</t>
  </si>
  <si>
    <t>PWE224</t>
  </si>
  <si>
    <t>PWE231</t>
  </si>
  <si>
    <t>PWE232</t>
  </si>
  <si>
    <t>PWE233</t>
  </si>
  <si>
    <t>PWE234</t>
  </si>
  <si>
    <t>PWE241</t>
  </si>
  <si>
    <t>PWE242</t>
  </si>
  <si>
    <t>PWE243</t>
  </si>
  <si>
    <t>PWE244</t>
  </si>
  <si>
    <t>PWE251</t>
  </si>
  <si>
    <t>PWE252</t>
  </si>
  <si>
    <t>PWE253</t>
  </si>
  <si>
    <t>PWE254</t>
  </si>
  <si>
    <t>PWE261</t>
  </si>
  <si>
    <t>PWE262</t>
  </si>
  <si>
    <t>PWE263</t>
  </si>
  <si>
    <t>PWE264</t>
  </si>
  <si>
    <t>PWE271</t>
  </si>
  <si>
    <t>PWE273</t>
  </si>
  <si>
    <t>PWE274</t>
  </si>
  <si>
    <t>PWE281</t>
  </si>
  <si>
    <t>PWE282</t>
  </si>
  <si>
    <t>PWE283</t>
  </si>
  <si>
    <t>PWE284</t>
  </si>
  <si>
    <t>PWE291</t>
  </si>
  <si>
    <t>PWE292</t>
  </si>
  <si>
    <t>PWE293</t>
  </si>
  <si>
    <t>PWE294</t>
  </si>
  <si>
    <t>PWE301</t>
  </si>
  <si>
    <t>PWE302</t>
  </si>
  <si>
    <t>PWE303</t>
  </si>
  <si>
    <t>PWE304</t>
  </si>
  <si>
    <t>PWE311</t>
  </si>
  <si>
    <t>PWE312</t>
  </si>
  <si>
    <t>PWE313</t>
  </si>
  <si>
    <t>PWE314</t>
  </si>
  <si>
    <t>PWE321</t>
  </si>
  <si>
    <t>PWE322</t>
  </si>
  <si>
    <t>PWE323</t>
  </si>
  <si>
    <t>PWE324</t>
  </si>
  <si>
    <t>PWE331</t>
  </si>
  <si>
    <t>PWE332</t>
  </si>
  <si>
    <t>PWE333</t>
  </si>
  <si>
    <t>PWE334</t>
  </si>
  <si>
    <t>PWE341</t>
  </si>
  <si>
    <t>PWE342</t>
  </si>
  <si>
    <t>PWE343</t>
  </si>
  <si>
    <t>PWE344</t>
  </si>
  <si>
    <t>PWE351</t>
  </si>
  <si>
    <t>PWE352</t>
  </si>
  <si>
    <t>PWE353</t>
  </si>
  <si>
    <t>PWE354</t>
  </si>
  <si>
    <t>PWE361</t>
  </si>
  <si>
    <t>PWE363</t>
  </si>
  <si>
    <t>PWE364</t>
  </si>
  <si>
    <t>PWE371</t>
  </si>
  <si>
    <t>PWE372</t>
  </si>
  <si>
    <t>PWE373</t>
  </si>
  <si>
    <t>PWE374</t>
  </si>
  <si>
    <t>PWE381</t>
  </si>
  <si>
    <t>PWE382</t>
  </si>
  <si>
    <t>PWE383</t>
  </si>
  <si>
    <t>PWE384</t>
  </si>
  <si>
    <t>PWE391</t>
  </si>
  <si>
    <t>PWE392</t>
  </si>
  <si>
    <t>PWE393</t>
  </si>
  <si>
    <t>PWE394</t>
  </si>
  <si>
    <t>PWE401</t>
  </si>
  <si>
    <t>PWE402</t>
  </si>
  <si>
    <t>PWE403</t>
  </si>
  <si>
    <t>PWE404</t>
  </si>
  <si>
    <t>PWE411</t>
  </si>
  <si>
    <t>PWE412</t>
  </si>
  <si>
    <t>PWE413</t>
  </si>
  <si>
    <t>PWE414</t>
  </si>
  <si>
    <t>PWE421</t>
  </si>
  <si>
    <t>PWE422</t>
  </si>
  <si>
    <t>Count of UNIT</t>
  </si>
  <si>
    <t>Tower A</t>
  </si>
  <si>
    <t>Tower B</t>
  </si>
  <si>
    <t>Tower C</t>
  </si>
  <si>
    <t>Tower D</t>
  </si>
  <si>
    <t>Tower E</t>
  </si>
  <si>
    <t>4 BHK</t>
  </si>
  <si>
    <t>Penthouse</t>
  </si>
  <si>
    <t>Super Area
(in sqft)</t>
  </si>
  <si>
    <r>
      <t xml:space="preserve"> @Rs.19,000/- per sq. ft. on super built up area
</t>
    </r>
    <r>
      <rPr>
        <b/>
        <sz val="11"/>
        <color indexed="8"/>
        <rFont val="Calibri"/>
        <family val="2"/>
      </rPr>
      <t xml:space="preserve"> (In CR.)</t>
    </r>
  </si>
  <si>
    <r>
      <t xml:space="preserve"> @Rs.22,000/- per sq. ft. on super built up area</t>
    </r>
    <r>
      <rPr>
        <b/>
        <sz val="11"/>
        <color indexed="8"/>
        <rFont val="Calibri"/>
        <family val="2"/>
      </rPr>
      <t xml:space="preserve"> 
(in Cr.)</t>
    </r>
  </si>
  <si>
    <t>land rate</t>
  </si>
  <si>
    <t>cons rate</t>
  </si>
  <si>
    <t>INR per acre</t>
  </si>
  <si>
    <t>Rera land value</t>
  </si>
  <si>
    <t>whole project</t>
  </si>
  <si>
    <t>INR per sq.yds</t>
  </si>
  <si>
    <t>FSI</t>
  </si>
  <si>
    <t>3B+G+41</t>
  </si>
  <si>
    <t>TOTAL</t>
  </si>
  <si>
    <t>Type of DU</t>
  </si>
  <si>
    <t>Total No. of DU in each Tower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</si>
</sst>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 * #,##0.00_ ;_ * \-#,##0.00_ ;_ * &quot;-&quot;??_ ;_ @_ "/>
    <numFmt numFmtId="164" formatCode="_ * #,##0_ ;_ * \-#,##0_ ;_ * &quot;-&quot;??_ ;_ @_ "/>
    <numFmt numFmtId="165" formatCode="_(* #,##0.00_);_(* \(#,##0.00\);_(* &quot;-&quot;??_);_(@_)"/>
    <numFmt numFmtId="166" formatCode="_ * #,##0.000_ ;_ * \-#,##0.000_ ;_ * &quot;-&quot;??_ ;_ @_ "/>
    <numFmt numFmtId="167" formatCode="_ * #,##0_ ;_ * \-#,##0_ ;_ * &quot;-&quot;????_ ;_ @_ "/>
    <numFmt numFmtId="168" formatCode="_ * #,##0_ ;_ * \-#,##0_ ;_ * &quot;-&quot;?_ ;_ @_ "/>
    <numFmt numFmtId="169" formatCode="####.00"/>
  </numFmts>
  <fonts count="21" x14ac:knownFonts="1">
    <font>
      <sz val="10"/>
      <color rgb="FF000000"/>
      <name val="Times New Roman"/>
      <charset val="20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Times New Roman"/>
      <charset val="204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10"/>
      <name val="Times New Roman"/>
      <family val="1"/>
    </font>
    <font>
      <sz val="8"/>
      <name val="Times New Roman"/>
      <family val="1"/>
    </font>
    <font>
      <b/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name val="Times New Roman"/>
      <family val="1"/>
    </font>
    <font>
      <b/>
      <sz val="12"/>
      <name val="Times New Roman"/>
      <family val="1"/>
    </font>
    <font>
      <sz val="9"/>
      <name val="Times New Roman"/>
      <family val="1"/>
    </font>
    <font>
      <sz val="11"/>
      <color theme="1"/>
      <name val="Calibri"/>
    </font>
    <font>
      <sz val="11"/>
      <color theme="1"/>
      <name val="Calibri"/>
      <family val="2"/>
    </font>
    <font>
      <b/>
      <sz val="10"/>
      <color theme="1"/>
      <name val="Times New Roman"/>
      <family val="1"/>
    </font>
    <font>
      <b/>
      <sz val="11"/>
      <color rgb="FF00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66"/>
        <bgColor indexed="64"/>
      </patternFill>
    </fill>
    <fill>
      <patternFill patternType="solid">
        <fgColor theme="4" tint="0.59999389629810485"/>
        <bgColor indexed="21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7">
    <xf numFmtId="0" fontId="0" fillId="0" borderId="0"/>
    <xf numFmtId="43" fontId="5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7" fillId="0" borderId="0"/>
    <xf numFmtId="165" fontId="7" fillId="0" borderId="0" applyFill="0" applyBorder="0" applyAlignment="0" applyProtection="0"/>
    <xf numFmtId="0" fontId="14" fillId="0" borderId="0">
      <alignment vertical="center"/>
    </xf>
  </cellStyleXfs>
  <cellXfs count="94">
    <xf numFmtId="0" fontId="0" fillId="0" borderId="0" xfId="0" applyAlignment="1">
      <alignment horizontal="left" vertical="top"/>
    </xf>
    <xf numFmtId="0" fontId="4" fillId="0" borderId="0" xfId="2"/>
    <xf numFmtId="164" fontId="0" fillId="0" borderId="0" xfId="3" applyNumberFormat="1" applyFont="1"/>
    <xf numFmtId="0" fontId="7" fillId="2" borderId="2" xfId="4" applyFill="1" applyBorder="1" applyAlignment="1">
      <alignment horizontal="center" vertical="center"/>
    </xf>
    <xf numFmtId="0" fontId="7" fillId="2" borderId="3" xfId="4" applyFill="1" applyBorder="1" applyAlignment="1">
      <alignment horizontal="center" vertical="center" wrapText="1"/>
    </xf>
    <xf numFmtId="0" fontId="9" fillId="2" borderId="7" xfId="4" applyFont="1" applyFill="1" applyBorder="1" applyAlignment="1">
      <alignment horizontal="center" vertical="center"/>
    </xf>
    <xf numFmtId="0" fontId="9" fillId="2" borderId="3" xfId="4" applyFont="1" applyFill="1" applyBorder="1" applyAlignment="1">
      <alignment horizontal="center" vertical="center" wrapText="1"/>
    </xf>
    <xf numFmtId="164" fontId="9" fillId="2" borderId="8" xfId="3" applyNumberFormat="1" applyFont="1" applyFill="1" applyBorder="1" applyAlignment="1">
      <alignment horizontal="center" vertical="center" wrapText="1"/>
    </xf>
    <xf numFmtId="0" fontId="7" fillId="0" borderId="11" xfId="4" applyBorder="1" applyAlignment="1">
      <alignment horizontal="center" vertical="center"/>
    </xf>
    <xf numFmtId="164" fontId="7" fillId="0" borderId="11" xfId="3" applyNumberFormat="1" applyFont="1" applyBorder="1" applyAlignment="1">
      <alignment horizontal="center" vertical="center"/>
    </xf>
    <xf numFmtId="165" fontId="7" fillId="0" borderId="11" xfId="5" applyFill="1" applyBorder="1" applyAlignment="1">
      <alignment horizontal="center" vertical="center"/>
    </xf>
    <xf numFmtId="0" fontId="9" fillId="0" borderId="3" xfId="4" applyFont="1" applyBorder="1" applyAlignment="1">
      <alignment horizontal="center" vertical="center" wrapText="1"/>
    </xf>
    <xf numFmtId="164" fontId="9" fillId="0" borderId="3" xfId="3" applyNumberFormat="1" applyFont="1" applyBorder="1" applyAlignment="1">
      <alignment horizontal="center" vertical="center" wrapText="1"/>
    </xf>
    <xf numFmtId="2" fontId="9" fillId="0" borderId="3" xfId="4" applyNumberFormat="1" applyFont="1" applyBorder="1" applyAlignment="1">
      <alignment horizontal="center" vertical="center" wrapText="1"/>
    </xf>
    <xf numFmtId="0" fontId="6" fillId="0" borderId="0" xfId="2" applyFont="1"/>
    <xf numFmtId="43" fontId="0" fillId="0" borderId="0" xfId="3" applyFont="1"/>
    <xf numFmtId="2" fontId="4" fillId="0" borderId="0" xfId="2" applyNumberFormat="1"/>
    <xf numFmtId="2" fontId="4" fillId="0" borderId="7" xfId="2" applyNumberFormat="1" applyBorder="1"/>
    <xf numFmtId="2" fontId="4" fillId="0" borderId="4" xfId="2" applyNumberFormat="1" applyBorder="1"/>
    <xf numFmtId="2" fontId="4" fillId="0" borderId="5" xfId="2" applyNumberFormat="1" applyBorder="1"/>
    <xf numFmtId="43" fontId="0" fillId="0" borderId="16" xfId="3" applyFont="1" applyBorder="1"/>
    <xf numFmtId="2" fontId="4" fillId="0" borderId="16" xfId="2" applyNumberFormat="1" applyBorder="1"/>
    <xf numFmtId="164" fontId="0" fillId="0" borderId="17" xfId="3" applyNumberFormat="1" applyFont="1" applyBorder="1"/>
    <xf numFmtId="164" fontId="4" fillId="0" borderId="0" xfId="2" applyNumberFormat="1"/>
    <xf numFmtId="0" fontId="10" fillId="0" borderId="3" xfId="4" applyFont="1" applyBorder="1" applyAlignment="1">
      <alignment horizontal="center" vertical="center"/>
    </xf>
    <xf numFmtId="0" fontId="4" fillId="0" borderId="18" xfId="2" applyBorder="1"/>
    <xf numFmtId="2" fontId="7" fillId="0" borderId="19" xfId="4" applyNumberFormat="1" applyBorder="1" applyAlignment="1">
      <alignment horizontal="center" vertical="center" wrapText="1"/>
    </xf>
    <xf numFmtId="1" fontId="4" fillId="0" borderId="10" xfId="2" applyNumberFormat="1" applyBorder="1" applyAlignment="1">
      <alignment horizontal="center" vertical="center"/>
    </xf>
    <xf numFmtId="43" fontId="4" fillId="0" borderId="0" xfId="2" applyNumberFormat="1"/>
    <xf numFmtId="164" fontId="4" fillId="0" borderId="0" xfId="1" applyNumberFormat="1" applyFont="1"/>
    <xf numFmtId="166" fontId="0" fillId="0" borderId="0" xfId="3" applyNumberFormat="1" applyFont="1"/>
    <xf numFmtId="167" fontId="4" fillId="0" borderId="0" xfId="2" applyNumberFormat="1"/>
    <xf numFmtId="0" fontId="3" fillId="0" borderId="0" xfId="2" applyFont="1"/>
    <xf numFmtId="168" fontId="4" fillId="0" borderId="0" xfId="2" applyNumberFormat="1"/>
    <xf numFmtId="0" fontId="13" fillId="0" borderId="13" xfId="0" applyFont="1" applyBorder="1" applyAlignment="1">
      <alignment horizontal="center" vertical="center"/>
    </xf>
    <xf numFmtId="166" fontId="4" fillId="0" borderId="0" xfId="2" applyNumberFormat="1"/>
    <xf numFmtId="164" fontId="7" fillId="2" borderId="2" xfId="3" applyNumberFormat="1" applyFont="1" applyFill="1" applyBorder="1" applyAlignment="1">
      <alignment horizontal="center" vertical="center" wrapText="1"/>
    </xf>
    <xf numFmtId="0" fontId="7" fillId="2" borderId="8" xfId="4" applyFill="1" applyBorder="1" applyAlignment="1">
      <alignment horizontal="center" vertical="center" wrapText="1"/>
    </xf>
    <xf numFmtId="0" fontId="2" fillId="0" borderId="0" xfId="2" applyFont="1"/>
    <xf numFmtId="0" fontId="4" fillId="0" borderId="6" xfId="2" applyBorder="1" applyAlignment="1">
      <alignment horizontal="center" vertical="center"/>
    </xf>
    <xf numFmtId="0" fontId="14" fillId="0" borderId="0" xfId="6">
      <alignment vertical="center"/>
    </xf>
    <xf numFmtId="0" fontId="14" fillId="6" borderId="13" xfId="6" applyFill="1" applyBorder="1" applyAlignment="1">
      <alignment horizontal="center" vertical="center"/>
    </xf>
    <xf numFmtId="0" fontId="14" fillId="6" borderId="13" xfId="6" applyFill="1" applyBorder="1" applyAlignment="1">
      <alignment horizontal="center" vertical="center" wrapText="1"/>
    </xf>
    <xf numFmtId="0" fontId="14" fillId="7" borderId="13" xfId="6" applyFill="1" applyBorder="1" applyAlignment="1">
      <alignment horizontal="center" vertical="center"/>
    </xf>
    <xf numFmtId="0" fontId="16" fillId="7" borderId="13" xfId="6" applyFont="1" applyFill="1" applyBorder="1" applyAlignment="1">
      <alignment horizontal="center" vertical="center"/>
    </xf>
    <xf numFmtId="49" fontId="17" fillId="7" borderId="13" xfId="6" applyNumberFormat="1" applyFont="1" applyFill="1" applyBorder="1" applyAlignment="1">
      <alignment horizontal="center"/>
    </xf>
    <xf numFmtId="169" fontId="17" fillId="7" borderId="13" xfId="6" applyNumberFormat="1" applyFont="1" applyFill="1" applyBorder="1" applyAlignment="1">
      <alignment horizontal="center"/>
    </xf>
    <xf numFmtId="0" fontId="17" fillId="7" borderId="13" xfId="6" applyFont="1" applyFill="1" applyBorder="1" applyAlignment="1">
      <alignment horizontal="center"/>
    </xf>
    <xf numFmtId="49" fontId="18" fillId="7" borderId="13" xfId="6" applyNumberFormat="1" applyFont="1" applyFill="1" applyBorder="1" applyAlignment="1">
      <alignment horizontal="center"/>
    </xf>
    <xf numFmtId="0" fontId="14" fillId="8" borderId="13" xfId="6" applyFill="1" applyBorder="1" applyAlignment="1">
      <alignment horizontal="center" vertical="center"/>
    </xf>
    <xf numFmtId="0" fontId="16" fillId="8" borderId="13" xfId="6" applyFont="1" applyFill="1" applyBorder="1" applyAlignment="1">
      <alignment horizontal="center" vertical="center"/>
    </xf>
    <xf numFmtId="0" fontId="17" fillId="8" borderId="13" xfId="6" applyFont="1" applyFill="1" applyBorder="1" applyAlignment="1">
      <alignment horizontal="center"/>
    </xf>
    <xf numFmtId="49" fontId="18" fillId="8" borderId="13" xfId="6" applyNumberFormat="1" applyFont="1" applyFill="1" applyBorder="1" applyAlignment="1">
      <alignment horizontal="center"/>
    </xf>
    <xf numFmtId="169" fontId="17" fillId="8" borderId="13" xfId="6" applyNumberFormat="1" applyFont="1" applyFill="1" applyBorder="1" applyAlignment="1">
      <alignment horizontal="center"/>
    </xf>
    <xf numFmtId="0" fontId="14" fillId="2" borderId="13" xfId="6" applyFill="1" applyBorder="1" applyAlignment="1">
      <alignment horizontal="center" vertical="center"/>
    </xf>
    <xf numFmtId="0" fontId="16" fillId="2" borderId="13" xfId="6" applyFont="1" applyFill="1" applyBorder="1" applyAlignment="1">
      <alignment horizontal="center" vertical="center"/>
    </xf>
    <xf numFmtId="0" fontId="17" fillId="2" borderId="13" xfId="6" applyFont="1" applyFill="1" applyBorder="1" applyAlignment="1">
      <alignment horizontal="center"/>
    </xf>
    <xf numFmtId="49" fontId="18" fillId="2" borderId="13" xfId="6" applyNumberFormat="1" applyFont="1" applyFill="1" applyBorder="1" applyAlignment="1">
      <alignment horizontal="center"/>
    </xf>
    <xf numFmtId="169" fontId="17" fillId="2" borderId="13" xfId="6" applyNumberFormat="1" applyFont="1" applyFill="1" applyBorder="1" applyAlignment="1">
      <alignment horizontal="center"/>
    </xf>
    <xf numFmtId="0" fontId="14" fillId="0" borderId="0" xfId="6" applyAlignment="1">
      <alignment horizontal="center" vertical="center"/>
    </xf>
    <xf numFmtId="0" fontId="0" fillId="0" borderId="0" xfId="0" pivotButton="1" applyAlignment="1">
      <alignment horizontal="left" vertical="top"/>
    </xf>
    <xf numFmtId="0" fontId="4" fillId="0" borderId="6" xfId="2" applyBorder="1" applyAlignment="1">
      <alignment vertical="center"/>
    </xf>
    <xf numFmtId="0" fontId="4" fillId="0" borderId="14" xfId="2" applyBorder="1" applyAlignment="1">
      <alignment vertical="center"/>
    </xf>
    <xf numFmtId="0" fontId="1" fillId="0" borderId="1" xfId="2" applyFont="1" applyBorder="1" applyAlignment="1">
      <alignment vertical="center"/>
    </xf>
    <xf numFmtId="0" fontId="1" fillId="0" borderId="9" xfId="2" applyFont="1" applyBorder="1" applyAlignment="1">
      <alignment vertical="center"/>
    </xf>
    <xf numFmtId="43" fontId="14" fillId="0" borderId="0" xfId="1" applyFont="1" applyAlignment="1">
      <alignment vertical="center"/>
    </xf>
    <xf numFmtId="0" fontId="1" fillId="0" borderId="0" xfId="2" applyFont="1"/>
    <xf numFmtId="0" fontId="1" fillId="0" borderId="0" xfId="2" quotePrefix="1" applyFont="1"/>
    <xf numFmtId="164" fontId="5" fillId="0" borderId="0" xfId="1" applyNumberFormat="1" applyFill="1" applyBorder="1" applyAlignment="1">
      <alignment vertical="center"/>
    </xf>
    <xf numFmtId="0" fontId="0" fillId="0" borderId="0" xfId="0" applyAlignment="1">
      <alignment vertical="center"/>
    </xf>
    <xf numFmtId="43" fontId="0" fillId="0" borderId="0" xfId="0" applyNumberFormat="1" applyAlignment="1">
      <alignment vertical="center"/>
    </xf>
    <xf numFmtId="164" fontId="14" fillId="0" borderId="0" xfId="1" applyNumberFormat="1" applyFont="1" applyAlignment="1">
      <alignment horizontal="center" vertical="center"/>
    </xf>
    <xf numFmtId="0" fontId="19" fillId="4" borderId="20" xfId="0" applyFont="1" applyFill="1" applyBorder="1"/>
    <xf numFmtId="0" fontId="19" fillId="4" borderId="21" xfId="0" applyFont="1" applyFill="1" applyBorder="1"/>
    <xf numFmtId="0" fontId="19" fillId="4" borderId="20" xfId="0" applyFont="1" applyFill="1" applyBorder="1" applyAlignment="1">
      <alignment horizontal="left" vertical="top"/>
    </xf>
    <xf numFmtId="0" fontId="19" fillId="4" borderId="21" xfId="0" applyFont="1" applyFill="1" applyBorder="1" applyAlignment="1">
      <alignment horizontal="left" vertical="top"/>
    </xf>
    <xf numFmtId="0" fontId="12" fillId="3" borderId="22" xfId="0" applyFont="1" applyFill="1" applyBorder="1" applyAlignment="1">
      <alignment vertical="center"/>
    </xf>
    <xf numFmtId="0" fontId="15" fillId="5" borderId="13" xfId="6" applyFont="1" applyFill="1" applyBorder="1" applyAlignment="1">
      <alignment horizontal="center" vertical="center"/>
    </xf>
    <xf numFmtId="0" fontId="7" fillId="2" borderId="1" xfId="4" applyFill="1" applyBorder="1" applyAlignment="1">
      <alignment horizontal="center" vertical="center"/>
    </xf>
    <xf numFmtId="0" fontId="7" fillId="2" borderId="6" xfId="4" applyFill="1" applyBorder="1" applyAlignment="1">
      <alignment horizontal="center" vertical="center"/>
    </xf>
    <xf numFmtId="0" fontId="9" fillId="0" borderId="2" xfId="4" applyFont="1" applyBorder="1" applyAlignment="1">
      <alignment horizontal="center" vertical="center" wrapText="1"/>
    </xf>
    <xf numFmtId="0" fontId="9" fillId="0" borderId="15" xfId="4" applyFont="1" applyBorder="1" applyAlignment="1">
      <alignment horizontal="center" vertical="center" wrapText="1"/>
    </xf>
    <xf numFmtId="0" fontId="9" fillId="0" borderId="8" xfId="4" applyFont="1" applyBorder="1" applyAlignment="1">
      <alignment horizontal="center" vertical="center" wrapText="1"/>
    </xf>
    <xf numFmtId="2" fontId="4" fillId="0" borderId="2" xfId="2" applyNumberFormat="1" applyBorder="1" applyAlignment="1">
      <alignment horizontal="center"/>
    </xf>
    <xf numFmtId="2" fontId="4" fillId="0" borderId="15" xfId="2" applyNumberFormat="1" applyBorder="1" applyAlignment="1">
      <alignment horizontal="center"/>
    </xf>
    <xf numFmtId="2" fontId="4" fillId="0" borderId="8" xfId="2" applyNumberFormat="1" applyBorder="1" applyAlignment="1">
      <alignment horizontal="center"/>
    </xf>
    <xf numFmtId="0" fontId="12" fillId="3" borderId="24" xfId="0" applyFont="1" applyFill="1" applyBorder="1" applyAlignment="1">
      <alignment horizontal="center" vertical="center" wrapText="1"/>
    </xf>
    <xf numFmtId="0" fontId="12" fillId="3" borderId="25" xfId="0" applyFont="1" applyFill="1" applyBorder="1" applyAlignment="1">
      <alignment horizontal="center" vertical="center" wrapText="1"/>
    </xf>
    <xf numFmtId="0" fontId="20" fillId="0" borderId="22" xfId="0" applyFont="1" applyBorder="1" applyAlignment="1">
      <alignment horizontal="center" vertical="center"/>
    </xf>
    <xf numFmtId="0" fontId="20" fillId="0" borderId="23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12" fillId="3" borderId="13" xfId="0" applyFont="1" applyFill="1" applyBorder="1" applyAlignment="1">
      <alignment horizontal="center" vertical="center"/>
    </xf>
    <xf numFmtId="0" fontId="12" fillId="3" borderId="22" xfId="0" applyFont="1" applyFill="1" applyBorder="1" applyAlignment="1">
      <alignment horizontal="center" vertical="center"/>
    </xf>
    <xf numFmtId="0" fontId="12" fillId="3" borderId="12" xfId="0" applyFont="1" applyFill="1" applyBorder="1" applyAlignment="1">
      <alignment horizontal="center" vertical="center"/>
    </xf>
  </cellXfs>
  <cellStyles count="7">
    <cellStyle name="Comma" xfId="1" builtinId="3"/>
    <cellStyle name="Comma 2" xfId="3" xr:uid="{8627A89A-33E3-41BB-9EFF-859D7480BCB7}"/>
    <cellStyle name="Comma 2 2" xfId="5" xr:uid="{0C4DB7F0-D564-4473-8029-0CE3AFF48323}"/>
    <cellStyle name="Normal" xfId="0" builtinId="0"/>
    <cellStyle name="Normal 2" xfId="2" xr:uid="{4A5CCCCE-1A77-460E-8C0B-C7C4F35620A6}"/>
    <cellStyle name="Normal 2 2" xfId="4" xr:uid="{C9DCA92B-58BD-4EF4-AF2E-F94597BAF82A}"/>
    <cellStyle name="Normal 3" xfId="6" xr:uid="{3C08BF42-B67D-4BA4-9E54-45E9563410D1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ocument/mlgrd_property_detail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lgrd_property_details"/>
      <sheetName val="hdnSheet"/>
      <sheetName val="Sheet3"/>
      <sheetName val="hidnSheetNew"/>
    </sheetNames>
    <sheetDataSet>
      <sheetData sheetId="0"/>
      <sheetData sheetId="1"/>
      <sheetData sheetId="2"/>
      <sheetData sheetId="3">
        <row r="2">
          <cell r="C2" t="str">
            <v>APARTMENT</v>
          </cell>
        </row>
        <row r="3">
          <cell r="C3" t="str">
            <v>PARKING</v>
          </cell>
        </row>
      </sheetData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ahesh Joshi" refreshedDate="45432.602709375002" createdVersion="8" refreshedVersion="8" minRefreshableVersion="3" recordCount="795" xr:uid="{ACA16240-8CD1-493C-A809-AC019D372F20}">
  <cacheSource type="worksheet">
    <worksheetSource ref="A2:K797" sheet="Inventory"/>
  </cacheSource>
  <cacheFields count="11">
    <cacheField name="S.NO" numFmtId="0">
      <sharedItems containsSemiMixedTypes="0" containsString="0" containsNumber="1" containsInteger="1" minValue="1" maxValue="795"/>
    </cacheField>
    <cacheField name="UNIT_CATEGORY" numFmtId="0">
      <sharedItems count="1">
        <s v="APARTMENT"/>
      </sharedItems>
    </cacheField>
    <cacheField name="UNIT NO." numFmtId="0">
      <sharedItems/>
    </cacheField>
    <cacheField name="FLOOR_NO" numFmtId="49">
      <sharedItems/>
    </cacheField>
    <cacheField name="BLOCK" numFmtId="49">
      <sharedItems/>
    </cacheField>
    <cacheField name="TOWER" numFmtId="49">
      <sharedItems count="5">
        <s v="A"/>
        <s v="B"/>
        <s v="C"/>
        <s v="D"/>
        <s v="E"/>
      </sharedItems>
    </cacheField>
    <cacheField name="UNIT" numFmtId="49">
      <sharedItems/>
    </cacheField>
    <cacheField name="OWNERSHIP*_x000a_(In case of joint development)" numFmtId="0">
      <sharedItems count="1">
        <s v="DLF LTD"/>
      </sharedItems>
    </cacheField>
    <cacheField name="UNIT_CONFIGURATION" numFmtId="0">
      <sharedItems count="2">
        <s v="4BHK"/>
        <s v="PENTHOUSE"/>
      </sharedItems>
    </cacheField>
    <cacheField name="CARPET AREA_x000a_(In Sqft)" numFmtId="169">
      <sharedItems containsSemiMixedTypes="0" containsString="0" containsNumber="1" minValue="2136.38" maxValue="3561.6"/>
    </cacheField>
    <cacheField name="Super Area" numFmtId="0">
      <sharedItems containsSemiMixedTypes="0" containsString="0" containsNumber="1" containsInteger="1" minValue="3577" maxValue="547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795">
  <r>
    <n v="1"/>
    <x v="0"/>
    <s v="PWA011"/>
    <s v="1"/>
    <s v="A"/>
    <x v="0"/>
    <s v="1"/>
    <x v="0"/>
    <x v="0"/>
    <n v="2136.38"/>
    <n v="3577"/>
  </r>
  <r>
    <n v="2"/>
    <x v="0"/>
    <s v="PWA012"/>
    <s v="1"/>
    <s v="A"/>
    <x v="0"/>
    <s v="2"/>
    <x v="0"/>
    <x v="0"/>
    <n v="2136.38"/>
    <n v="3577"/>
  </r>
  <r>
    <n v="3"/>
    <x v="0"/>
    <s v="PWA013"/>
    <s v="1"/>
    <s v="A"/>
    <x v="0"/>
    <s v="3"/>
    <x v="0"/>
    <x v="0"/>
    <n v="2136.38"/>
    <n v="3577"/>
  </r>
  <r>
    <n v="4"/>
    <x v="0"/>
    <s v="PWA014"/>
    <s v="1"/>
    <s v="A"/>
    <x v="0"/>
    <s v="4"/>
    <x v="0"/>
    <x v="0"/>
    <n v="2136.38"/>
    <n v="3577"/>
  </r>
  <r>
    <n v="5"/>
    <x v="0"/>
    <s v="PWA021"/>
    <s v="2"/>
    <s v="A"/>
    <x v="0"/>
    <s v="1"/>
    <x v="0"/>
    <x v="0"/>
    <n v="2136.38"/>
    <n v="3577"/>
  </r>
  <r>
    <n v="6"/>
    <x v="0"/>
    <s v="PWA022"/>
    <s v="2"/>
    <s v="A"/>
    <x v="0"/>
    <s v="2"/>
    <x v="0"/>
    <x v="0"/>
    <n v="2136.38"/>
    <n v="3577"/>
  </r>
  <r>
    <n v="7"/>
    <x v="0"/>
    <s v="PWA023"/>
    <s v="2"/>
    <s v="A"/>
    <x v="0"/>
    <s v="3"/>
    <x v="0"/>
    <x v="0"/>
    <n v="2136.38"/>
    <n v="3577"/>
  </r>
  <r>
    <n v="8"/>
    <x v="0"/>
    <s v="PWA024"/>
    <s v="2"/>
    <s v="A"/>
    <x v="0"/>
    <s v="4"/>
    <x v="0"/>
    <x v="0"/>
    <n v="2136.38"/>
    <n v="3577"/>
  </r>
  <r>
    <n v="9"/>
    <x v="0"/>
    <s v="PWA031"/>
    <s v="3"/>
    <s v="A"/>
    <x v="0"/>
    <s v="1"/>
    <x v="0"/>
    <x v="0"/>
    <n v="2136.38"/>
    <n v="3577"/>
  </r>
  <r>
    <n v="10"/>
    <x v="0"/>
    <s v="PWA032"/>
    <s v="3"/>
    <s v="A"/>
    <x v="0"/>
    <s v="2"/>
    <x v="0"/>
    <x v="0"/>
    <n v="2136.38"/>
    <n v="3577"/>
  </r>
  <r>
    <n v="11"/>
    <x v="0"/>
    <s v="PWA033"/>
    <s v="3"/>
    <s v="A"/>
    <x v="0"/>
    <s v="3"/>
    <x v="0"/>
    <x v="0"/>
    <n v="2136.38"/>
    <n v="3577"/>
  </r>
  <r>
    <n v="12"/>
    <x v="0"/>
    <s v="PWA034"/>
    <s v="3"/>
    <s v="A"/>
    <x v="0"/>
    <s v="4"/>
    <x v="0"/>
    <x v="0"/>
    <n v="2136.38"/>
    <n v="3577"/>
  </r>
  <r>
    <n v="13"/>
    <x v="0"/>
    <s v="PWA041"/>
    <s v="4"/>
    <s v="A"/>
    <x v="0"/>
    <s v="1"/>
    <x v="0"/>
    <x v="0"/>
    <n v="2136.38"/>
    <n v="3577"/>
  </r>
  <r>
    <n v="14"/>
    <x v="0"/>
    <s v="PWA042"/>
    <s v="4"/>
    <s v="A"/>
    <x v="0"/>
    <s v="2"/>
    <x v="0"/>
    <x v="0"/>
    <n v="2136.38"/>
    <n v="3577"/>
  </r>
  <r>
    <n v="15"/>
    <x v="0"/>
    <s v="PWA043"/>
    <s v="4"/>
    <s v="A"/>
    <x v="0"/>
    <s v="3"/>
    <x v="0"/>
    <x v="0"/>
    <n v="2136.38"/>
    <n v="3577"/>
  </r>
  <r>
    <n v="16"/>
    <x v="0"/>
    <s v="PWA044"/>
    <s v="4"/>
    <s v="A"/>
    <x v="0"/>
    <s v="4"/>
    <x v="0"/>
    <x v="0"/>
    <n v="2136.38"/>
    <n v="3577"/>
  </r>
  <r>
    <n v="17"/>
    <x v="0"/>
    <s v="PWA051"/>
    <s v="5"/>
    <s v="A"/>
    <x v="0"/>
    <s v="1"/>
    <x v="0"/>
    <x v="0"/>
    <n v="2136.38"/>
    <n v="3577"/>
  </r>
  <r>
    <n v="18"/>
    <x v="0"/>
    <s v="PWA052"/>
    <s v="5"/>
    <s v="A"/>
    <x v="0"/>
    <s v="2"/>
    <x v="0"/>
    <x v="0"/>
    <n v="2136.38"/>
    <n v="3577"/>
  </r>
  <r>
    <n v="19"/>
    <x v="0"/>
    <s v="PWA053"/>
    <s v="5"/>
    <s v="A"/>
    <x v="0"/>
    <s v="3"/>
    <x v="0"/>
    <x v="0"/>
    <n v="2136.38"/>
    <n v="3577"/>
  </r>
  <r>
    <n v="20"/>
    <x v="0"/>
    <s v="PWA054"/>
    <s v="5"/>
    <s v="A"/>
    <x v="0"/>
    <s v="4"/>
    <x v="0"/>
    <x v="0"/>
    <n v="2136.38"/>
    <n v="3577"/>
  </r>
  <r>
    <n v="21"/>
    <x v="0"/>
    <s v="PWA061"/>
    <s v="6"/>
    <s v="A"/>
    <x v="0"/>
    <s v="1"/>
    <x v="0"/>
    <x v="0"/>
    <n v="2136.38"/>
    <n v="3577"/>
  </r>
  <r>
    <n v="22"/>
    <x v="0"/>
    <s v="PWA062"/>
    <s v="6"/>
    <s v="A"/>
    <x v="0"/>
    <s v="2"/>
    <x v="0"/>
    <x v="0"/>
    <n v="2136.38"/>
    <n v="3577"/>
  </r>
  <r>
    <n v="23"/>
    <x v="0"/>
    <s v="PWA063"/>
    <s v="6"/>
    <s v="A"/>
    <x v="0"/>
    <s v="3"/>
    <x v="0"/>
    <x v="0"/>
    <n v="2136.38"/>
    <n v="3577"/>
  </r>
  <r>
    <n v="24"/>
    <x v="0"/>
    <s v="PWA064"/>
    <s v="6"/>
    <s v="A"/>
    <x v="0"/>
    <s v="4"/>
    <x v="0"/>
    <x v="0"/>
    <n v="2136.38"/>
    <n v="3577"/>
  </r>
  <r>
    <n v="25"/>
    <x v="0"/>
    <s v="PWA071"/>
    <s v="7"/>
    <s v="A"/>
    <x v="0"/>
    <s v="1"/>
    <x v="0"/>
    <x v="0"/>
    <n v="2136.38"/>
    <n v="3577"/>
  </r>
  <r>
    <n v="26"/>
    <x v="0"/>
    <s v="PWA072"/>
    <s v="7"/>
    <s v="A"/>
    <x v="0"/>
    <s v="2"/>
    <x v="0"/>
    <x v="0"/>
    <n v="2136.38"/>
    <n v="3577"/>
  </r>
  <r>
    <n v="27"/>
    <x v="0"/>
    <s v="PWA073"/>
    <s v="7"/>
    <s v="A"/>
    <x v="0"/>
    <s v="3"/>
    <x v="0"/>
    <x v="0"/>
    <n v="2136.38"/>
    <n v="3577"/>
  </r>
  <r>
    <n v="28"/>
    <x v="0"/>
    <s v="PWA074"/>
    <s v="7"/>
    <s v="A"/>
    <x v="0"/>
    <s v="4"/>
    <x v="0"/>
    <x v="0"/>
    <n v="2136.38"/>
    <n v="3577"/>
  </r>
  <r>
    <n v="29"/>
    <x v="0"/>
    <s v="PWA081"/>
    <s v="8"/>
    <s v="A"/>
    <x v="0"/>
    <s v="1"/>
    <x v="0"/>
    <x v="0"/>
    <n v="2136.38"/>
    <n v="3577"/>
  </r>
  <r>
    <n v="30"/>
    <x v="0"/>
    <s v="PWA082"/>
    <s v="8"/>
    <s v="A"/>
    <x v="0"/>
    <s v="2"/>
    <x v="0"/>
    <x v="0"/>
    <n v="2136.38"/>
    <n v="3577"/>
  </r>
  <r>
    <n v="31"/>
    <x v="0"/>
    <s v="PWA083"/>
    <s v="8"/>
    <s v="A"/>
    <x v="0"/>
    <s v="3"/>
    <x v="0"/>
    <x v="0"/>
    <n v="2136.38"/>
    <n v="3577"/>
  </r>
  <r>
    <n v="32"/>
    <x v="0"/>
    <s v="PWA084"/>
    <s v="8"/>
    <s v="A"/>
    <x v="0"/>
    <s v="4"/>
    <x v="0"/>
    <x v="0"/>
    <n v="2136.38"/>
    <n v="3577"/>
  </r>
  <r>
    <n v="33"/>
    <x v="0"/>
    <s v="PWA091"/>
    <s v="9"/>
    <s v="A"/>
    <x v="0"/>
    <s v="1"/>
    <x v="0"/>
    <x v="0"/>
    <n v="2136.38"/>
    <n v="3577"/>
  </r>
  <r>
    <n v="34"/>
    <x v="0"/>
    <s v="PWA092"/>
    <s v="9"/>
    <s v="A"/>
    <x v="0"/>
    <s v="2"/>
    <x v="0"/>
    <x v="0"/>
    <n v="2136.38"/>
    <n v="3577"/>
  </r>
  <r>
    <n v="35"/>
    <x v="0"/>
    <s v="PWA093"/>
    <s v="9"/>
    <s v="A"/>
    <x v="0"/>
    <s v="3"/>
    <x v="0"/>
    <x v="0"/>
    <n v="2136.38"/>
    <n v="3577"/>
  </r>
  <r>
    <n v="36"/>
    <x v="0"/>
    <s v="PWA094"/>
    <s v="9"/>
    <s v="A"/>
    <x v="0"/>
    <s v="4"/>
    <x v="0"/>
    <x v="0"/>
    <n v="2136.38"/>
    <n v="3577"/>
  </r>
  <r>
    <n v="37"/>
    <x v="0"/>
    <s v="PWA101"/>
    <s v="10"/>
    <s v="A"/>
    <x v="0"/>
    <s v="1"/>
    <x v="0"/>
    <x v="0"/>
    <n v="2136.38"/>
    <n v="3577"/>
  </r>
  <r>
    <n v="38"/>
    <x v="0"/>
    <s v="PWA102"/>
    <s v="10"/>
    <s v="A"/>
    <x v="0"/>
    <s v="2"/>
    <x v="0"/>
    <x v="0"/>
    <n v="2136.38"/>
    <n v="3577"/>
  </r>
  <r>
    <n v="39"/>
    <x v="0"/>
    <s v="PWA103"/>
    <s v="10"/>
    <s v="A"/>
    <x v="0"/>
    <s v="3"/>
    <x v="0"/>
    <x v="0"/>
    <n v="2136.38"/>
    <n v="3577"/>
  </r>
  <r>
    <n v="40"/>
    <x v="0"/>
    <s v="PWA104"/>
    <s v="10"/>
    <s v="A"/>
    <x v="0"/>
    <s v="4"/>
    <x v="0"/>
    <x v="0"/>
    <n v="2136.38"/>
    <n v="3577"/>
  </r>
  <r>
    <n v="41"/>
    <x v="0"/>
    <s v="PWA111"/>
    <s v="11"/>
    <s v="A"/>
    <x v="0"/>
    <s v="1"/>
    <x v="0"/>
    <x v="0"/>
    <n v="2136.38"/>
    <n v="3577"/>
  </r>
  <r>
    <n v="42"/>
    <x v="0"/>
    <s v="PWA112"/>
    <s v="11"/>
    <s v="A"/>
    <x v="0"/>
    <s v="2"/>
    <x v="0"/>
    <x v="0"/>
    <n v="2136.38"/>
    <n v="3577"/>
  </r>
  <r>
    <n v="43"/>
    <x v="0"/>
    <s v="PWA113"/>
    <s v="11"/>
    <s v="A"/>
    <x v="0"/>
    <s v="3"/>
    <x v="0"/>
    <x v="0"/>
    <n v="2136.38"/>
    <n v="3577"/>
  </r>
  <r>
    <n v="44"/>
    <x v="0"/>
    <s v="PWA114"/>
    <s v="11"/>
    <s v="A"/>
    <x v="0"/>
    <s v="4"/>
    <x v="0"/>
    <x v="0"/>
    <n v="2136.38"/>
    <n v="3577"/>
  </r>
  <r>
    <n v="45"/>
    <x v="0"/>
    <s v="PWA121"/>
    <s v="12"/>
    <s v="A"/>
    <x v="0"/>
    <s v="1"/>
    <x v="0"/>
    <x v="0"/>
    <n v="2136.38"/>
    <n v="3577"/>
  </r>
  <r>
    <n v="46"/>
    <x v="0"/>
    <s v="PWA122"/>
    <s v="12"/>
    <s v="A"/>
    <x v="0"/>
    <s v="2"/>
    <x v="0"/>
    <x v="0"/>
    <n v="2136.38"/>
    <n v="3577"/>
  </r>
  <r>
    <n v="47"/>
    <x v="0"/>
    <s v="PWA123"/>
    <s v="12"/>
    <s v="A"/>
    <x v="0"/>
    <s v="3"/>
    <x v="0"/>
    <x v="0"/>
    <n v="2136.38"/>
    <n v="3577"/>
  </r>
  <r>
    <n v="48"/>
    <x v="0"/>
    <s v="PWA124"/>
    <s v="12"/>
    <s v="A"/>
    <x v="0"/>
    <s v="4"/>
    <x v="0"/>
    <x v="0"/>
    <n v="2136.38"/>
    <n v="3577"/>
  </r>
  <r>
    <n v="49"/>
    <x v="0"/>
    <s v="PWA141"/>
    <s v="14"/>
    <s v="A"/>
    <x v="0"/>
    <s v="1"/>
    <x v="0"/>
    <x v="0"/>
    <n v="2136.38"/>
    <n v="3577"/>
  </r>
  <r>
    <n v="50"/>
    <x v="0"/>
    <s v="PWA142"/>
    <s v="14"/>
    <s v="A"/>
    <x v="0"/>
    <s v="2"/>
    <x v="0"/>
    <x v="0"/>
    <n v="2136.38"/>
    <n v="3577"/>
  </r>
  <r>
    <n v="51"/>
    <x v="0"/>
    <s v="PWA143"/>
    <s v="14"/>
    <s v="A"/>
    <x v="0"/>
    <s v="3"/>
    <x v="0"/>
    <x v="0"/>
    <n v="2136.38"/>
    <n v="3577"/>
  </r>
  <r>
    <n v="52"/>
    <x v="0"/>
    <s v="PWA144"/>
    <s v="14"/>
    <s v="A"/>
    <x v="0"/>
    <s v="4"/>
    <x v="0"/>
    <x v="0"/>
    <n v="2136.38"/>
    <n v="3577"/>
  </r>
  <r>
    <n v="53"/>
    <x v="0"/>
    <s v="PWA151"/>
    <s v="15"/>
    <s v="A"/>
    <x v="0"/>
    <s v="1"/>
    <x v="0"/>
    <x v="0"/>
    <n v="2136.38"/>
    <n v="3577"/>
  </r>
  <r>
    <n v="54"/>
    <x v="0"/>
    <s v="PWA152"/>
    <s v="15"/>
    <s v="A"/>
    <x v="0"/>
    <s v="2"/>
    <x v="0"/>
    <x v="0"/>
    <n v="2136.38"/>
    <n v="3577"/>
  </r>
  <r>
    <n v="55"/>
    <x v="0"/>
    <s v="PWA153"/>
    <s v="15"/>
    <s v="A"/>
    <x v="0"/>
    <s v="3"/>
    <x v="0"/>
    <x v="0"/>
    <n v="2136.38"/>
    <n v="3577"/>
  </r>
  <r>
    <n v="56"/>
    <x v="0"/>
    <s v="PWA154"/>
    <s v="15"/>
    <s v="A"/>
    <x v="0"/>
    <s v="4"/>
    <x v="0"/>
    <x v="0"/>
    <n v="2136.38"/>
    <n v="3577"/>
  </r>
  <r>
    <n v="57"/>
    <x v="0"/>
    <s v="PWA161"/>
    <s v="16"/>
    <s v="A"/>
    <x v="0"/>
    <s v="1"/>
    <x v="0"/>
    <x v="0"/>
    <n v="2136.38"/>
    <n v="3577"/>
  </r>
  <r>
    <n v="58"/>
    <x v="0"/>
    <s v="PWA162"/>
    <s v="16"/>
    <s v="A"/>
    <x v="0"/>
    <s v="2"/>
    <x v="0"/>
    <x v="0"/>
    <n v="2136.38"/>
    <n v="3577"/>
  </r>
  <r>
    <n v="59"/>
    <x v="0"/>
    <s v="PWA163"/>
    <s v="16"/>
    <s v="A"/>
    <x v="0"/>
    <s v="3"/>
    <x v="0"/>
    <x v="0"/>
    <n v="2136.38"/>
    <n v="3577"/>
  </r>
  <r>
    <n v="60"/>
    <x v="0"/>
    <s v="PWA164"/>
    <s v="16"/>
    <s v="A"/>
    <x v="0"/>
    <s v="4"/>
    <x v="0"/>
    <x v="0"/>
    <n v="2136.38"/>
    <n v="3577"/>
  </r>
  <r>
    <n v="61"/>
    <x v="0"/>
    <s v="PWA171"/>
    <s v="17"/>
    <s v="A"/>
    <x v="0"/>
    <s v="1"/>
    <x v="0"/>
    <x v="0"/>
    <n v="2136.38"/>
    <n v="3577"/>
  </r>
  <r>
    <n v="62"/>
    <x v="0"/>
    <s v="PWA172"/>
    <s v="17"/>
    <s v="A"/>
    <x v="0"/>
    <s v="2"/>
    <x v="0"/>
    <x v="0"/>
    <n v="2136.38"/>
    <n v="3577"/>
  </r>
  <r>
    <n v="63"/>
    <x v="0"/>
    <s v="PWA173"/>
    <s v="17"/>
    <s v="A"/>
    <x v="0"/>
    <s v="3"/>
    <x v="0"/>
    <x v="0"/>
    <n v="2136.38"/>
    <n v="3577"/>
  </r>
  <r>
    <n v="64"/>
    <x v="0"/>
    <s v="PWA174"/>
    <s v="17"/>
    <s v="A"/>
    <x v="0"/>
    <s v="4"/>
    <x v="0"/>
    <x v="0"/>
    <n v="2136.38"/>
    <n v="3577"/>
  </r>
  <r>
    <n v="65"/>
    <x v="0"/>
    <s v="PWA181"/>
    <s v="18"/>
    <s v="A"/>
    <x v="0"/>
    <s v="1"/>
    <x v="0"/>
    <x v="0"/>
    <n v="2136.38"/>
    <n v="3577"/>
  </r>
  <r>
    <n v="66"/>
    <x v="0"/>
    <s v="PWA183"/>
    <s v="18"/>
    <s v="A"/>
    <x v="0"/>
    <s v="3"/>
    <x v="0"/>
    <x v="0"/>
    <n v="2136.38"/>
    <n v="3577"/>
  </r>
  <r>
    <n v="67"/>
    <x v="0"/>
    <s v="PWA184"/>
    <s v="18"/>
    <s v="A"/>
    <x v="0"/>
    <s v="4"/>
    <x v="0"/>
    <x v="0"/>
    <n v="2136.38"/>
    <n v="3577"/>
  </r>
  <r>
    <n v="68"/>
    <x v="0"/>
    <s v="PWA191"/>
    <s v="19"/>
    <s v="A"/>
    <x v="0"/>
    <s v="1"/>
    <x v="0"/>
    <x v="0"/>
    <n v="2136.38"/>
    <n v="3577"/>
  </r>
  <r>
    <n v="69"/>
    <x v="0"/>
    <s v="PWA192"/>
    <s v="19"/>
    <s v="A"/>
    <x v="0"/>
    <s v="2"/>
    <x v="0"/>
    <x v="0"/>
    <n v="2136.38"/>
    <n v="3577"/>
  </r>
  <r>
    <n v="70"/>
    <x v="0"/>
    <s v="PWA193"/>
    <s v="19"/>
    <s v="A"/>
    <x v="0"/>
    <s v="3"/>
    <x v="0"/>
    <x v="0"/>
    <n v="2136.38"/>
    <n v="3577"/>
  </r>
  <r>
    <n v="71"/>
    <x v="0"/>
    <s v="PWA194"/>
    <s v="19"/>
    <s v="A"/>
    <x v="0"/>
    <s v="4"/>
    <x v="0"/>
    <x v="0"/>
    <n v="2136.38"/>
    <n v="3577"/>
  </r>
  <r>
    <n v="72"/>
    <x v="0"/>
    <s v="PWA201"/>
    <s v="20"/>
    <s v="A"/>
    <x v="0"/>
    <s v="1"/>
    <x v="0"/>
    <x v="0"/>
    <n v="2136.38"/>
    <n v="3577"/>
  </r>
  <r>
    <n v="73"/>
    <x v="0"/>
    <s v="PWA202"/>
    <s v="20"/>
    <s v="A"/>
    <x v="0"/>
    <s v="2"/>
    <x v="0"/>
    <x v="0"/>
    <n v="2136.38"/>
    <n v="3577"/>
  </r>
  <r>
    <n v="74"/>
    <x v="0"/>
    <s v="PWA203"/>
    <s v="20"/>
    <s v="A"/>
    <x v="0"/>
    <s v="3"/>
    <x v="0"/>
    <x v="0"/>
    <n v="2136.38"/>
    <n v="3577"/>
  </r>
  <r>
    <n v="75"/>
    <x v="0"/>
    <s v="PWA204"/>
    <s v="20"/>
    <s v="A"/>
    <x v="0"/>
    <s v="4"/>
    <x v="0"/>
    <x v="0"/>
    <n v="2136.38"/>
    <n v="3577"/>
  </r>
  <r>
    <n v="76"/>
    <x v="0"/>
    <s v="PWA211"/>
    <s v="21"/>
    <s v="A"/>
    <x v="0"/>
    <s v="1"/>
    <x v="0"/>
    <x v="0"/>
    <n v="2136.38"/>
    <n v="3577"/>
  </r>
  <r>
    <n v="77"/>
    <x v="0"/>
    <s v="PWA212"/>
    <s v="21"/>
    <s v="A"/>
    <x v="0"/>
    <s v="2"/>
    <x v="0"/>
    <x v="0"/>
    <n v="2136.38"/>
    <n v="3577"/>
  </r>
  <r>
    <n v="78"/>
    <x v="0"/>
    <s v="PWA213"/>
    <s v="21"/>
    <s v="A"/>
    <x v="0"/>
    <s v="3"/>
    <x v="0"/>
    <x v="0"/>
    <n v="2136.38"/>
    <n v="3577"/>
  </r>
  <r>
    <n v="79"/>
    <x v="0"/>
    <s v="PWA214"/>
    <s v="21"/>
    <s v="A"/>
    <x v="0"/>
    <s v="4"/>
    <x v="0"/>
    <x v="0"/>
    <n v="2136.38"/>
    <n v="3577"/>
  </r>
  <r>
    <n v="80"/>
    <x v="0"/>
    <s v="PWA221"/>
    <s v="22"/>
    <s v="A"/>
    <x v="0"/>
    <s v="1"/>
    <x v="0"/>
    <x v="0"/>
    <n v="2136.38"/>
    <n v="3577"/>
  </r>
  <r>
    <n v="81"/>
    <x v="0"/>
    <s v="PWA222"/>
    <s v="22"/>
    <s v="A"/>
    <x v="0"/>
    <s v="2"/>
    <x v="0"/>
    <x v="0"/>
    <n v="2136.38"/>
    <n v="3577"/>
  </r>
  <r>
    <n v="82"/>
    <x v="0"/>
    <s v="PWA223"/>
    <s v="22"/>
    <s v="A"/>
    <x v="0"/>
    <s v="3"/>
    <x v="0"/>
    <x v="0"/>
    <n v="2136.38"/>
    <n v="3577"/>
  </r>
  <r>
    <n v="83"/>
    <x v="0"/>
    <s v="PWA224"/>
    <s v="22"/>
    <s v="A"/>
    <x v="0"/>
    <s v="4"/>
    <x v="0"/>
    <x v="0"/>
    <n v="2136.38"/>
    <n v="3577"/>
  </r>
  <r>
    <n v="84"/>
    <x v="0"/>
    <s v="PWA231"/>
    <s v="23"/>
    <s v="A"/>
    <x v="0"/>
    <s v="1"/>
    <x v="0"/>
    <x v="0"/>
    <n v="2136.38"/>
    <n v="3577"/>
  </r>
  <r>
    <n v="85"/>
    <x v="0"/>
    <s v="PWA232"/>
    <s v="23"/>
    <s v="A"/>
    <x v="0"/>
    <s v="2"/>
    <x v="0"/>
    <x v="0"/>
    <n v="2136.38"/>
    <n v="3577"/>
  </r>
  <r>
    <n v="86"/>
    <x v="0"/>
    <s v="PWA233"/>
    <s v="23"/>
    <s v="A"/>
    <x v="0"/>
    <s v="3"/>
    <x v="0"/>
    <x v="0"/>
    <n v="2136.38"/>
    <n v="3577"/>
  </r>
  <r>
    <n v="87"/>
    <x v="0"/>
    <s v="PWA234"/>
    <s v="23"/>
    <s v="A"/>
    <x v="0"/>
    <s v="4"/>
    <x v="0"/>
    <x v="0"/>
    <n v="2136.38"/>
    <n v="3577"/>
  </r>
  <r>
    <n v="88"/>
    <x v="0"/>
    <s v="PWA241"/>
    <s v="24"/>
    <s v="A"/>
    <x v="0"/>
    <s v="1"/>
    <x v="0"/>
    <x v="0"/>
    <n v="2136.38"/>
    <n v="3577"/>
  </r>
  <r>
    <n v="89"/>
    <x v="0"/>
    <s v="PWA242"/>
    <s v="24"/>
    <s v="A"/>
    <x v="0"/>
    <s v="2"/>
    <x v="0"/>
    <x v="0"/>
    <n v="2136.38"/>
    <n v="3577"/>
  </r>
  <r>
    <n v="90"/>
    <x v="0"/>
    <s v="PWA243"/>
    <s v="24"/>
    <s v="A"/>
    <x v="0"/>
    <s v="3"/>
    <x v="0"/>
    <x v="0"/>
    <n v="2136.38"/>
    <n v="3577"/>
  </r>
  <r>
    <n v="91"/>
    <x v="0"/>
    <s v="PWA244"/>
    <s v="24"/>
    <s v="A"/>
    <x v="0"/>
    <s v="4"/>
    <x v="0"/>
    <x v="0"/>
    <n v="2136.38"/>
    <n v="3577"/>
  </r>
  <r>
    <n v="92"/>
    <x v="0"/>
    <s v="PWA251"/>
    <s v="25"/>
    <s v="A"/>
    <x v="0"/>
    <s v="1"/>
    <x v="0"/>
    <x v="0"/>
    <n v="2136.38"/>
    <n v="3577"/>
  </r>
  <r>
    <n v="93"/>
    <x v="0"/>
    <s v="PWA252"/>
    <s v="25"/>
    <s v="A"/>
    <x v="0"/>
    <s v="2"/>
    <x v="0"/>
    <x v="0"/>
    <n v="2136.38"/>
    <n v="3577"/>
  </r>
  <r>
    <n v="94"/>
    <x v="0"/>
    <s v="PWA253"/>
    <s v="25"/>
    <s v="A"/>
    <x v="0"/>
    <s v="3"/>
    <x v="0"/>
    <x v="0"/>
    <n v="2136.38"/>
    <n v="3577"/>
  </r>
  <r>
    <n v="95"/>
    <x v="0"/>
    <s v="PWA254"/>
    <s v="25"/>
    <s v="A"/>
    <x v="0"/>
    <s v="4"/>
    <x v="0"/>
    <x v="0"/>
    <n v="2136.38"/>
    <n v="3577"/>
  </r>
  <r>
    <n v="96"/>
    <x v="0"/>
    <s v="PWA261"/>
    <s v="26"/>
    <s v="A"/>
    <x v="0"/>
    <s v="1"/>
    <x v="0"/>
    <x v="0"/>
    <n v="2136.38"/>
    <n v="3577"/>
  </r>
  <r>
    <n v="97"/>
    <x v="0"/>
    <s v="PWA262"/>
    <s v="26"/>
    <s v="A"/>
    <x v="0"/>
    <s v="2"/>
    <x v="0"/>
    <x v="0"/>
    <n v="2136.38"/>
    <n v="3577"/>
  </r>
  <r>
    <n v="98"/>
    <x v="0"/>
    <s v="PWA263"/>
    <s v="26"/>
    <s v="A"/>
    <x v="0"/>
    <s v="3"/>
    <x v="0"/>
    <x v="0"/>
    <n v="2136.38"/>
    <n v="3577"/>
  </r>
  <r>
    <n v="99"/>
    <x v="0"/>
    <s v="PWA264"/>
    <s v="26"/>
    <s v="A"/>
    <x v="0"/>
    <s v="4"/>
    <x v="0"/>
    <x v="0"/>
    <n v="2136.38"/>
    <n v="3577"/>
  </r>
  <r>
    <n v="100"/>
    <x v="0"/>
    <s v="PWA271"/>
    <s v="27"/>
    <s v="A"/>
    <x v="0"/>
    <s v="1"/>
    <x v="0"/>
    <x v="0"/>
    <n v="2136.38"/>
    <n v="3577"/>
  </r>
  <r>
    <n v="101"/>
    <x v="0"/>
    <s v="PWA273"/>
    <s v="27"/>
    <s v="A"/>
    <x v="0"/>
    <s v="3"/>
    <x v="0"/>
    <x v="0"/>
    <n v="2136.38"/>
    <n v="3577"/>
  </r>
  <r>
    <n v="102"/>
    <x v="0"/>
    <s v="PWA274"/>
    <s v="27"/>
    <s v="A"/>
    <x v="0"/>
    <s v="4"/>
    <x v="0"/>
    <x v="0"/>
    <n v="2136.38"/>
    <n v="3577"/>
  </r>
  <r>
    <n v="103"/>
    <x v="0"/>
    <s v="PWA281"/>
    <s v="28"/>
    <s v="A"/>
    <x v="0"/>
    <s v="1"/>
    <x v="0"/>
    <x v="0"/>
    <n v="2136.38"/>
    <n v="3577"/>
  </r>
  <r>
    <n v="104"/>
    <x v="0"/>
    <s v="PWA282"/>
    <s v="28"/>
    <s v="A"/>
    <x v="0"/>
    <s v="2"/>
    <x v="0"/>
    <x v="0"/>
    <n v="2136.38"/>
    <n v="3577"/>
  </r>
  <r>
    <n v="105"/>
    <x v="0"/>
    <s v="PWA283"/>
    <s v="28"/>
    <s v="A"/>
    <x v="0"/>
    <s v="3"/>
    <x v="0"/>
    <x v="0"/>
    <n v="2136.38"/>
    <n v="3577"/>
  </r>
  <r>
    <n v="106"/>
    <x v="0"/>
    <s v="PWA284"/>
    <s v="28"/>
    <s v="A"/>
    <x v="0"/>
    <s v="4"/>
    <x v="0"/>
    <x v="0"/>
    <n v="2136.38"/>
    <n v="3577"/>
  </r>
  <r>
    <n v="107"/>
    <x v="0"/>
    <s v="PWA291"/>
    <s v="29"/>
    <s v="A"/>
    <x v="0"/>
    <s v="1"/>
    <x v="0"/>
    <x v="0"/>
    <n v="2136.38"/>
    <n v="3577"/>
  </r>
  <r>
    <n v="108"/>
    <x v="0"/>
    <s v="PWA292"/>
    <s v="29"/>
    <s v="A"/>
    <x v="0"/>
    <s v="2"/>
    <x v="0"/>
    <x v="0"/>
    <n v="2136.38"/>
    <n v="3577"/>
  </r>
  <r>
    <n v="109"/>
    <x v="0"/>
    <s v="PWA293"/>
    <s v="29"/>
    <s v="A"/>
    <x v="0"/>
    <s v="3"/>
    <x v="0"/>
    <x v="0"/>
    <n v="2136.38"/>
    <n v="3577"/>
  </r>
  <r>
    <n v="110"/>
    <x v="0"/>
    <s v="PWA294"/>
    <s v="29"/>
    <s v="A"/>
    <x v="0"/>
    <s v="4"/>
    <x v="0"/>
    <x v="0"/>
    <n v="2136.38"/>
    <n v="3577"/>
  </r>
  <r>
    <n v="111"/>
    <x v="0"/>
    <s v="PWA301"/>
    <s v="30"/>
    <s v="A"/>
    <x v="0"/>
    <s v="1"/>
    <x v="0"/>
    <x v="0"/>
    <n v="2136.38"/>
    <n v="3577"/>
  </r>
  <r>
    <n v="112"/>
    <x v="0"/>
    <s v="PWA302"/>
    <s v="30"/>
    <s v="A"/>
    <x v="0"/>
    <s v="2"/>
    <x v="0"/>
    <x v="0"/>
    <n v="2136.38"/>
    <n v="3577"/>
  </r>
  <r>
    <n v="113"/>
    <x v="0"/>
    <s v="PWA303"/>
    <s v="30"/>
    <s v="A"/>
    <x v="0"/>
    <s v="3"/>
    <x v="0"/>
    <x v="0"/>
    <n v="2136.38"/>
    <n v="3577"/>
  </r>
  <r>
    <n v="114"/>
    <x v="0"/>
    <s v="PWA304"/>
    <s v="30"/>
    <s v="A"/>
    <x v="0"/>
    <s v="4"/>
    <x v="0"/>
    <x v="0"/>
    <n v="2136.38"/>
    <n v="3577"/>
  </r>
  <r>
    <n v="115"/>
    <x v="0"/>
    <s v="PWA311"/>
    <s v="31"/>
    <s v="A"/>
    <x v="0"/>
    <s v="1"/>
    <x v="0"/>
    <x v="0"/>
    <n v="2136.38"/>
    <n v="3577"/>
  </r>
  <r>
    <n v="116"/>
    <x v="0"/>
    <s v="PWA312"/>
    <s v="31"/>
    <s v="A"/>
    <x v="0"/>
    <s v="2"/>
    <x v="0"/>
    <x v="0"/>
    <n v="2136.38"/>
    <n v="3577"/>
  </r>
  <r>
    <n v="117"/>
    <x v="0"/>
    <s v="PWA313"/>
    <s v="31"/>
    <s v="A"/>
    <x v="0"/>
    <s v="3"/>
    <x v="0"/>
    <x v="0"/>
    <n v="2136.38"/>
    <n v="3577"/>
  </r>
  <r>
    <n v="118"/>
    <x v="0"/>
    <s v="PWA314"/>
    <s v="31"/>
    <s v="A"/>
    <x v="0"/>
    <s v="4"/>
    <x v="0"/>
    <x v="0"/>
    <n v="2136.38"/>
    <n v="3577"/>
  </r>
  <r>
    <n v="119"/>
    <x v="0"/>
    <s v="PWA321"/>
    <s v="32"/>
    <s v="A"/>
    <x v="0"/>
    <s v="1"/>
    <x v="0"/>
    <x v="0"/>
    <n v="2136.38"/>
    <n v="3577"/>
  </r>
  <r>
    <n v="120"/>
    <x v="0"/>
    <s v="PWA322"/>
    <s v="32"/>
    <s v="A"/>
    <x v="0"/>
    <s v="2"/>
    <x v="0"/>
    <x v="0"/>
    <n v="2136.38"/>
    <n v="3577"/>
  </r>
  <r>
    <n v="121"/>
    <x v="0"/>
    <s v="PWA323"/>
    <s v="32"/>
    <s v="A"/>
    <x v="0"/>
    <s v="3"/>
    <x v="0"/>
    <x v="0"/>
    <n v="2136.38"/>
    <n v="3577"/>
  </r>
  <r>
    <n v="122"/>
    <x v="0"/>
    <s v="PWA324"/>
    <s v="32"/>
    <s v="A"/>
    <x v="0"/>
    <s v="4"/>
    <x v="0"/>
    <x v="0"/>
    <n v="2136.38"/>
    <n v="3577"/>
  </r>
  <r>
    <n v="123"/>
    <x v="0"/>
    <s v="PWA331"/>
    <s v="33"/>
    <s v="A"/>
    <x v="0"/>
    <s v="1"/>
    <x v="0"/>
    <x v="0"/>
    <n v="2136.38"/>
    <n v="3577"/>
  </r>
  <r>
    <n v="124"/>
    <x v="0"/>
    <s v="PWA332"/>
    <s v="33"/>
    <s v="A"/>
    <x v="0"/>
    <s v="2"/>
    <x v="0"/>
    <x v="0"/>
    <n v="2136.38"/>
    <n v="3577"/>
  </r>
  <r>
    <n v="125"/>
    <x v="0"/>
    <s v="PWA333"/>
    <s v="33"/>
    <s v="A"/>
    <x v="0"/>
    <s v="3"/>
    <x v="0"/>
    <x v="0"/>
    <n v="2136.38"/>
    <n v="3577"/>
  </r>
  <r>
    <n v="126"/>
    <x v="0"/>
    <s v="PWA334"/>
    <s v="33"/>
    <s v="A"/>
    <x v="0"/>
    <s v="4"/>
    <x v="0"/>
    <x v="0"/>
    <n v="2136.38"/>
    <n v="3577"/>
  </r>
  <r>
    <n v="127"/>
    <x v="0"/>
    <s v="PWA341"/>
    <s v="34"/>
    <s v="A"/>
    <x v="0"/>
    <s v="1"/>
    <x v="0"/>
    <x v="0"/>
    <n v="2136.38"/>
    <n v="3577"/>
  </r>
  <r>
    <n v="128"/>
    <x v="0"/>
    <s v="PWA342"/>
    <s v="34"/>
    <s v="A"/>
    <x v="0"/>
    <s v="2"/>
    <x v="0"/>
    <x v="0"/>
    <n v="2136.38"/>
    <n v="3577"/>
  </r>
  <r>
    <n v="129"/>
    <x v="0"/>
    <s v="PWA343"/>
    <s v="34"/>
    <s v="A"/>
    <x v="0"/>
    <s v="3"/>
    <x v="0"/>
    <x v="0"/>
    <n v="2136.38"/>
    <n v="3577"/>
  </r>
  <r>
    <n v="130"/>
    <x v="0"/>
    <s v="PWA344"/>
    <s v="34"/>
    <s v="A"/>
    <x v="0"/>
    <s v="4"/>
    <x v="0"/>
    <x v="0"/>
    <n v="2136.38"/>
    <n v="3577"/>
  </r>
  <r>
    <n v="131"/>
    <x v="0"/>
    <s v="PWA351"/>
    <s v="35"/>
    <s v="A"/>
    <x v="0"/>
    <s v="1"/>
    <x v="0"/>
    <x v="0"/>
    <n v="2136.38"/>
    <n v="3577"/>
  </r>
  <r>
    <n v="132"/>
    <x v="0"/>
    <s v="PWA352"/>
    <s v="35"/>
    <s v="A"/>
    <x v="0"/>
    <s v="2"/>
    <x v="0"/>
    <x v="0"/>
    <n v="2136.38"/>
    <n v="3577"/>
  </r>
  <r>
    <n v="133"/>
    <x v="0"/>
    <s v="PWA353"/>
    <s v="35"/>
    <s v="A"/>
    <x v="0"/>
    <s v="3"/>
    <x v="0"/>
    <x v="0"/>
    <n v="2136.38"/>
    <n v="3577"/>
  </r>
  <r>
    <n v="134"/>
    <x v="0"/>
    <s v="PWA354"/>
    <s v="35"/>
    <s v="A"/>
    <x v="0"/>
    <s v="4"/>
    <x v="0"/>
    <x v="0"/>
    <n v="2136.38"/>
    <n v="3577"/>
  </r>
  <r>
    <n v="135"/>
    <x v="0"/>
    <s v="PWA361"/>
    <s v="36"/>
    <s v="A"/>
    <x v="0"/>
    <s v="1"/>
    <x v="0"/>
    <x v="0"/>
    <n v="2136.38"/>
    <n v="3577"/>
  </r>
  <r>
    <n v="136"/>
    <x v="0"/>
    <s v="PWA363"/>
    <s v="36"/>
    <s v="A"/>
    <x v="0"/>
    <s v="3"/>
    <x v="0"/>
    <x v="0"/>
    <n v="2136.38"/>
    <n v="3577"/>
  </r>
  <r>
    <n v="137"/>
    <x v="0"/>
    <s v="PWA364"/>
    <s v="36"/>
    <s v="A"/>
    <x v="0"/>
    <s v="4"/>
    <x v="0"/>
    <x v="0"/>
    <n v="2136.38"/>
    <n v="3577"/>
  </r>
  <r>
    <n v="138"/>
    <x v="0"/>
    <s v="PWA371"/>
    <s v="37"/>
    <s v="A"/>
    <x v="0"/>
    <s v="1"/>
    <x v="0"/>
    <x v="0"/>
    <n v="2136.38"/>
    <n v="3577"/>
  </r>
  <r>
    <n v="139"/>
    <x v="0"/>
    <s v="PWA372"/>
    <s v="37"/>
    <s v="A"/>
    <x v="0"/>
    <s v="2"/>
    <x v="0"/>
    <x v="0"/>
    <n v="2136.38"/>
    <n v="3577"/>
  </r>
  <r>
    <n v="140"/>
    <x v="0"/>
    <s v="PWA373"/>
    <s v="37"/>
    <s v="A"/>
    <x v="0"/>
    <s v="3"/>
    <x v="0"/>
    <x v="0"/>
    <n v="2136.38"/>
    <n v="3577"/>
  </r>
  <r>
    <n v="141"/>
    <x v="0"/>
    <s v="PWA374"/>
    <s v="37"/>
    <s v="A"/>
    <x v="0"/>
    <s v="4"/>
    <x v="0"/>
    <x v="0"/>
    <n v="2136.38"/>
    <n v="3577"/>
  </r>
  <r>
    <n v="142"/>
    <x v="0"/>
    <s v="PWA381"/>
    <s v="38"/>
    <s v="A"/>
    <x v="0"/>
    <s v="1"/>
    <x v="0"/>
    <x v="0"/>
    <n v="2136.38"/>
    <n v="3577"/>
  </r>
  <r>
    <n v="143"/>
    <x v="0"/>
    <s v="PWA382"/>
    <s v="38"/>
    <s v="A"/>
    <x v="0"/>
    <s v="2"/>
    <x v="0"/>
    <x v="0"/>
    <n v="2136.38"/>
    <n v="3577"/>
  </r>
  <r>
    <n v="144"/>
    <x v="0"/>
    <s v="PWA383"/>
    <s v="38"/>
    <s v="A"/>
    <x v="0"/>
    <s v="3"/>
    <x v="0"/>
    <x v="0"/>
    <n v="2136.38"/>
    <n v="3577"/>
  </r>
  <r>
    <n v="145"/>
    <x v="0"/>
    <s v="PWA384"/>
    <s v="38"/>
    <s v="A"/>
    <x v="0"/>
    <s v="4"/>
    <x v="0"/>
    <x v="0"/>
    <n v="2136.38"/>
    <n v="3577"/>
  </r>
  <r>
    <n v="146"/>
    <x v="0"/>
    <s v="PWA391"/>
    <s v="39"/>
    <s v="A"/>
    <x v="0"/>
    <s v="1"/>
    <x v="0"/>
    <x v="0"/>
    <n v="2136.38"/>
    <n v="3577"/>
  </r>
  <r>
    <n v="147"/>
    <x v="0"/>
    <s v="PWA392"/>
    <s v="39"/>
    <s v="A"/>
    <x v="0"/>
    <s v="2"/>
    <x v="0"/>
    <x v="0"/>
    <n v="2136.38"/>
    <n v="3577"/>
  </r>
  <r>
    <n v="148"/>
    <x v="0"/>
    <s v="PWA393"/>
    <s v="39"/>
    <s v="A"/>
    <x v="0"/>
    <s v="3"/>
    <x v="0"/>
    <x v="0"/>
    <n v="2136.38"/>
    <n v="3577"/>
  </r>
  <r>
    <n v="149"/>
    <x v="0"/>
    <s v="PWA394"/>
    <s v="39"/>
    <s v="A"/>
    <x v="0"/>
    <s v="4"/>
    <x v="0"/>
    <x v="0"/>
    <n v="2136.38"/>
    <n v="3577"/>
  </r>
  <r>
    <n v="150"/>
    <x v="0"/>
    <s v="PWA401"/>
    <s v="40"/>
    <s v="A"/>
    <x v="0"/>
    <s v="1"/>
    <x v="0"/>
    <x v="0"/>
    <n v="2136.38"/>
    <n v="3577"/>
  </r>
  <r>
    <n v="151"/>
    <x v="0"/>
    <s v="PWA402"/>
    <s v="40"/>
    <s v="A"/>
    <x v="0"/>
    <s v="2"/>
    <x v="0"/>
    <x v="0"/>
    <n v="2136.38"/>
    <n v="3577"/>
  </r>
  <r>
    <n v="152"/>
    <x v="0"/>
    <s v="PWA403"/>
    <s v="40"/>
    <s v="A"/>
    <x v="0"/>
    <s v="3"/>
    <x v="0"/>
    <x v="0"/>
    <n v="2136.38"/>
    <n v="3577"/>
  </r>
  <r>
    <n v="153"/>
    <x v="0"/>
    <s v="PWA404"/>
    <s v="40"/>
    <s v="A"/>
    <x v="0"/>
    <s v="4"/>
    <x v="0"/>
    <x v="0"/>
    <n v="2136.38"/>
    <n v="3577"/>
  </r>
  <r>
    <n v="154"/>
    <x v="0"/>
    <s v="PWA411"/>
    <s v="41"/>
    <s v="A"/>
    <x v="0"/>
    <s v="1"/>
    <x v="0"/>
    <x v="0"/>
    <n v="2136.38"/>
    <n v="3577"/>
  </r>
  <r>
    <n v="155"/>
    <x v="0"/>
    <s v="PWA412"/>
    <s v="41"/>
    <s v="A"/>
    <x v="0"/>
    <s v="2"/>
    <x v="0"/>
    <x v="0"/>
    <n v="2136.38"/>
    <n v="3577"/>
  </r>
  <r>
    <n v="156"/>
    <x v="0"/>
    <s v="PWA413"/>
    <s v="41"/>
    <s v="A"/>
    <x v="0"/>
    <s v="3"/>
    <x v="0"/>
    <x v="0"/>
    <n v="2136.38"/>
    <n v="3577"/>
  </r>
  <r>
    <n v="157"/>
    <x v="0"/>
    <s v="PWA414"/>
    <s v="41"/>
    <s v="A"/>
    <x v="0"/>
    <s v="4"/>
    <x v="0"/>
    <x v="0"/>
    <n v="2136.38"/>
    <n v="3577"/>
  </r>
  <r>
    <n v="158"/>
    <x v="0"/>
    <s v="PWA421"/>
    <s v="42"/>
    <s v="A"/>
    <x v="0"/>
    <s v="1"/>
    <x v="0"/>
    <x v="1"/>
    <n v="3561.6"/>
    <n v="5472"/>
  </r>
  <r>
    <n v="159"/>
    <x v="0"/>
    <s v="PWA422"/>
    <s v="42"/>
    <s v="A"/>
    <x v="0"/>
    <s v="2"/>
    <x v="0"/>
    <x v="1"/>
    <n v="3561.6"/>
    <n v="5472"/>
  </r>
  <r>
    <n v="160"/>
    <x v="0"/>
    <s v="PWB011"/>
    <s v="1"/>
    <s v="B"/>
    <x v="1"/>
    <s v="1"/>
    <x v="0"/>
    <x v="0"/>
    <n v="2136.38"/>
    <n v="3577"/>
  </r>
  <r>
    <n v="161"/>
    <x v="0"/>
    <s v="PWB012"/>
    <s v="1"/>
    <s v="B"/>
    <x v="1"/>
    <s v="2"/>
    <x v="0"/>
    <x v="0"/>
    <n v="2136.38"/>
    <n v="3577"/>
  </r>
  <r>
    <n v="162"/>
    <x v="0"/>
    <s v="PWB013"/>
    <s v="1"/>
    <s v="B"/>
    <x v="1"/>
    <s v="3"/>
    <x v="0"/>
    <x v="0"/>
    <n v="2136.38"/>
    <n v="3577"/>
  </r>
  <r>
    <n v="163"/>
    <x v="0"/>
    <s v="PWB014"/>
    <s v="1"/>
    <s v="B"/>
    <x v="1"/>
    <s v="4"/>
    <x v="0"/>
    <x v="0"/>
    <n v="2136.38"/>
    <n v="3577"/>
  </r>
  <r>
    <n v="164"/>
    <x v="0"/>
    <s v="PWB021"/>
    <s v="2"/>
    <s v="B"/>
    <x v="1"/>
    <s v="1"/>
    <x v="0"/>
    <x v="0"/>
    <n v="2136.38"/>
    <n v="3577"/>
  </r>
  <r>
    <n v="165"/>
    <x v="0"/>
    <s v="PWB022"/>
    <s v="2"/>
    <s v="B"/>
    <x v="1"/>
    <s v="2"/>
    <x v="0"/>
    <x v="0"/>
    <n v="2136.38"/>
    <n v="3577"/>
  </r>
  <r>
    <n v="166"/>
    <x v="0"/>
    <s v="PWB023"/>
    <s v="2"/>
    <s v="B"/>
    <x v="1"/>
    <s v="3"/>
    <x v="0"/>
    <x v="0"/>
    <n v="2136.38"/>
    <n v="3577"/>
  </r>
  <r>
    <n v="167"/>
    <x v="0"/>
    <s v="PWB024"/>
    <s v="2"/>
    <s v="B"/>
    <x v="1"/>
    <s v="4"/>
    <x v="0"/>
    <x v="0"/>
    <n v="2136.38"/>
    <n v="3577"/>
  </r>
  <r>
    <n v="168"/>
    <x v="0"/>
    <s v="PWB031"/>
    <s v="3"/>
    <s v="B"/>
    <x v="1"/>
    <s v="1"/>
    <x v="0"/>
    <x v="0"/>
    <n v="2136.38"/>
    <n v="3577"/>
  </r>
  <r>
    <n v="169"/>
    <x v="0"/>
    <s v="PWB032"/>
    <s v="3"/>
    <s v="B"/>
    <x v="1"/>
    <s v="2"/>
    <x v="0"/>
    <x v="0"/>
    <n v="2136.38"/>
    <n v="3577"/>
  </r>
  <r>
    <n v="170"/>
    <x v="0"/>
    <s v="PWB033"/>
    <s v="3"/>
    <s v="B"/>
    <x v="1"/>
    <s v="3"/>
    <x v="0"/>
    <x v="0"/>
    <n v="2136.38"/>
    <n v="3577"/>
  </r>
  <r>
    <n v="171"/>
    <x v="0"/>
    <s v="PWB034"/>
    <s v="3"/>
    <s v="B"/>
    <x v="1"/>
    <s v="4"/>
    <x v="0"/>
    <x v="0"/>
    <n v="2136.38"/>
    <n v="3577"/>
  </r>
  <r>
    <n v="172"/>
    <x v="0"/>
    <s v="PWB041"/>
    <s v="4"/>
    <s v="B"/>
    <x v="1"/>
    <s v="1"/>
    <x v="0"/>
    <x v="0"/>
    <n v="2136.38"/>
    <n v="3577"/>
  </r>
  <r>
    <n v="173"/>
    <x v="0"/>
    <s v="PWB042"/>
    <s v="4"/>
    <s v="B"/>
    <x v="1"/>
    <s v="2"/>
    <x v="0"/>
    <x v="0"/>
    <n v="2136.38"/>
    <n v="3577"/>
  </r>
  <r>
    <n v="174"/>
    <x v="0"/>
    <s v="PWB043"/>
    <s v="4"/>
    <s v="B"/>
    <x v="1"/>
    <s v="3"/>
    <x v="0"/>
    <x v="0"/>
    <n v="2136.38"/>
    <n v="3577"/>
  </r>
  <r>
    <n v="175"/>
    <x v="0"/>
    <s v="PWB044"/>
    <s v="4"/>
    <s v="B"/>
    <x v="1"/>
    <s v="4"/>
    <x v="0"/>
    <x v="0"/>
    <n v="2136.38"/>
    <n v="3577"/>
  </r>
  <r>
    <n v="176"/>
    <x v="0"/>
    <s v="PWB051"/>
    <s v="5"/>
    <s v="B"/>
    <x v="1"/>
    <s v="1"/>
    <x v="0"/>
    <x v="0"/>
    <n v="2136.38"/>
    <n v="3577"/>
  </r>
  <r>
    <n v="177"/>
    <x v="0"/>
    <s v="PWB052"/>
    <s v="5"/>
    <s v="B"/>
    <x v="1"/>
    <s v="2"/>
    <x v="0"/>
    <x v="0"/>
    <n v="2136.38"/>
    <n v="3577"/>
  </r>
  <r>
    <n v="178"/>
    <x v="0"/>
    <s v="PWB053"/>
    <s v="5"/>
    <s v="B"/>
    <x v="1"/>
    <s v="3"/>
    <x v="0"/>
    <x v="0"/>
    <n v="2136.38"/>
    <n v="3577"/>
  </r>
  <r>
    <n v="179"/>
    <x v="0"/>
    <s v="PWB054"/>
    <s v="5"/>
    <s v="B"/>
    <x v="1"/>
    <s v="4"/>
    <x v="0"/>
    <x v="0"/>
    <n v="2136.38"/>
    <n v="3577"/>
  </r>
  <r>
    <n v="180"/>
    <x v="0"/>
    <s v="PWB061"/>
    <s v="6"/>
    <s v="B"/>
    <x v="1"/>
    <s v="1"/>
    <x v="0"/>
    <x v="0"/>
    <n v="2136.38"/>
    <n v="3577"/>
  </r>
  <r>
    <n v="181"/>
    <x v="0"/>
    <s v="PWB062"/>
    <s v="6"/>
    <s v="B"/>
    <x v="1"/>
    <s v="2"/>
    <x v="0"/>
    <x v="0"/>
    <n v="2136.38"/>
    <n v="3577"/>
  </r>
  <r>
    <n v="182"/>
    <x v="0"/>
    <s v="PWB063"/>
    <s v="6"/>
    <s v="B"/>
    <x v="1"/>
    <s v="3"/>
    <x v="0"/>
    <x v="0"/>
    <n v="2136.38"/>
    <n v="3577"/>
  </r>
  <r>
    <n v="183"/>
    <x v="0"/>
    <s v="PWB064"/>
    <s v="6"/>
    <s v="B"/>
    <x v="1"/>
    <s v="4"/>
    <x v="0"/>
    <x v="0"/>
    <n v="2136.38"/>
    <n v="3577"/>
  </r>
  <r>
    <n v="184"/>
    <x v="0"/>
    <s v="PWB071"/>
    <s v="7"/>
    <s v="B"/>
    <x v="1"/>
    <s v="1"/>
    <x v="0"/>
    <x v="0"/>
    <n v="2136.38"/>
    <n v="3577"/>
  </r>
  <r>
    <n v="185"/>
    <x v="0"/>
    <s v="PWB072"/>
    <s v="7"/>
    <s v="B"/>
    <x v="1"/>
    <s v="2"/>
    <x v="0"/>
    <x v="0"/>
    <n v="2136.38"/>
    <n v="3577"/>
  </r>
  <r>
    <n v="186"/>
    <x v="0"/>
    <s v="PWB073"/>
    <s v="7"/>
    <s v="B"/>
    <x v="1"/>
    <s v="3"/>
    <x v="0"/>
    <x v="0"/>
    <n v="2136.38"/>
    <n v="3577"/>
  </r>
  <r>
    <n v="187"/>
    <x v="0"/>
    <s v="PWB074"/>
    <s v="7"/>
    <s v="B"/>
    <x v="1"/>
    <s v="4"/>
    <x v="0"/>
    <x v="0"/>
    <n v="2136.38"/>
    <n v="3577"/>
  </r>
  <r>
    <n v="188"/>
    <x v="0"/>
    <s v="PWB081"/>
    <s v="8"/>
    <s v="B"/>
    <x v="1"/>
    <s v="1"/>
    <x v="0"/>
    <x v="0"/>
    <n v="2136.38"/>
    <n v="3577"/>
  </r>
  <r>
    <n v="189"/>
    <x v="0"/>
    <s v="PWB082"/>
    <s v="8"/>
    <s v="B"/>
    <x v="1"/>
    <s v="2"/>
    <x v="0"/>
    <x v="0"/>
    <n v="2136.38"/>
    <n v="3577"/>
  </r>
  <r>
    <n v="190"/>
    <x v="0"/>
    <s v="PWB083"/>
    <s v="8"/>
    <s v="B"/>
    <x v="1"/>
    <s v="3"/>
    <x v="0"/>
    <x v="0"/>
    <n v="2136.38"/>
    <n v="3577"/>
  </r>
  <r>
    <n v="191"/>
    <x v="0"/>
    <s v="PWB084"/>
    <s v="8"/>
    <s v="B"/>
    <x v="1"/>
    <s v="4"/>
    <x v="0"/>
    <x v="0"/>
    <n v="2136.38"/>
    <n v="3577"/>
  </r>
  <r>
    <n v="192"/>
    <x v="0"/>
    <s v="PWB091"/>
    <s v="9"/>
    <s v="B"/>
    <x v="1"/>
    <s v="1"/>
    <x v="0"/>
    <x v="0"/>
    <n v="2136.38"/>
    <n v="3577"/>
  </r>
  <r>
    <n v="193"/>
    <x v="0"/>
    <s v="PWB092"/>
    <s v="9"/>
    <s v="B"/>
    <x v="1"/>
    <s v="2"/>
    <x v="0"/>
    <x v="0"/>
    <n v="2136.38"/>
    <n v="3577"/>
  </r>
  <r>
    <n v="194"/>
    <x v="0"/>
    <s v="PWB093"/>
    <s v="9"/>
    <s v="B"/>
    <x v="1"/>
    <s v="3"/>
    <x v="0"/>
    <x v="0"/>
    <n v="2136.38"/>
    <n v="3577"/>
  </r>
  <r>
    <n v="195"/>
    <x v="0"/>
    <s v="PWB094"/>
    <s v="9"/>
    <s v="B"/>
    <x v="1"/>
    <s v="4"/>
    <x v="0"/>
    <x v="0"/>
    <n v="2136.38"/>
    <n v="3577"/>
  </r>
  <r>
    <n v="196"/>
    <x v="0"/>
    <s v="PWB101"/>
    <s v="10"/>
    <s v="B"/>
    <x v="1"/>
    <s v="1"/>
    <x v="0"/>
    <x v="0"/>
    <n v="2136.38"/>
    <n v="3577"/>
  </r>
  <r>
    <n v="197"/>
    <x v="0"/>
    <s v="PWB102"/>
    <s v="10"/>
    <s v="B"/>
    <x v="1"/>
    <s v="2"/>
    <x v="0"/>
    <x v="0"/>
    <n v="2136.38"/>
    <n v="3577"/>
  </r>
  <r>
    <n v="198"/>
    <x v="0"/>
    <s v="PWB103"/>
    <s v="10"/>
    <s v="B"/>
    <x v="1"/>
    <s v="3"/>
    <x v="0"/>
    <x v="0"/>
    <n v="2136.38"/>
    <n v="3577"/>
  </r>
  <r>
    <n v="199"/>
    <x v="0"/>
    <s v="PWB104"/>
    <s v="10"/>
    <s v="B"/>
    <x v="1"/>
    <s v="4"/>
    <x v="0"/>
    <x v="0"/>
    <n v="2136.38"/>
    <n v="3577"/>
  </r>
  <r>
    <n v="200"/>
    <x v="0"/>
    <s v="PWB111"/>
    <s v="11"/>
    <s v="B"/>
    <x v="1"/>
    <s v="1"/>
    <x v="0"/>
    <x v="0"/>
    <n v="2136.38"/>
    <n v="3577"/>
  </r>
  <r>
    <n v="201"/>
    <x v="0"/>
    <s v="PWB112"/>
    <s v="11"/>
    <s v="B"/>
    <x v="1"/>
    <s v="2"/>
    <x v="0"/>
    <x v="0"/>
    <n v="2136.38"/>
    <n v="3577"/>
  </r>
  <r>
    <n v="202"/>
    <x v="0"/>
    <s v="PWB113"/>
    <s v="11"/>
    <s v="B"/>
    <x v="1"/>
    <s v="3"/>
    <x v="0"/>
    <x v="0"/>
    <n v="2136.38"/>
    <n v="3577"/>
  </r>
  <r>
    <n v="203"/>
    <x v="0"/>
    <s v="PWB114"/>
    <s v="11"/>
    <s v="B"/>
    <x v="1"/>
    <s v="4"/>
    <x v="0"/>
    <x v="0"/>
    <n v="2136.38"/>
    <n v="3577"/>
  </r>
  <r>
    <n v="204"/>
    <x v="0"/>
    <s v="PWB121"/>
    <s v="12"/>
    <s v="B"/>
    <x v="1"/>
    <s v="1"/>
    <x v="0"/>
    <x v="0"/>
    <n v="2136.38"/>
    <n v="3577"/>
  </r>
  <r>
    <n v="205"/>
    <x v="0"/>
    <s v="PWB122"/>
    <s v="12"/>
    <s v="B"/>
    <x v="1"/>
    <s v="2"/>
    <x v="0"/>
    <x v="0"/>
    <n v="2136.38"/>
    <n v="3577"/>
  </r>
  <r>
    <n v="206"/>
    <x v="0"/>
    <s v="PWB123"/>
    <s v="12"/>
    <s v="B"/>
    <x v="1"/>
    <s v="3"/>
    <x v="0"/>
    <x v="0"/>
    <n v="2136.38"/>
    <n v="3577"/>
  </r>
  <r>
    <n v="207"/>
    <x v="0"/>
    <s v="PWB124"/>
    <s v="12"/>
    <s v="B"/>
    <x v="1"/>
    <s v="4"/>
    <x v="0"/>
    <x v="0"/>
    <n v="2136.38"/>
    <n v="3577"/>
  </r>
  <r>
    <n v="208"/>
    <x v="0"/>
    <s v="PWB141"/>
    <s v="14"/>
    <s v="B"/>
    <x v="1"/>
    <s v="1"/>
    <x v="0"/>
    <x v="0"/>
    <n v="2136.38"/>
    <n v="3577"/>
  </r>
  <r>
    <n v="209"/>
    <x v="0"/>
    <s v="PWB142"/>
    <s v="14"/>
    <s v="B"/>
    <x v="1"/>
    <s v="2"/>
    <x v="0"/>
    <x v="0"/>
    <n v="2136.38"/>
    <n v="3577"/>
  </r>
  <r>
    <n v="210"/>
    <x v="0"/>
    <s v="PWB143"/>
    <s v="14"/>
    <s v="B"/>
    <x v="1"/>
    <s v="3"/>
    <x v="0"/>
    <x v="0"/>
    <n v="2136.38"/>
    <n v="3577"/>
  </r>
  <r>
    <n v="211"/>
    <x v="0"/>
    <s v="PWB144"/>
    <s v="14"/>
    <s v="B"/>
    <x v="1"/>
    <s v="4"/>
    <x v="0"/>
    <x v="0"/>
    <n v="2136.38"/>
    <n v="3577"/>
  </r>
  <r>
    <n v="212"/>
    <x v="0"/>
    <s v="PWB151"/>
    <s v="15"/>
    <s v="B"/>
    <x v="1"/>
    <s v="1"/>
    <x v="0"/>
    <x v="0"/>
    <n v="2136.38"/>
    <n v="3577"/>
  </r>
  <r>
    <n v="213"/>
    <x v="0"/>
    <s v="PWB152"/>
    <s v="15"/>
    <s v="B"/>
    <x v="1"/>
    <s v="2"/>
    <x v="0"/>
    <x v="0"/>
    <n v="2136.38"/>
    <n v="3577"/>
  </r>
  <r>
    <n v="214"/>
    <x v="0"/>
    <s v="PWB153"/>
    <s v="15"/>
    <s v="B"/>
    <x v="1"/>
    <s v="3"/>
    <x v="0"/>
    <x v="0"/>
    <n v="2136.38"/>
    <n v="3577"/>
  </r>
  <r>
    <n v="215"/>
    <x v="0"/>
    <s v="PWB154"/>
    <s v="15"/>
    <s v="B"/>
    <x v="1"/>
    <s v="4"/>
    <x v="0"/>
    <x v="0"/>
    <n v="2136.38"/>
    <n v="3577"/>
  </r>
  <r>
    <n v="216"/>
    <x v="0"/>
    <s v="PWB161"/>
    <s v="16"/>
    <s v="B"/>
    <x v="1"/>
    <s v="1"/>
    <x v="0"/>
    <x v="0"/>
    <n v="2136.38"/>
    <n v="3577"/>
  </r>
  <r>
    <n v="217"/>
    <x v="0"/>
    <s v="PWB162"/>
    <s v="16"/>
    <s v="B"/>
    <x v="1"/>
    <s v="2"/>
    <x v="0"/>
    <x v="0"/>
    <n v="2136.38"/>
    <n v="3577"/>
  </r>
  <r>
    <n v="218"/>
    <x v="0"/>
    <s v="PWB163"/>
    <s v="16"/>
    <s v="B"/>
    <x v="1"/>
    <s v="3"/>
    <x v="0"/>
    <x v="0"/>
    <n v="2136.38"/>
    <n v="3577"/>
  </r>
  <r>
    <n v="219"/>
    <x v="0"/>
    <s v="PWB164"/>
    <s v="16"/>
    <s v="B"/>
    <x v="1"/>
    <s v="4"/>
    <x v="0"/>
    <x v="0"/>
    <n v="2136.38"/>
    <n v="3577"/>
  </r>
  <r>
    <n v="220"/>
    <x v="0"/>
    <s v="PWB171"/>
    <s v="17"/>
    <s v="B"/>
    <x v="1"/>
    <s v="1"/>
    <x v="0"/>
    <x v="0"/>
    <n v="2136.38"/>
    <n v="3577"/>
  </r>
  <r>
    <n v="221"/>
    <x v="0"/>
    <s v="PWB172"/>
    <s v="17"/>
    <s v="B"/>
    <x v="1"/>
    <s v="2"/>
    <x v="0"/>
    <x v="0"/>
    <n v="2136.38"/>
    <n v="3577"/>
  </r>
  <r>
    <n v="222"/>
    <x v="0"/>
    <s v="PWB173"/>
    <s v="17"/>
    <s v="B"/>
    <x v="1"/>
    <s v="3"/>
    <x v="0"/>
    <x v="0"/>
    <n v="2136.38"/>
    <n v="3577"/>
  </r>
  <r>
    <n v="223"/>
    <x v="0"/>
    <s v="PWB174"/>
    <s v="17"/>
    <s v="B"/>
    <x v="1"/>
    <s v="4"/>
    <x v="0"/>
    <x v="0"/>
    <n v="2136.38"/>
    <n v="3577"/>
  </r>
  <r>
    <n v="224"/>
    <x v="0"/>
    <s v="PWB181"/>
    <s v="18"/>
    <s v="B"/>
    <x v="1"/>
    <s v="1"/>
    <x v="0"/>
    <x v="0"/>
    <n v="2136.38"/>
    <n v="3577"/>
  </r>
  <r>
    <n v="225"/>
    <x v="0"/>
    <s v="PWB183"/>
    <s v="18"/>
    <s v="B"/>
    <x v="1"/>
    <s v="3"/>
    <x v="0"/>
    <x v="0"/>
    <n v="2136.38"/>
    <n v="3577"/>
  </r>
  <r>
    <n v="226"/>
    <x v="0"/>
    <s v="PWB184"/>
    <s v="18"/>
    <s v="B"/>
    <x v="1"/>
    <s v="4"/>
    <x v="0"/>
    <x v="0"/>
    <n v="2136.38"/>
    <n v="3577"/>
  </r>
  <r>
    <n v="227"/>
    <x v="0"/>
    <s v="PWB191"/>
    <s v="19"/>
    <s v="B"/>
    <x v="1"/>
    <s v="1"/>
    <x v="0"/>
    <x v="0"/>
    <n v="2136.38"/>
    <n v="3577"/>
  </r>
  <r>
    <n v="228"/>
    <x v="0"/>
    <s v="PWB192"/>
    <s v="19"/>
    <s v="B"/>
    <x v="1"/>
    <s v="2"/>
    <x v="0"/>
    <x v="0"/>
    <n v="2136.38"/>
    <n v="3577"/>
  </r>
  <r>
    <n v="229"/>
    <x v="0"/>
    <s v="PWB193"/>
    <s v="19"/>
    <s v="B"/>
    <x v="1"/>
    <s v="3"/>
    <x v="0"/>
    <x v="0"/>
    <n v="2136.38"/>
    <n v="3577"/>
  </r>
  <r>
    <n v="230"/>
    <x v="0"/>
    <s v="PWB194"/>
    <s v="19"/>
    <s v="B"/>
    <x v="1"/>
    <s v="4"/>
    <x v="0"/>
    <x v="0"/>
    <n v="2136.38"/>
    <n v="3577"/>
  </r>
  <r>
    <n v="231"/>
    <x v="0"/>
    <s v="PWB201"/>
    <s v="20"/>
    <s v="B"/>
    <x v="1"/>
    <s v="1"/>
    <x v="0"/>
    <x v="0"/>
    <n v="2136.38"/>
    <n v="3577"/>
  </r>
  <r>
    <n v="232"/>
    <x v="0"/>
    <s v="PWB202"/>
    <s v="20"/>
    <s v="B"/>
    <x v="1"/>
    <s v="2"/>
    <x v="0"/>
    <x v="0"/>
    <n v="2136.38"/>
    <n v="3577"/>
  </r>
  <r>
    <n v="233"/>
    <x v="0"/>
    <s v="PWB203"/>
    <s v="20"/>
    <s v="B"/>
    <x v="1"/>
    <s v="3"/>
    <x v="0"/>
    <x v="0"/>
    <n v="2136.38"/>
    <n v="3577"/>
  </r>
  <r>
    <n v="234"/>
    <x v="0"/>
    <s v="PWB204"/>
    <s v="20"/>
    <s v="B"/>
    <x v="1"/>
    <s v="4"/>
    <x v="0"/>
    <x v="0"/>
    <n v="2136.38"/>
    <n v="3577"/>
  </r>
  <r>
    <n v="235"/>
    <x v="0"/>
    <s v="PWB211"/>
    <s v="21"/>
    <s v="B"/>
    <x v="1"/>
    <s v="1"/>
    <x v="0"/>
    <x v="0"/>
    <n v="2136.38"/>
    <n v="3577"/>
  </r>
  <r>
    <n v="236"/>
    <x v="0"/>
    <s v="PWB212"/>
    <s v="21"/>
    <s v="B"/>
    <x v="1"/>
    <s v="2"/>
    <x v="0"/>
    <x v="0"/>
    <n v="2136.38"/>
    <n v="3577"/>
  </r>
  <r>
    <n v="237"/>
    <x v="0"/>
    <s v="PWB213"/>
    <s v="21"/>
    <s v="B"/>
    <x v="1"/>
    <s v="3"/>
    <x v="0"/>
    <x v="0"/>
    <n v="2136.38"/>
    <n v="3577"/>
  </r>
  <r>
    <n v="238"/>
    <x v="0"/>
    <s v="PWB214"/>
    <s v="21"/>
    <s v="B"/>
    <x v="1"/>
    <s v="4"/>
    <x v="0"/>
    <x v="0"/>
    <n v="2136.38"/>
    <n v="3577"/>
  </r>
  <r>
    <n v="239"/>
    <x v="0"/>
    <s v="PWB221"/>
    <s v="22"/>
    <s v="B"/>
    <x v="1"/>
    <s v="1"/>
    <x v="0"/>
    <x v="0"/>
    <n v="2136.38"/>
    <n v="3577"/>
  </r>
  <r>
    <n v="240"/>
    <x v="0"/>
    <s v="PWB222"/>
    <s v="22"/>
    <s v="B"/>
    <x v="1"/>
    <s v="2"/>
    <x v="0"/>
    <x v="0"/>
    <n v="2136.38"/>
    <n v="3577"/>
  </r>
  <r>
    <n v="241"/>
    <x v="0"/>
    <s v="PWB223"/>
    <s v="22"/>
    <s v="B"/>
    <x v="1"/>
    <s v="3"/>
    <x v="0"/>
    <x v="0"/>
    <n v="2136.38"/>
    <n v="3577"/>
  </r>
  <r>
    <n v="242"/>
    <x v="0"/>
    <s v="PWB224"/>
    <s v="22"/>
    <s v="B"/>
    <x v="1"/>
    <s v="4"/>
    <x v="0"/>
    <x v="0"/>
    <n v="2136.38"/>
    <n v="3577"/>
  </r>
  <r>
    <n v="243"/>
    <x v="0"/>
    <s v="PWB231"/>
    <s v="23"/>
    <s v="B"/>
    <x v="1"/>
    <s v="1"/>
    <x v="0"/>
    <x v="0"/>
    <n v="2136.38"/>
    <n v="3577"/>
  </r>
  <r>
    <n v="244"/>
    <x v="0"/>
    <s v="PWB232"/>
    <s v="23"/>
    <s v="B"/>
    <x v="1"/>
    <s v="2"/>
    <x v="0"/>
    <x v="0"/>
    <n v="2136.38"/>
    <n v="3577"/>
  </r>
  <r>
    <n v="245"/>
    <x v="0"/>
    <s v="PWB233"/>
    <s v="23"/>
    <s v="B"/>
    <x v="1"/>
    <s v="3"/>
    <x v="0"/>
    <x v="0"/>
    <n v="2136.38"/>
    <n v="3577"/>
  </r>
  <r>
    <n v="246"/>
    <x v="0"/>
    <s v="PWB234"/>
    <s v="23"/>
    <s v="B"/>
    <x v="1"/>
    <s v="4"/>
    <x v="0"/>
    <x v="0"/>
    <n v="2136.38"/>
    <n v="3577"/>
  </r>
  <r>
    <n v="247"/>
    <x v="0"/>
    <s v="PWB241"/>
    <s v="24"/>
    <s v="B"/>
    <x v="1"/>
    <s v="1"/>
    <x v="0"/>
    <x v="0"/>
    <n v="2136.38"/>
    <n v="3577"/>
  </r>
  <r>
    <n v="248"/>
    <x v="0"/>
    <s v="PWB242"/>
    <s v="24"/>
    <s v="B"/>
    <x v="1"/>
    <s v="2"/>
    <x v="0"/>
    <x v="0"/>
    <n v="2136.38"/>
    <n v="3577"/>
  </r>
  <r>
    <n v="249"/>
    <x v="0"/>
    <s v="PWB243"/>
    <s v="24"/>
    <s v="B"/>
    <x v="1"/>
    <s v="3"/>
    <x v="0"/>
    <x v="0"/>
    <n v="2136.38"/>
    <n v="3577"/>
  </r>
  <r>
    <n v="250"/>
    <x v="0"/>
    <s v="PWB244"/>
    <s v="24"/>
    <s v="B"/>
    <x v="1"/>
    <s v="4"/>
    <x v="0"/>
    <x v="0"/>
    <n v="2136.38"/>
    <n v="3577"/>
  </r>
  <r>
    <n v="251"/>
    <x v="0"/>
    <s v="PWB251"/>
    <s v="25"/>
    <s v="B"/>
    <x v="1"/>
    <s v="1"/>
    <x v="0"/>
    <x v="0"/>
    <n v="2136.38"/>
    <n v="3577"/>
  </r>
  <r>
    <n v="252"/>
    <x v="0"/>
    <s v="PWB252"/>
    <s v="25"/>
    <s v="B"/>
    <x v="1"/>
    <s v="2"/>
    <x v="0"/>
    <x v="0"/>
    <n v="2136.38"/>
    <n v="3577"/>
  </r>
  <r>
    <n v="253"/>
    <x v="0"/>
    <s v="PWB253"/>
    <s v="25"/>
    <s v="B"/>
    <x v="1"/>
    <s v="3"/>
    <x v="0"/>
    <x v="0"/>
    <n v="2136.38"/>
    <n v="3577"/>
  </r>
  <r>
    <n v="254"/>
    <x v="0"/>
    <s v="PWB254"/>
    <s v="25"/>
    <s v="B"/>
    <x v="1"/>
    <s v="4"/>
    <x v="0"/>
    <x v="0"/>
    <n v="2136.38"/>
    <n v="3577"/>
  </r>
  <r>
    <n v="255"/>
    <x v="0"/>
    <s v="PWB261"/>
    <s v="26"/>
    <s v="B"/>
    <x v="1"/>
    <s v="1"/>
    <x v="0"/>
    <x v="0"/>
    <n v="2136.38"/>
    <n v="3577"/>
  </r>
  <r>
    <n v="256"/>
    <x v="0"/>
    <s v="PWB262"/>
    <s v="26"/>
    <s v="B"/>
    <x v="1"/>
    <s v="2"/>
    <x v="0"/>
    <x v="0"/>
    <n v="2136.38"/>
    <n v="3577"/>
  </r>
  <r>
    <n v="257"/>
    <x v="0"/>
    <s v="PWB263"/>
    <s v="26"/>
    <s v="B"/>
    <x v="1"/>
    <s v="3"/>
    <x v="0"/>
    <x v="0"/>
    <n v="2136.38"/>
    <n v="3577"/>
  </r>
  <r>
    <n v="258"/>
    <x v="0"/>
    <s v="PWB264"/>
    <s v="26"/>
    <s v="B"/>
    <x v="1"/>
    <s v="4"/>
    <x v="0"/>
    <x v="0"/>
    <n v="2136.38"/>
    <n v="3577"/>
  </r>
  <r>
    <n v="259"/>
    <x v="0"/>
    <s v="PWB271"/>
    <s v="27"/>
    <s v="B"/>
    <x v="1"/>
    <s v="1"/>
    <x v="0"/>
    <x v="0"/>
    <n v="2136.38"/>
    <n v="3577"/>
  </r>
  <r>
    <n v="260"/>
    <x v="0"/>
    <s v="PWB273"/>
    <s v="27"/>
    <s v="B"/>
    <x v="1"/>
    <s v="3"/>
    <x v="0"/>
    <x v="0"/>
    <n v="2136.38"/>
    <n v="3577"/>
  </r>
  <r>
    <n v="261"/>
    <x v="0"/>
    <s v="PWB274"/>
    <s v="27"/>
    <s v="B"/>
    <x v="1"/>
    <s v="4"/>
    <x v="0"/>
    <x v="0"/>
    <n v="2136.38"/>
    <n v="3577"/>
  </r>
  <r>
    <n v="262"/>
    <x v="0"/>
    <s v="PWB281"/>
    <s v="28"/>
    <s v="B"/>
    <x v="1"/>
    <s v="1"/>
    <x v="0"/>
    <x v="0"/>
    <n v="2136.38"/>
    <n v="3577"/>
  </r>
  <r>
    <n v="263"/>
    <x v="0"/>
    <s v="PWB282"/>
    <s v="28"/>
    <s v="B"/>
    <x v="1"/>
    <s v="2"/>
    <x v="0"/>
    <x v="0"/>
    <n v="2136.38"/>
    <n v="3577"/>
  </r>
  <r>
    <n v="264"/>
    <x v="0"/>
    <s v="PWB283"/>
    <s v="28"/>
    <s v="B"/>
    <x v="1"/>
    <s v="3"/>
    <x v="0"/>
    <x v="0"/>
    <n v="2136.38"/>
    <n v="3577"/>
  </r>
  <r>
    <n v="265"/>
    <x v="0"/>
    <s v="PWB284"/>
    <s v="28"/>
    <s v="B"/>
    <x v="1"/>
    <s v="4"/>
    <x v="0"/>
    <x v="0"/>
    <n v="2136.38"/>
    <n v="3577"/>
  </r>
  <r>
    <n v="266"/>
    <x v="0"/>
    <s v="PWB291"/>
    <s v="29"/>
    <s v="B"/>
    <x v="1"/>
    <s v="1"/>
    <x v="0"/>
    <x v="0"/>
    <n v="2136.38"/>
    <n v="3577"/>
  </r>
  <r>
    <n v="267"/>
    <x v="0"/>
    <s v="PWB292"/>
    <s v="29"/>
    <s v="B"/>
    <x v="1"/>
    <s v="2"/>
    <x v="0"/>
    <x v="0"/>
    <n v="2136.38"/>
    <n v="3577"/>
  </r>
  <r>
    <n v="268"/>
    <x v="0"/>
    <s v="PWB293"/>
    <s v="29"/>
    <s v="B"/>
    <x v="1"/>
    <s v="3"/>
    <x v="0"/>
    <x v="0"/>
    <n v="2136.38"/>
    <n v="3577"/>
  </r>
  <r>
    <n v="269"/>
    <x v="0"/>
    <s v="PWB294"/>
    <s v="29"/>
    <s v="B"/>
    <x v="1"/>
    <s v="4"/>
    <x v="0"/>
    <x v="0"/>
    <n v="2136.38"/>
    <n v="3577"/>
  </r>
  <r>
    <n v="270"/>
    <x v="0"/>
    <s v="PWB301"/>
    <s v="30"/>
    <s v="B"/>
    <x v="1"/>
    <s v="1"/>
    <x v="0"/>
    <x v="0"/>
    <n v="2136.38"/>
    <n v="3577"/>
  </r>
  <r>
    <n v="271"/>
    <x v="0"/>
    <s v="PWB302"/>
    <s v="30"/>
    <s v="B"/>
    <x v="1"/>
    <s v="2"/>
    <x v="0"/>
    <x v="0"/>
    <n v="2136.38"/>
    <n v="3577"/>
  </r>
  <r>
    <n v="272"/>
    <x v="0"/>
    <s v="PWB303"/>
    <s v="30"/>
    <s v="B"/>
    <x v="1"/>
    <s v="3"/>
    <x v="0"/>
    <x v="0"/>
    <n v="2136.38"/>
    <n v="3577"/>
  </r>
  <r>
    <n v="273"/>
    <x v="0"/>
    <s v="PWB304"/>
    <s v="30"/>
    <s v="B"/>
    <x v="1"/>
    <s v="4"/>
    <x v="0"/>
    <x v="0"/>
    <n v="2136.38"/>
    <n v="3577"/>
  </r>
  <r>
    <n v="274"/>
    <x v="0"/>
    <s v="PWB311"/>
    <s v="31"/>
    <s v="B"/>
    <x v="1"/>
    <s v="1"/>
    <x v="0"/>
    <x v="0"/>
    <n v="2136.38"/>
    <n v="3577"/>
  </r>
  <r>
    <n v="275"/>
    <x v="0"/>
    <s v="PWB312"/>
    <s v="31"/>
    <s v="B"/>
    <x v="1"/>
    <s v="2"/>
    <x v="0"/>
    <x v="0"/>
    <n v="2136.38"/>
    <n v="3577"/>
  </r>
  <r>
    <n v="276"/>
    <x v="0"/>
    <s v="PWB313"/>
    <s v="31"/>
    <s v="B"/>
    <x v="1"/>
    <s v="3"/>
    <x v="0"/>
    <x v="0"/>
    <n v="2136.38"/>
    <n v="3577"/>
  </r>
  <r>
    <n v="277"/>
    <x v="0"/>
    <s v="PWB314"/>
    <s v="31"/>
    <s v="B"/>
    <x v="1"/>
    <s v="4"/>
    <x v="0"/>
    <x v="0"/>
    <n v="2136.38"/>
    <n v="3577"/>
  </r>
  <r>
    <n v="278"/>
    <x v="0"/>
    <s v="PWB321"/>
    <s v="32"/>
    <s v="B"/>
    <x v="1"/>
    <s v="1"/>
    <x v="0"/>
    <x v="0"/>
    <n v="2136.38"/>
    <n v="3577"/>
  </r>
  <r>
    <n v="279"/>
    <x v="0"/>
    <s v="PWB322"/>
    <s v="32"/>
    <s v="B"/>
    <x v="1"/>
    <s v="2"/>
    <x v="0"/>
    <x v="0"/>
    <n v="2136.38"/>
    <n v="3577"/>
  </r>
  <r>
    <n v="280"/>
    <x v="0"/>
    <s v="PWB323"/>
    <s v="32"/>
    <s v="B"/>
    <x v="1"/>
    <s v="3"/>
    <x v="0"/>
    <x v="0"/>
    <n v="2136.38"/>
    <n v="3577"/>
  </r>
  <r>
    <n v="281"/>
    <x v="0"/>
    <s v="PWB324"/>
    <s v="32"/>
    <s v="B"/>
    <x v="1"/>
    <s v="4"/>
    <x v="0"/>
    <x v="0"/>
    <n v="2136.38"/>
    <n v="3577"/>
  </r>
  <r>
    <n v="282"/>
    <x v="0"/>
    <s v="PWB331"/>
    <s v="33"/>
    <s v="B"/>
    <x v="1"/>
    <s v="1"/>
    <x v="0"/>
    <x v="0"/>
    <n v="2136.38"/>
    <n v="3577"/>
  </r>
  <r>
    <n v="283"/>
    <x v="0"/>
    <s v="PWB332"/>
    <s v="33"/>
    <s v="B"/>
    <x v="1"/>
    <s v="2"/>
    <x v="0"/>
    <x v="0"/>
    <n v="2136.38"/>
    <n v="3577"/>
  </r>
  <r>
    <n v="284"/>
    <x v="0"/>
    <s v="PWB333"/>
    <s v="33"/>
    <s v="B"/>
    <x v="1"/>
    <s v="3"/>
    <x v="0"/>
    <x v="0"/>
    <n v="2136.38"/>
    <n v="3577"/>
  </r>
  <r>
    <n v="285"/>
    <x v="0"/>
    <s v="PWB334"/>
    <s v="33"/>
    <s v="B"/>
    <x v="1"/>
    <s v="4"/>
    <x v="0"/>
    <x v="0"/>
    <n v="2136.38"/>
    <n v="3577"/>
  </r>
  <r>
    <n v="286"/>
    <x v="0"/>
    <s v="PWB341"/>
    <s v="34"/>
    <s v="B"/>
    <x v="1"/>
    <s v="1"/>
    <x v="0"/>
    <x v="0"/>
    <n v="2136.38"/>
    <n v="3577"/>
  </r>
  <r>
    <n v="287"/>
    <x v="0"/>
    <s v="PWB342"/>
    <s v="34"/>
    <s v="B"/>
    <x v="1"/>
    <s v="2"/>
    <x v="0"/>
    <x v="0"/>
    <n v="2136.38"/>
    <n v="3577"/>
  </r>
  <r>
    <n v="288"/>
    <x v="0"/>
    <s v="PWB343"/>
    <s v="34"/>
    <s v="B"/>
    <x v="1"/>
    <s v="3"/>
    <x v="0"/>
    <x v="0"/>
    <n v="2136.38"/>
    <n v="3577"/>
  </r>
  <r>
    <n v="289"/>
    <x v="0"/>
    <s v="PWB344"/>
    <s v="34"/>
    <s v="B"/>
    <x v="1"/>
    <s v="4"/>
    <x v="0"/>
    <x v="0"/>
    <n v="2136.38"/>
    <n v="3577"/>
  </r>
  <r>
    <n v="290"/>
    <x v="0"/>
    <s v="PWB351"/>
    <s v="35"/>
    <s v="B"/>
    <x v="1"/>
    <s v="1"/>
    <x v="0"/>
    <x v="0"/>
    <n v="2136.38"/>
    <n v="3577"/>
  </r>
  <r>
    <n v="291"/>
    <x v="0"/>
    <s v="PWB352"/>
    <s v="35"/>
    <s v="B"/>
    <x v="1"/>
    <s v="2"/>
    <x v="0"/>
    <x v="0"/>
    <n v="2136.38"/>
    <n v="3577"/>
  </r>
  <r>
    <n v="292"/>
    <x v="0"/>
    <s v="PWB353"/>
    <s v="35"/>
    <s v="B"/>
    <x v="1"/>
    <s v="3"/>
    <x v="0"/>
    <x v="0"/>
    <n v="2136.38"/>
    <n v="3577"/>
  </r>
  <r>
    <n v="293"/>
    <x v="0"/>
    <s v="PWB354"/>
    <s v="35"/>
    <s v="B"/>
    <x v="1"/>
    <s v="4"/>
    <x v="0"/>
    <x v="0"/>
    <n v="2136.38"/>
    <n v="3577"/>
  </r>
  <r>
    <n v="294"/>
    <x v="0"/>
    <s v="PWB361"/>
    <s v="36"/>
    <s v="B"/>
    <x v="1"/>
    <s v="1"/>
    <x v="0"/>
    <x v="0"/>
    <n v="2136.38"/>
    <n v="3577"/>
  </r>
  <r>
    <n v="295"/>
    <x v="0"/>
    <s v="PWB363"/>
    <s v="36"/>
    <s v="B"/>
    <x v="1"/>
    <s v="3"/>
    <x v="0"/>
    <x v="0"/>
    <n v="2136.38"/>
    <n v="3577"/>
  </r>
  <r>
    <n v="296"/>
    <x v="0"/>
    <s v="PWB364"/>
    <s v="36"/>
    <s v="B"/>
    <x v="1"/>
    <s v="4"/>
    <x v="0"/>
    <x v="0"/>
    <n v="2136.38"/>
    <n v="3577"/>
  </r>
  <r>
    <n v="297"/>
    <x v="0"/>
    <s v="PWB371"/>
    <s v="37"/>
    <s v="B"/>
    <x v="1"/>
    <s v="1"/>
    <x v="0"/>
    <x v="0"/>
    <n v="2136.38"/>
    <n v="3577"/>
  </r>
  <r>
    <n v="298"/>
    <x v="0"/>
    <s v="PWB372"/>
    <s v="37"/>
    <s v="B"/>
    <x v="1"/>
    <s v="2"/>
    <x v="0"/>
    <x v="0"/>
    <n v="2136.38"/>
    <n v="3577"/>
  </r>
  <r>
    <n v="299"/>
    <x v="0"/>
    <s v="PWB373"/>
    <s v="37"/>
    <s v="B"/>
    <x v="1"/>
    <s v="3"/>
    <x v="0"/>
    <x v="0"/>
    <n v="2136.38"/>
    <n v="3577"/>
  </r>
  <r>
    <n v="300"/>
    <x v="0"/>
    <s v="PWB374"/>
    <s v="37"/>
    <s v="B"/>
    <x v="1"/>
    <s v="4"/>
    <x v="0"/>
    <x v="0"/>
    <n v="2136.38"/>
    <n v="3577"/>
  </r>
  <r>
    <n v="301"/>
    <x v="0"/>
    <s v="PWB381"/>
    <s v="38"/>
    <s v="B"/>
    <x v="1"/>
    <s v="1"/>
    <x v="0"/>
    <x v="0"/>
    <n v="2136.38"/>
    <n v="3577"/>
  </r>
  <r>
    <n v="302"/>
    <x v="0"/>
    <s v="PWB382"/>
    <s v="38"/>
    <s v="B"/>
    <x v="1"/>
    <s v="2"/>
    <x v="0"/>
    <x v="0"/>
    <n v="2136.38"/>
    <n v="3577"/>
  </r>
  <r>
    <n v="303"/>
    <x v="0"/>
    <s v="PWB383"/>
    <s v="38"/>
    <s v="B"/>
    <x v="1"/>
    <s v="3"/>
    <x v="0"/>
    <x v="0"/>
    <n v="2136.38"/>
    <n v="3577"/>
  </r>
  <r>
    <n v="304"/>
    <x v="0"/>
    <s v="PWB384"/>
    <s v="38"/>
    <s v="B"/>
    <x v="1"/>
    <s v="4"/>
    <x v="0"/>
    <x v="0"/>
    <n v="2136.38"/>
    <n v="3577"/>
  </r>
  <r>
    <n v="305"/>
    <x v="0"/>
    <s v="PWB391"/>
    <s v="39"/>
    <s v="B"/>
    <x v="1"/>
    <s v="1"/>
    <x v="0"/>
    <x v="0"/>
    <n v="2136.38"/>
    <n v="3577"/>
  </r>
  <r>
    <n v="306"/>
    <x v="0"/>
    <s v="PWB392"/>
    <s v="39"/>
    <s v="B"/>
    <x v="1"/>
    <s v="2"/>
    <x v="0"/>
    <x v="0"/>
    <n v="2136.38"/>
    <n v="3577"/>
  </r>
  <r>
    <n v="307"/>
    <x v="0"/>
    <s v="PWB393"/>
    <s v="39"/>
    <s v="B"/>
    <x v="1"/>
    <s v="3"/>
    <x v="0"/>
    <x v="0"/>
    <n v="2136.38"/>
    <n v="3577"/>
  </r>
  <r>
    <n v="308"/>
    <x v="0"/>
    <s v="PWB394"/>
    <s v="39"/>
    <s v="B"/>
    <x v="1"/>
    <s v="4"/>
    <x v="0"/>
    <x v="0"/>
    <n v="2136.38"/>
    <n v="3577"/>
  </r>
  <r>
    <n v="309"/>
    <x v="0"/>
    <s v="PWB401"/>
    <s v="40"/>
    <s v="B"/>
    <x v="1"/>
    <s v="1"/>
    <x v="0"/>
    <x v="0"/>
    <n v="2136.38"/>
    <n v="3577"/>
  </r>
  <r>
    <n v="310"/>
    <x v="0"/>
    <s v="PWB402"/>
    <s v="40"/>
    <s v="B"/>
    <x v="1"/>
    <s v="2"/>
    <x v="0"/>
    <x v="0"/>
    <n v="2136.38"/>
    <n v="3577"/>
  </r>
  <r>
    <n v="311"/>
    <x v="0"/>
    <s v="PWB403"/>
    <s v="40"/>
    <s v="B"/>
    <x v="1"/>
    <s v="3"/>
    <x v="0"/>
    <x v="0"/>
    <n v="2136.38"/>
    <n v="3577"/>
  </r>
  <r>
    <n v="312"/>
    <x v="0"/>
    <s v="PWB404"/>
    <s v="40"/>
    <s v="B"/>
    <x v="1"/>
    <s v="4"/>
    <x v="0"/>
    <x v="0"/>
    <n v="2136.38"/>
    <n v="3577"/>
  </r>
  <r>
    <n v="313"/>
    <x v="0"/>
    <s v="PWB411"/>
    <s v="41"/>
    <s v="B"/>
    <x v="1"/>
    <s v="1"/>
    <x v="0"/>
    <x v="0"/>
    <n v="2136.38"/>
    <n v="3577"/>
  </r>
  <r>
    <n v="314"/>
    <x v="0"/>
    <s v="PWB412"/>
    <s v="41"/>
    <s v="B"/>
    <x v="1"/>
    <s v="2"/>
    <x v="0"/>
    <x v="0"/>
    <n v="2136.38"/>
    <n v="3577"/>
  </r>
  <r>
    <n v="315"/>
    <x v="0"/>
    <s v="PWB413"/>
    <s v="41"/>
    <s v="B"/>
    <x v="1"/>
    <s v="3"/>
    <x v="0"/>
    <x v="0"/>
    <n v="2136.38"/>
    <n v="3577"/>
  </r>
  <r>
    <n v="316"/>
    <x v="0"/>
    <s v="PWB414"/>
    <s v="41"/>
    <s v="B"/>
    <x v="1"/>
    <s v="4"/>
    <x v="0"/>
    <x v="0"/>
    <n v="2136.38"/>
    <n v="3577"/>
  </r>
  <r>
    <n v="317"/>
    <x v="0"/>
    <s v="PWB421"/>
    <s v="42"/>
    <s v="B"/>
    <x v="1"/>
    <s v="1"/>
    <x v="0"/>
    <x v="1"/>
    <n v="3561.6"/>
    <n v="5472"/>
  </r>
  <r>
    <n v="318"/>
    <x v="0"/>
    <s v="PWB422"/>
    <s v="42"/>
    <s v="B"/>
    <x v="1"/>
    <s v="2"/>
    <x v="0"/>
    <x v="1"/>
    <n v="3561.6"/>
    <n v="5472"/>
  </r>
  <r>
    <n v="319"/>
    <x v="0"/>
    <s v="PWC011"/>
    <s v="1"/>
    <s v="C"/>
    <x v="2"/>
    <s v="1"/>
    <x v="0"/>
    <x v="0"/>
    <n v="2136.38"/>
    <n v="3577"/>
  </r>
  <r>
    <n v="320"/>
    <x v="0"/>
    <s v="PWC012"/>
    <s v="1"/>
    <s v="C"/>
    <x v="2"/>
    <s v="2"/>
    <x v="0"/>
    <x v="0"/>
    <n v="2136.38"/>
    <n v="3577"/>
  </r>
  <r>
    <n v="321"/>
    <x v="0"/>
    <s v="PWC013"/>
    <s v="1"/>
    <s v="C"/>
    <x v="2"/>
    <s v="3"/>
    <x v="0"/>
    <x v="0"/>
    <n v="2136.38"/>
    <n v="3577"/>
  </r>
  <r>
    <n v="322"/>
    <x v="0"/>
    <s v="PWC014"/>
    <s v="1"/>
    <s v="C"/>
    <x v="2"/>
    <s v="4"/>
    <x v="0"/>
    <x v="0"/>
    <n v="2136.38"/>
    <n v="3577"/>
  </r>
  <r>
    <n v="323"/>
    <x v="0"/>
    <s v="PWC021"/>
    <s v="2"/>
    <s v="C"/>
    <x v="2"/>
    <s v="1"/>
    <x v="0"/>
    <x v="0"/>
    <n v="2136.38"/>
    <n v="3577"/>
  </r>
  <r>
    <n v="324"/>
    <x v="0"/>
    <s v="PWC022"/>
    <s v="2"/>
    <s v="C"/>
    <x v="2"/>
    <s v="2"/>
    <x v="0"/>
    <x v="0"/>
    <n v="2136.38"/>
    <n v="3577"/>
  </r>
  <r>
    <n v="325"/>
    <x v="0"/>
    <s v="PWC023"/>
    <s v="2"/>
    <s v="C"/>
    <x v="2"/>
    <s v="3"/>
    <x v="0"/>
    <x v="0"/>
    <n v="2136.38"/>
    <n v="3577"/>
  </r>
  <r>
    <n v="326"/>
    <x v="0"/>
    <s v="PWC024"/>
    <s v="2"/>
    <s v="C"/>
    <x v="2"/>
    <s v="4"/>
    <x v="0"/>
    <x v="0"/>
    <n v="2136.38"/>
    <n v="3577"/>
  </r>
  <r>
    <n v="327"/>
    <x v="0"/>
    <s v="PWC031"/>
    <s v="3"/>
    <s v="C"/>
    <x v="2"/>
    <s v="1"/>
    <x v="0"/>
    <x v="0"/>
    <n v="2136.38"/>
    <n v="3577"/>
  </r>
  <r>
    <n v="328"/>
    <x v="0"/>
    <s v="PWC032"/>
    <s v="3"/>
    <s v="C"/>
    <x v="2"/>
    <s v="2"/>
    <x v="0"/>
    <x v="0"/>
    <n v="2136.38"/>
    <n v="3577"/>
  </r>
  <r>
    <n v="329"/>
    <x v="0"/>
    <s v="PWC033"/>
    <s v="3"/>
    <s v="C"/>
    <x v="2"/>
    <s v="3"/>
    <x v="0"/>
    <x v="0"/>
    <n v="2136.38"/>
    <n v="3577"/>
  </r>
  <r>
    <n v="330"/>
    <x v="0"/>
    <s v="PWC034"/>
    <s v="3"/>
    <s v="C"/>
    <x v="2"/>
    <s v="4"/>
    <x v="0"/>
    <x v="0"/>
    <n v="2136.38"/>
    <n v="3577"/>
  </r>
  <r>
    <n v="331"/>
    <x v="0"/>
    <s v="PWC041"/>
    <s v="4"/>
    <s v="C"/>
    <x v="2"/>
    <s v="1"/>
    <x v="0"/>
    <x v="0"/>
    <n v="2136.38"/>
    <n v="3577"/>
  </r>
  <r>
    <n v="332"/>
    <x v="0"/>
    <s v="PWC042"/>
    <s v="4"/>
    <s v="C"/>
    <x v="2"/>
    <s v="2"/>
    <x v="0"/>
    <x v="0"/>
    <n v="2136.38"/>
    <n v="3577"/>
  </r>
  <r>
    <n v="333"/>
    <x v="0"/>
    <s v="PWC043"/>
    <s v="4"/>
    <s v="C"/>
    <x v="2"/>
    <s v="3"/>
    <x v="0"/>
    <x v="0"/>
    <n v="2136.38"/>
    <n v="3577"/>
  </r>
  <r>
    <n v="334"/>
    <x v="0"/>
    <s v="PWC044"/>
    <s v="4"/>
    <s v="C"/>
    <x v="2"/>
    <s v="4"/>
    <x v="0"/>
    <x v="0"/>
    <n v="2136.38"/>
    <n v="3577"/>
  </r>
  <r>
    <n v="335"/>
    <x v="0"/>
    <s v="PWC051"/>
    <s v="5"/>
    <s v="C"/>
    <x v="2"/>
    <s v="1"/>
    <x v="0"/>
    <x v="0"/>
    <n v="2136.38"/>
    <n v="3577"/>
  </r>
  <r>
    <n v="336"/>
    <x v="0"/>
    <s v="PWC052"/>
    <s v="5"/>
    <s v="C"/>
    <x v="2"/>
    <s v="2"/>
    <x v="0"/>
    <x v="0"/>
    <n v="2136.38"/>
    <n v="3577"/>
  </r>
  <r>
    <n v="337"/>
    <x v="0"/>
    <s v="PWC053"/>
    <s v="5"/>
    <s v="C"/>
    <x v="2"/>
    <s v="3"/>
    <x v="0"/>
    <x v="0"/>
    <n v="2136.38"/>
    <n v="3577"/>
  </r>
  <r>
    <n v="338"/>
    <x v="0"/>
    <s v="PWC054"/>
    <s v="5"/>
    <s v="C"/>
    <x v="2"/>
    <s v="4"/>
    <x v="0"/>
    <x v="0"/>
    <n v="2136.38"/>
    <n v="3577"/>
  </r>
  <r>
    <n v="339"/>
    <x v="0"/>
    <s v="PWC061"/>
    <s v="6"/>
    <s v="C"/>
    <x v="2"/>
    <s v="1"/>
    <x v="0"/>
    <x v="0"/>
    <n v="2136.38"/>
    <n v="3577"/>
  </r>
  <r>
    <n v="340"/>
    <x v="0"/>
    <s v="PWC062"/>
    <s v="6"/>
    <s v="C"/>
    <x v="2"/>
    <s v="2"/>
    <x v="0"/>
    <x v="0"/>
    <n v="2136.38"/>
    <n v="3577"/>
  </r>
  <r>
    <n v="341"/>
    <x v="0"/>
    <s v="PWC063"/>
    <s v="6"/>
    <s v="C"/>
    <x v="2"/>
    <s v="3"/>
    <x v="0"/>
    <x v="0"/>
    <n v="2136.38"/>
    <n v="3577"/>
  </r>
  <r>
    <n v="342"/>
    <x v="0"/>
    <s v="PWC064"/>
    <s v="6"/>
    <s v="C"/>
    <x v="2"/>
    <s v="4"/>
    <x v="0"/>
    <x v="0"/>
    <n v="2136.38"/>
    <n v="3577"/>
  </r>
  <r>
    <n v="343"/>
    <x v="0"/>
    <s v="PWC071"/>
    <s v="7"/>
    <s v="C"/>
    <x v="2"/>
    <s v="1"/>
    <x v="0"/>
    <x v="0"/>
    <n v="2136.38"/>
    <n v="3577"/>
  </r>
  <r>
    <n v="344"/>
    <x v="0"/>
    <s v="PWC072"/>
    <s v="7"/>
    <s v="C"/>
    <x v="2"/>
    <s v="2"/>
    <x v="0"/>
    <x v="0"/>
    <n v="2136.38"/>
    <n v="3577"/>
  </r>
  <r>
    <n v="345"/>
    <x v="0"/>
    <s v="PWC073"/>
    <s v="7"/>
    <s v="C"/>
    <x v="2"/>
    <s v="3"/>
    <x v="0"/>
    <x v="0"/>
    <n v="2136.38"/>
    <n v="3577"/>
  </r>
  <r>
    <n v="346"/>
    <x v="0"/>
    <s v="PWC074"/>
    <s v="7"/>
    <s v="C"/>
    <x v="2"/>
    <s v="4"/>
    <x v="0"/>
    <x v="0"/>
    <n v="2136.38"/>
    <n v="3577"/>
  </r>
  <r>
    <n v="347"/>
    <x v="0"/>
    <s v="PWC081"/>
    <s v="8"/>
    <s v="C"/>
    <x v="2"/>
    <s v="1"/>
    <x v="0"/>
    <x v="0"/>
    <n v="2136.38"/>
    <n v="3577"/>
  </r>
  <r>
    <n v="348"/>
    <x v="0"/>
    <s v="PWC082"/>
    <s v="8"/>
    <s v="C"/>
    <x v="2"/>
    <s v="2"/>
    <x v="0"/>
    <x v="0"/>
    <n v="2136.38"/>
    <n v="3577"/>
  </r>
  <r>
    <n v="349"/>
    <x v="0"/>
    <s v="PWC083"/>
    <s v="8"/>
    <s v="C"/>
    <x v="2"/>
    <s v="3"/>
    <x v="0"/>
    <x v="0"/>
    <n v="2136.38"/>
    <n v="3577"/>
  </r>
  <r>
    <n v="350"/>
    <x v="0"/>
    <s v="PWC084"/>
    <s v="8"/>
    <s v="C"/>
    <x v="2"/>
    <s v="4"/>
    <x v="0"/>
    <x v="0"/>
    <n v="2136.38"/>
    <n v="3577"/>
  </r>
  <r>
    <n v="351"/>
    <x v="0"/>
    <s v="PWC091"/>
    <s v="9"/>
    <s v="C"/>
    <x v="2"/>
    <s v="1"/>
    <x v="0"/>
    <x v="0"/>
    <n v="2136.38"/>
    <n v="3577"/>
  </r>
  <r>
    <n v="352"/>
    <x v="0"/>
    <s v="PWC092"/>
    <s v="9"/>
    <s v="C"/>
    <x v="2"/>
    <s v="2"/>
    <x v="0"/>
    <x v="0"/>
    <n v="2136.38"/>
    <n v="3577"/>
  </r>
  <r>
    <n v="353"/>
    <x v="0"/>
    <s v="PWC093"/>
    <s v="9"/>
    <s v="C"/>
    <x v="2"/>
    <s v="3"/>
    <x v="0"/>
    <x v="0"/>
    <n v="2136.38"/>
    <n v="3577"/>
  </r>
  <r>
    <n v="354"/>
    <x v="0"/>
    <s v="PWC094"/>
    <s v="9"/>
    <s v="C"/>
    <x v="2"/>
    <s v="4"/>
    <x v="0"/>
    <x v="0"/>
    <n v="2136.38"/>
    <n v="3577"/>
  </r>
  <r>
    <n v="355"/>
    <x v="0"/>
    <s v="PWC101"/>
    <s v="10"/>
    <s v="C"/>
    <x v="2"/>
    <s v="1"/>
    <x v="0"/>
    <x v="0"/>
    <n v="2136.38"/>
    <n v="3577"/>
  </r>
  <r>
    <n v="356"/>
    <x v="0"/>
    <s v="PWC102"/>
    <s v="10"/>
    <s v="C"/>
    <x v="2"/>
    <s v="2"/>
    <x v="0"/>
    <x v="0"/>
    <n v="2136.38"/>
    <n v="3577"/>
  </r>
  <r>
    <n v="357"/>
    <x v="0"/>
    <s v="PWC103"/>
    <s v="10"/>
    <s v="C"/>
    <x v="2"/>
    <s v="3"/>
    <x v="0"/>
    <x v="0"/>
    <n v="2136.38"/>
    <n v="3577"/>
  </r>
  <r>
    <n v="358"/>
    <x v="0"/>
    <s v="PWC104"/>
    <s v="10"/>
    <s v="C"/>
    <x v="2"/>
    <s v="4"/>
    <x v="0"/>
    <x v="0"/>
    <n v="2136.38"/>
    <n v="3577"/>
  </r>
  <r>
    <n v="359"/>
    <x v="0"/>
    <s v="PWC111"/>
    <s v="11"/>
    <s v="C"/>
    <x v="2"/>
    <s v="1"/>
    <x v="0"/>
    <x v="0"/>
    <n v="2136.38"/>
    <n v="3577"/>
  </r>
  <r>
    <n v="360"/>
    <x v="0"/>
    <s v="PWC112"/>
    <s v="11"/>
    <s v="C"/>
    <x v="2"/>
    <s v="2"/>
    <x v="0"/>
    <x v="0"/>
    <n v="2136.38"/>
    <n v="3577"/>
  </r>
  <r>
    <n v="361"/>
    <x v="0"/>
    <s v="PWC113"/>
    <s v="11"/>
    <s v="C"/>
    <x v="2"/>
    <s v="3"/>
    <x v="0"/>
    <x v="0"/>
    <n v="2136.38"/>
    <n v="3577"/>
  </r>
  <r>
    <n v="362"/>
    <x v="0"/>
    <s v="PWC114"/>
    <s v="11"/>
    <s v="C"/>
    <x v="2"/>
    <s v="4"/>
    <x v="0"/>
    <x v="0"/>
    <n v="2136.38"/>
    <n v="3577"/>
  </r>
  <r>
    <n v="363"/>
    <x v="0"/>
    <s v="PWC121"/>
    <s v="12"/>
    <s v="C"/>
    <x v="2"/>
    <s v="1"/>
    <x v="0"/>
    <x v="0"/>
    <n v="2136.38"/>
    <n v="3577"/>
  </r>
  <r>
    <n v="364"/>
    <x v="0"/>
    <s v="PWC122"/>
    <s v="12"/>
    <s v="C"/>
    <x v="2"/>
    <s v="2"/>
    <x v="0"/>
    <x v="0"/>
    <n v="2136.38"/>
    <n v="3577"/>
  </r>
  <r>
    <n v="365"/>
    <x v="0"/>
    <s v="PWC123"/>
    <s v="12"/>
    <s v="C"/>
    <x v="2"/>
    <s v="3"/>
    <x v="0"/>
    <x v="0"/>
    <n v="2136.38"/>
    <n v="3577"/>
  </r>
  <r>
    <n v="366"/>
    <x v="0"/>
    <s v="PWC124"/>
    <s v="12"/>
    <s v="C"/>
    <x v="2"/>
    <s v="4"/>
    <x v="0"/>
    <x v="0"/>
    <n v="2136.38"/>
    <n v="3577"/>
  </r>
  <r>
    <n v="367"/>
    <x v="0"/>
    <s v="PWC141"/>
    <s v="14"/>
    <s v="C"/>
    <x v="2"/>
    <s v="1"/>
    <x v="0"/>
    <x v="0"/>
    <n v="2136.38"/>
    <n v="3577"/>
  </r>
  <r>
    <n v="368"/>
    <x v="0"/>
    <s v="PWC142"/>
    <s v="14"/>
    <s v="C"/>
    <x v="2"/>
    <s v="2"/>
    <x v="0"/>
    <x v="0"/>
    <n v="2136.38"/>
    <n v="3577"/>
  </r>
  <r>
    <n v="369"/>
    <x v="0"/>
    <s v="PWC143"/>
    <s v="14"/>
    <s v="C"/>
    <x v="2"/>
    <s v="3"/>
    <x v="0"/>
    <x v="0"/>
    <n v="2136.38"/>
    <n v="3577"/>
  </r>
  <r>
    <n v="370"/>
    <x v="0"/>
    <s v="PWC144"/>
    <s v="14"/>
    <s v="C"/>
    <x v="2"/>
    <s v="4"/>
    <x v="0"/>
    <x v="0"/>
    <n v="2136.38"/>
    <n v="3577"/>
  </r>
  <r>
    <n v="371"/>
    <x v="0"/>
    <s v="PWC151"/>
    <s v="15"/>
    <s v="C"/>
    <x v="2"/>
    <s v="1"/>
    <x v="0"/>
    <x v="0"/>
    <n v="2136.38"/>
    <n v="3577"/>
  </r>
  <r>
    <n v="372"/>
    <x v="0"/>
    <s v="PWC152"/>
    <s v="15"/>
    <s v="C"/>
    <x v="2"/>
    <s v="2"/>
    <x v="0"/>
    <x v="0"/>
    <n v="2136.38"/>
    <n v="3577"/>
  </r>
  <r>
    <n v="373"/>
    <x v="0"/>
    <s v="PWC153"/>
    <s v="15"/>
    <s v="C"/>
    <x v="2"/>
    <s v="3"/>
    <x v="0"/>
    <x v="0"/>
    <n v="2136.38"/>
    <n v="3577"/>
  </r>
  <r>
    <n v="374"/>
    <x v="0"/>
    <s v="PWC154"/>
    <s v="15"/>
    <s v="C"/>
    <x v="2"/>
    <s v="4"/>
    <x v="0"/>
    <x v="0"/>
    <n v="2136.38"/>
    <n v="3577"/>
  </r>
  <r>
    <n v="375"/>
    <x v="0"/>
    <s v="PWC161"/>
    <s v="16"/>
    <s v="C"/>
    <x v="2"/>
    <s v="1"/>
    <x v="0"/>
    <x v="0"/>
    <n v="2136.38"/>
    <n v="3577"/>
  </r>
  <r>
    <n v="376"/>
    <x v="0"/>
    <s v="PWC162"/>
    <s v="16"/>
    <s v="C"/>
    <x v="2"/>
    <s v="2"/>
    <x v="0"/>
    <x v="0"/>
    <n v="2136.38"/>
    <n v="3577"/>
  </r>
  <r>
    <n v="377"/>
    <x v="0"/>
    <s v="PWC163"/>
    <s v="16"/>
    <s v="C"/>
    <x v="2"/>
    <s v="3"/>
    <x v="0"/>
    <x v="0"/>
    <n v="2136.38"/>
    <n v="3577"/>
  </r>
  <r>
    <n v="378"/>
    <x v="0"/>
    <s v="PWC164"/>
    <s v="16"/>
    <s v="C"/>
    <x v="2"/>
    <s v="4"/>
    <x v="0"/>
    <x v="0"/>
    <n v="2136.38"/>
    <n v="3577"/>
  </r>
  <r>
    <n v="379"/>
    <x v="0"/>
    <s v="PWC171"/>
    <s v="17"/>
    <s v="C"/>
    <x v="2"/>
    <s v="1"/>
    <x v="0"/>
    <x v="0"/>
    <n v="2136.38"/>
    <n v="3577"/>
  </r>
  <r>
    <n v="380"/>
    <x v="0"/>
    <s v="PWC172"/>
    <s v="17"/>
    <s v="C"/>
    <x v="2"/>
    <s v="2"/>
    <x v="0"/>
    <x v="0"/>
    <n v="2136.38"/>
    <n v="3577"/>
  </r>
  <r>
    <n v="381"/>
    <x v="0"/>
    <s v="PWC173"/>
    <s v="17"/>
    <s v="C"/>
    <x v="2"/>
    <s v="3"/>
    <x v="0"/>
    <x v="0"/>
    <n v="2136.38"/>
    <n v="3577"/>
  </r>
  <r>
    <n v="382"/>
    <x v="0"/>
    <s v="PWC174"/>
    <s v="17"/>
    <s v="C"/>
    <x v="2"/>
    <s v="4"/>
    <x v="0"/>
    <x v="0"/>
    <n v="2136.38"/>
    <n v="3577"/>
  </r>
  <r>
    <n v="383"/>
    <x v="0"/>
    <s v="PWC181"/>
    <s v="18"/>
    <s v="C"/>
    <x v="2"/>
    <s v="1"/>
    <x v="0"/>
    <x v="0"/>
    <n v="2136.38"/>
    <n v="3577"/>
  </r>
  <r>
    <n v="384"/>
    <x v="0"/>
    <s v="PWC183"/>
    <s v="18"/>
    <s v="C"/>
    <x v="2"/>
    <s v="3"/>
    <x v="0"/>
    <x v="0"/>
    <n v="2136.38"/>
    <n v="3577"/>
  </r>
  <r>
    <n v="385"/>
    <x v="0"/>
    <s v="PWC184"/>
    <s v="18"/>
    <s v="C"/>
    <x v="2"/>
    <s v="4"/>
    <x v="0"/>
    <x v="0"/>
    <n v="2136.38"/>
    <n v="3577"/>
  </r>
  <r>
    <n v="386"/>
    <x v="0"/>
    <s v="PWC191"/>
    <s v="19"/>
    <s v="C"/>
    <x v="2"/>
    <s v="1"/>
    <x v="0"/>
    <x v="0"/>
    <n v="2136.38"/>
    <n v="3577"/>
  </r>
  <r>
    <n v="387"/>
    <x v="0"/>
    <s v="PWC192"/>
    <s v="19"/>
    <s v="C"/>
    <x v="2"/>
    <s v="2"/>
    <x v="0"/>
    <x v="0"/>
    <n v="2136.38"/>
    <n v="3577"/>
  </r>
  <r>
    <n v="388"/>
    <x v="0"/>
    <s v="PWC193"/>
    <s v="19"/>
    <s v="C"/>
    <x v="2"/>
    <s v="3"/>
    <x v="0"/>
    <x v="0"/>
    <n v="2136.38"/>
    <n v="3577"/>
  </r>
  <r>
    <n v="389"/>
    <x v="0"/>
    <s v="PWC194"/>
    <s v="19"/>
    <s v="C"/>
    <x v="2"/>
    <s v="4"/>
    <x v="0"/>
    <x v="0"/>
    <n v="2136.38"/>
    <n v="3577"/>
  </r>
  <r>
    <n v="390"/>
    <x v="0"/>
    <s v="PWC201"/>
    <s v="20"/>
    <s v="C"/>
    <x v="2"/>
    <s v="1"/>
    <x v="0"/>
    <x v="0"/>
    <n v="2136.38"/>
    <n v="3577"/>
  </r>
  <r>
    <n v="391"/>
    <x v="0"/>
    <s v="PWC202"/>
    <s v="20"/>
    <s v="C"/>
    <x v="2"/>
    <s v="2"/>
    <x v="0"/>
    <x v="0"/>
    <n v="2136.38"/>
    <n v="3577"/>
  </r>
  <r>
    <n v="392"/>
    <x v="0"/>
    <s v="PWC203"/>
    <s v="20"/>
    <s v="C"/>
    <x v="2"/>
    <s v="3"/>
    <x v="0"/>
    <x v="0"/>
    <n v="2136.38"/>
    <n v="3577"/>
  </r>
  <r>
    <n v="393"/>
    <x v="0"/>
    <s v="PWC204"/>
    <s v="20"/>
    <s v="C"/>
    <x v="2"/>
    <s v="4"/>
    <x v="0"/>
    <x v="0"/>
    <n v="2136.38"/>
    <n v="3577"/>
  </r>
  <r>
    <n v="394"/>
    <x v="0"/>
    <s v="PWC211"/>
    <s v="21"/>
    <s v="C"/>
    <x v="2"/>
    <s v="1"/>
    <x v="0"/>
    <x v="0"/>
    <n v="2136.38"/>
    <n v="3577"/>
  </r>
  <r>
    <n v="395"/>
    <x v="0"/>
    <s v="PWC212"/>
    <s v="21"/>
    <s v="C"/>
    <x v="2"/>
    <s v="2"/>
    <x v="0"/>
    <x v="0"/>
    <n v="2136.38"/>
    <n v="3577"/>
  </r>
  <r>
    <n v="396"/>
    <x v="0"/>
    <s v="PWC213"/>
    <s v="21"/>
    <s v="C"/>
    <x v="2"/>
    <s v="3"/>
    <x v="0"/>
    <x v="0"/>
    <n v="2136.38"/>
    <n v="3577"/>
  </r>
  <r>
    <n v="397"/>
    <x v="0"/>
    <s v="PWC214"/>
    <s v="21"/>
    <s v="C"/>
    <x v="2"/>
    <s v="4"/>
    <x v="0"/>
    <x v="0"/>
    <n v="2136.38"/>
    <n v="3577"/>
  </r>
  <r>
    <n v="398"/>
    <x v="0"/>
    <s v="PWC221"/>
    <s v="22"/>
    <s v="C"/>
    <x v="2"/>
    <s v="1"/>
    <x v="0"/>
    <x v="0"/>
    <n v="2136.38"/>
    <n v="3577"/>
  </r>
  <r>
    <n v="399"/>
    <x v="0"/>
    <s v="PWC222"/>
    <s v="22"/>
    <s v="C"/>
    <x v="2"/>
    <s v="2"/>
    <x v="0"/>
    <x v="0"/>
    <n v="2136.38"/>
    <n v="3577"/>
  </r>
  <r>
    <n v="400"/>
    <x v="0"/>
    <s v="PWC223"/>
    <s v="22"/>
    <s v="C"/>
    <x v="2"/>
    <s v="3"/>
    <x v="0"/>
    <x v="0"/>
    <n v="2136.38"/>
    <n v="3577"/>
  </r>
  <r>
    <n v="401"/>
    <x v="0"/>
    <s v="PWC224"/>
    <s v="22"/>
    <s v="C"/>
    <x v="2"/>
    <s v="4"/>
    <x v="0"/>
    <x v="0"/>
    <n v="2136.38"/>
    <n v="3577"/>
  </r>
  <r>
    <n v="402"/>
    <x v="0"/>
    <s v="PWC231"/>
    <s v="23"/>
    <s v="C"/>
    <x v="2"/>
    <s v="1"/>
    <x v="0"/>
    <x v="0"/>
    <n v="2136.38"/>
    <n v="3577"/>
  </r>
  <r>
    <n v="403"/>
    <x v="0"/>
    <s v="PWC232"/>
    <s v="23"/>
    <s v="C"/>
    <x v="2"/>
    <s v="2"/>
    <x v="0"/>
    <x v="0"/>
    <n v="2136.38"/>
    <n v="3577"/>
  </r>
  <r>
    <n v="404"/>
    <x v="0"/>
    <s v="PWC233"/>
    <s v="23"/>
    <s v="C"/>
    <x v="2"/>
    <s v="3"/>
    <x v="0"/>
    <x v="0"/>
    <n v="2136.38"/>
    <n v="3577"/>
  </r>
  <r>
    <n v="405"/>
    <x v="0"/>
    <s v="PWC234"/>
    <s v="23"/>
    <s v="C"/>
    <x v="2"/>
    <s v="4"/>
    <x v="0"/>
    <x v="0"/>
    <n v="2136.38"/>
    <n v="3577"/>
  </r>
  <r>
    <n v="406"/>
    <x v="0"/>
    <s v="PWC241"/>
    <s v="24"/>
    <s v="C"/>
    <x v="2"/>
    <s v="1"/>
    <x v="0"/>
    <x v="0"/>
    <n v="2136.38"/>
    <n v="3577"/>
  </r>
  <r>
    <n v="407"/>
    <x v="0"/>
    <s v="PWC242"/>
    <s v="24"/>
    <s v="C"/>
    <x v="2"/>
    <s v="2"/>
    <x v="0"/>
    <x v="0"/>
    <n v="2136.38"/>
    <n v="3577"/>
  </r>
  <r>
    <n v="408"/>
    <x v="0"/>
    <s v="PWC243"/>
    <s v="24"/>
    <s v="C"/>
    <x v="2"/>
    <s v="3"/>
    <x v="0"/>
    <x v="0"/>
    <n v="2136.38"/>
    <n v="3577"/>
  </r>
  <r>
    <n v="409"/>
    <x v="0"/>
    <s v="PWC244"/>
    <s v="24"/>
    <s v="C"/>
    <x v="2"/>
    <s v="4"/>
    <x v="0"/>
    <x v="0"/>
    <n v="2136.38"/>
    <n v="3577"/>
  </r>
  <r>
    <n v="410"/>
    <x v="0"/>
    <s v="PWC251"/>
    <s v="25"/>
    <s v="C"/>
    <x v="2"/>
    <s v="1"/>
    <x v="0"/>
    <x v="0"/>
    <n v="2136.38"/>
    <n v="3577"/>
  </r>
  <r>
    <n v="411"/>
    <x v="0"/>
    <s v="PWC252"/>
    <s v="25"/>
    <s v="C"/>
    <x v="2"/>
    <s v="2"/>
    <x v="0"/>
    <x v="0"/>
    <n v="2136.38"/>
    <n v="3577"/>
  </r>
  <r>
    <n v="412"/>
    <x v="0"/>
    <s v="PWC253"/>
    <s v="25"/>
    <s v="C"/>
    <x v="2"/>
    <s v="3"/>
    <x v="0"/>
    <x v="0"/>
    <n v="2136.38"/>
    <n v="3577"/>
  </r>
  <r>
    <n v="413"/>
    <x v="0"/>
    <s v="PWC254"/>
    <s v="25"/>
    <s v="C"/>
    <x v="2"/>
    <s v="4"/>
    <x v="0"/>
    <x v="0"/>
    <n v="2136.38"/>
    <n v="3577"/>
  </r>
  <r>
    <n v="414"/>
    <x v="0"/>
    <s v="PWC261"/>
    <s v="26"/>
    <s v="C"/>
    <x v="2"/>
    <s v="1"/>
    <x v="0"/>
    <x v="0"/>
    <n v="2136.38"/>
    <n v="3577"/>
  </r>
  <r>
    <n v="415"/>
    <x v="0"/>
    <s v="PWC262"/>
    <s v="26"/>
    <s v="C"/>
    <x v="2"/>
    <s v="2"/>
    <x v="0"/>
    <x v="0"/>
    <n v="2136.38"/>
    <n v="3577"/>
  </r>
  <r>
    <n v="416"/>
    <x v="0"/>
    <s v="PWC263"/>
    <s v="26"/>
    <s v="C"/>
    <x v="2"/>
    <s v="3"/>
    <x v="0"/>
    <x v="0"/>
    <n v="2136.38"/>
    <n v="3577"/>
  </r>
  <r>
    <n v="417"/>
    <x v="0"/>
    <s v="PWC264"/>
    <s v="26"/>
    <s v="C"/>
    <x v="2"/>
    <s v="4"/>
    <x v="0"/>
    <x v="0"/>
    <n v="2136.38"/>
    <n v="3577"/>
  </r>
  <r>
    <n v="418"/>
    <x v="0"/>
    <s v="PWC271"/>
    <s v="27"/>
    <s v="C"/>
    <x v="2"/>
    <s v="1"/>
    <x v="0"/>
    <x v="0"/>
    <n v="2136.38"/>
    <n v="3577"/>
  </r>
  <r>
    <n v="419"/>
    <x v="0"/>
    <s v="PWC273"/>
    <s v="27"/>
    <s v="C"/>
    <x v="2"/>
    <s v="3"/>
    <x v="0"/>
    <x v="0"/>
    <n v="2136.38"/>
    <n v="3577"/>
  </r>
  <r>
    <n v="420"/>
    <x v="0"/>
    <s v="PWC274"/>
    <s v="27"/>
    <s v="C"/>
    <x v="2"/>
    <s v="4"/>
    <x v="0"/>
    <x v="0"/>
    <n v="2136.38"/>
    <n v="3577"/>
  </r>
  <r>
    <n v="421"/>
    <x v="0"/>
    <s v="PWC281"/>
    <s v="28"/>
    <s v="C"/>
    <x v="2"/>
    <s v="1"/>
    <x v="0"/>
    <x v="0"/>
    <n v="2136.38"/>
    <n v="3577"/>
  </r>
  <r>
    <n v="422"/>
    <x v="0"/>
    <s v="PWC282"/>
    <s v="28"/>
    <s v="C"/>
    <x v="2"/>
    <s v="2"/>
    <x v="0"/>
    <x v="0"/>
    <n v="2136.38"/>
    <n v="3577"/>
  </r>
  <r>
    <n v="423"/>
    <x v="0"/>
    <s v="PWC283"/>
    <s v="28"/>
    <s v="C"/>
    <x v="2"/>
    <s v="3"/>
    <x v="0"/>
    <x v="0"/>
    <n v="2136.38"/>
    <n v="3577"/>
  </r>
  <r>
    <n v="424"/>
    <x v="0"/>
    <s v="PWC284"/>
    <s v="28"/>
    <s v="C"/>
    <x v="2"/>
    <s v="4"/>
    <x v="0"/>
    <x v="0"/>
    <n v="2136.38"/>
    <n v="3577"/>
  </r>
  <r>
    <n v="425"/>
    <x v="0"/>
    <s v="PWC291"/>
    <s v="29"/>
    <s v="C"/>
    <x v="2"/>
    <s v="1"/>
    <x v="0"/>
    <x v="0"/>
    <n v="2136.38"/>
    <n v="3577"/>
  </r>
  <r>
    <n v="426"/>
    <x v="0"/>
    <s v="PWC292"/>
    <s v="29"/>
    <s v="C"/>
    <x v="2"/>
    <s v="2"/>
    <x v="0"/>
    <x v="0"/>
    <n v="2136.38"/>
    <n v="3577"/>
  </r>
  <r>
    <n v="427"/>
    <x v="0"/>
    <s v="PWC293"/>
    <s v="29"/>
    <s v="C"/>
    <x v="2"/>
    <s v="3"/>
    <x v="0"/>
    <x v="0"/>
    <n v="2136.38"/>
    <n v="3577"/>
  </r>
  <r>
    <n v="428"/>
    <x v="0"/>
    <s v="PWC294"/>
    <s v="29"/>
    <s v="C"/>
    <x v="2"/>
    <s v="4"/>
    <x v="0"/>
    <x v="0"/>
    <n v="2136.38"/>
    <n v="3577"/>
  </r>
  <r>
    <n v="429"/>
    <x v="0"/>
    <s v="PWC301"/>
    <s v="30"/>
    <s v="C"/>
    <x v="2"/>
    <s v="1"/>
    <x v="0"/>
    <x v="0"/>
    <n v="2136.38"/>
    <n v="3577"/>
  </r>
  <r>
    <n v="430"/>
    <x v="0"/>
    <s v="PWC302"/>
    <s v="30"/>
    <s v="C"/>
    <x v="2"/>
    <s v="2"/>
    <x v="0"/>
    <x v="0"/>
    <n v="2136.38"/>
    <n v="3577"/>
  </r>
  <r>
    <n v="431"/>
    <x v="0"/>
    <s v="PWC303"/>
    <s v="30"/>
    <s v="C"/>
    <x v="2"/>
    <s v="3"/>
    <x v="0"/>
    <x v="0"/>
    <n v="2136.38"/>
    <n v="3577"/>
  </r>
  <r>
    <n v="432"/>
    <x v="0"/>
    <s v="PWC304"/>
    <s v="30"/>
    <s v="C"/>
    <x v="2"/>
    <s v="4"/>
    <x v="0"/>
    <x v="0"/>
    <n v="2136.38"/>
    <n v="3577"/>
  </r>
  <r>
    <n v="433"/>
    <x v="0"/>
    <s v="PWC311"/>
    <s v="31"/>
    <s v="C"/>
    <x v="2"/>
    <s v="1"/>
    <x v="0"/>
    <x v="0"/>
    <n v="2136.38"/>
    <n v="3577"/>
  </r>
  <r>
    <n v="434"/>
    <x v="0"/>
    <s v="PWC312"/>
    <s v="31"/>
    <s v="C"/>
    <x v="2"/>
    <s v="2"/>
    <x v="0"/>
    <x v="0"/>
    <n v="2136.38"/>
    <n v="3577"/>
  </r>
  <r>
    <n v="435"/>
    <x v="0"/>
    <s v="PWC313"/>
    <s v="31"/>
    <s v="C"/>
    <x v="2"/>
    <s v="3"/>
    <x v="0"/>
    <x v="0"/>
    <n v="2136.38"/>
    <n v="3577"/>
  </r>
  <r>
    <n v="436"/>
    <x v="0"/>
    <s v="PWC314"/>
    <s v="31"/>
    <s v="C"/>
    <x v="2"/>
    <s v="4"/>
    <x v="0"/>
    <x v="0"/>
    <n v="2136.38"/>
    <n v="3577"/>
  </r>
  <r>
    <n v="437"/>
    <x v="0"/>
    <s v="PWC321"/>
    <s v="32"/>
    <s v="C"/>
    <x v="2"/>
    <s v="1"/>
    <x v="0"/>
    <x v="0"/>
    <n v="2136.38"/>
    <n v="3577"/>
  </r>
  <r>
    <n v="438"/>
    <x v="0"/>
    <s v="PWC322"/>
    <s v="32"/>
    <s v="C"/>
    <x v="2"/>
    <s v="2"/>
    <x v="0"/>
    <x v="0"/>
    <n v="2136.38"/>
    <n v="3577"/>
  </r>
  <r>
    <n v="439"/>
    <x v="0"/>
    <s v="PWC323"/>
    <s v="32"/>
    <s v="C"/>
    <x v="2"/>
    <s v="3"/>
    <x v="0"/>
    <x v="0"/>
    <n v="2136.38"/>
    <n v="3577"/>
  </r>
  <r>
    <n v="440"/>
    <x v="0"/>
    <s v="PWC324"/>
    <s v="32"/>
    <s v="C"/>
    <x v="2"/>
    <s v="4"/>
    <x v="0"/>
    <x v="0"/>
    <n v="2136.38"/>
    <n v="3577"/>
  </r>
  <r>
    <n v="441"/>
    <x v="0"/>
    <s v="PWC331"/>
    <s v="33"/>
    <s v="C"/>
    <x v="2"/>
    <s v="1"/>
    <x v="0"/>
    <x v="0"/>
    <n v="2136.38"/>
    <n v="3577"/>
  </r>
  <r>
    <n v="442"/>
    <x v="0"/>
    <s v="PWC332"/>
    <s v="33"/>
    <s v="C"/>
    <x v="2"/>
    <s v="2"/>
    <x v="0"/>
    <x v="0"/>
    <n v="2136.38"/>
    <n v="3577"/>
  </r>
  <r>
    <n v="443"/>
    <x v="0"/>
    <s v="PWC333"/>
    <s v="33"/>
    <s v="C"/>
    <x v="2"/>
    <s v="3"/>
    <x v="0"/>
    <x v="0"/>
    <n v="2136.38"/>
    <n v="3577"/>
  </r>
  <r>
    <n v="444"/>
    <x v="0"/>
    <s v="PWC334"/>
    <s v="33"/>
    <s v="C"/>
    <x v="2"/>
    <s v="4"/>
    <x v="0"/>
    <x v="0"/>
    <n v="2136.38"/>
    <n v="3577"/>
  </r>
  <r>
    <n v="445"/>
    <x v="0"/>
    <s v="PWC341"/>
    <s v="34"/>
    <s v="C"/>
    <x v="2"/>
    <s v="1"/>
    <x v="0"/>
    <x v="0"/>
    <n v="2136.38"/>
    <n v="3577"/>
  </r>
  <r>
    <n v="446"/>
    <x v="0"/>
    <s v="PWC342"/>
    <s v="34"/>
    <s v="C"/>
    <x v="2"/>
    <s v="2"/>
    <x v="0"/>
    <x v="0"/>
    <n v="2136.38"/>
    <n v="3577"/>
  </r>
  <r>
    <n v="447"/>
    <x v="0"/>
    <s v="PWC343"/>
    <s v="34"/>
    <s v="C"/>
    <x v="2"/>
    <s v="3"/>
    <x v="0"/>
    <x v="0"/>
    <n v="2136.38"/>
    <n v="3577"/>
  </r>
  <r>
    <n v="448"/>
    <x v="0"/>
    <s v="PWC344"/>
    <s v="34"/>
    <s v="C"/>
    <x v="2"/>
    <s v="4"/>
    <x v="0"/>
    <x v="0"/>
    <n v="2136.38"/>
    <n v="3577"/>
  </r>
  <r>
    <n v="449"/>
    <x v="0"/>
    <s v="PWC351"/>
    <s v="35"/>
    <s v="C"/>
    <x v="2"/>
    <s v="1"/>
    <x v="0"/>
    <x v="0"/>
    <n v="2136.38"/>
    <n v="3577"/>
  </r>
  <r>
    <n v="450"/>
    <x v="0"/>
    <s v="PWC352"/>
    <s v="35"/>
    <s v="C"/>
    <x v="2"/>
    <s v="2"/>
    <x v="0"/>
    <x v="0"/>
    <n v="2136.38"/>
    <n v="3577"/>
  </r>
  <r>
    <n v="451"/>
    <x v="0"/>
    <s v="PWC353"/>
    <s v="35"/>
    <s v="C"/>
    <x v="2"/>
    <s v="3"/>
    <x v="0"/>
    <x v="0"/>
    <n v="2136.38"/>
    <n v="3577"/>
  </r>
  <r>
    <n v="452"/>
    <x v="0"/>
    <s v="PWC354"/>
    <s v="35"/>
    <s v="C"/>
    <x v="2"/>
    <s v="4"/>
    <x v="0"/>
    <x v="0"/>
    <n v="2136.38"/>
    <n v="3577"/>
  </r>
  <r>
    <n v="453"/>
    <x v="0"/>
    <s v="PWC361"/>
    <s v="36"/>
    <s v="C"/>
    <x v="2"/>
    <s v="1"/>
    <x v="0"/>
    <x v="0"/>
    <n v="2136.38"/>
    <n v="3577"/>
  </r>
  <r>
    <n v="454"/>
    <x v="0"/>
    <s v="PWC363"/>
    <s v="36"/>
    <s v="C"/>
    <x v="2"/>
    <s v="3"/>
    <x v="0"/>
    <x v="0"/>
    <n v="2136.38"/>
    <n v="3577"/>
  </r>
  <r>
    <n v="455"/>
    <x v="0"/>
    <s v="PWC364"/>
    <s v="36"/>
    <s v="C"/>
    <x v="2"/>
    <s v="4"/>
    <x v="0"/>
    <x v="0"/>
    <n v="2136.38"/>
    <n v="3577"/>
  </r>
  <r>
    <n v="456"/>
    <x v="0"/>
    <s v="PWC371"/>
    <s v="37"/>
    <s v="C"/>
    <x v="2"/>
    <s v="1"/>
    <x v="0"/>
    <x v="0"/>
    <n v="2136.38"/>
    <n v="3577"/>
  </r>
  <r>
    <n v="457"/>
    <x v="0"/>
    <s v="PWC372"/>
    <s v="37"/>
    <s v="C"/>
    <x v="2"/>
    <s v="2"/>
    <x v="0"/>
    <x v="0"/>
    <n v="2136.38"/>
    <n v="3577"/>
  </r>
  <r>
    <n v="458"/>
    <x v="0"/>
    <s v="PWC373"/>
    <s v="37"/>
    <s v="C"/>
    <x v="2"/>
    <s v="3"/>
    <x v="0"/>
    <x v="0"/>
    <n v="2136.38"/>
    <n v="3577"/>
  </r>
  <r>
    <n v="459"/>
    <x v="0"/>
    <s v="PWC374"/>
    <s v="37"/>
    <s v="C"/>
    <x v="2"/>
    <s v="4"/>
    <x v="0"/>
    <x v="0"/>
    <n v="2136.38"/>
    <n v="3577"/>
  </r>
  <r>
    <n v="460"/>
    <x v="0"/>
    <s v="PWC381"/>
    <s v="38"/>
    <s v="C"/>
    <x v="2"/>
    <s v="1"/>
    <x v="0"/>
    <x v="0"/>
    <n v="2136.38"/>
    <n v="3577"/>
  </r>
  <r>
    <n v="461"/>
    <x v="0"/>
    <s v="PWC382"/>
    <s v="38"/>
    <s v="C"/>
    <x v="2"/>
    <s v="2"/>
    <x v="0"/>
    <x v="0"/>
    <n v="2136.38"/>
    <n v="3577"/>
  </r>
  <r>
    <n v="462"/>
    <x v="0"/>
    <s v="PWC383"/>
    <s v="38"/>
    <s v="C"/>
    <x v="2"/>
    <s v="3"/>
    <x v="0"/>
    <x v="0"/>
    <n v="2136.38"/>
    <n v="3577"/>
  </r>
  <r>
    <n v="463"/>
    <x v="0"/>
    <s v="PWC384"/>
    <s v="38"/>
    <s v="C"/>
    <x v="2"/>
    <s v="4"/>
    <x v="0"/>
    <x v="0"/>
    <n v="2136.38"/>
    <n v="3577"/>
  </r>
  <r>
    <n v="464"/>
    <x v="0"/>
    <s v="PWC391"/>
    <s v="39"/>
    <s v="C"/>
    <x v="2"/>
    <s v="1"/>
    <x v="0"/>
    <x v="0"/>
    <n v="2136.38"/>
    <n v="3577"/>
  </r>
  <r>
    <n v="465"/>
    <x v="0"/>
    <s v="PWC392"/>
    <s v="39"/>
    <s v="C"/>
    <x v="2"/>
    <s v="2"/>
    <x v="0"/>
    <x v="0"/>
    <n v="2136.38"/>
    <n v="3577"/>
  </r>
  <r>
    <n v="466"/>
    <x v="0"/>
    <s v="PWC393"/>
    <s v="39"/>
    <s v="C"/>
    <x v="2"/>
    <s v="3"/>
    <x v="0"/>
    <x v="0"/>
    <n v="2136.38"/>
    <n v="3577"/>
  </r>
  <r>
    <n v="467"/>
    <x v="0"/>
    <s v="PWC394"/>
    <s v="39"/>
    <s v="C"/>
    <x v="2"/>
    <s v="4"/>
    <x v="0"/>
    <x v="0"/>
    <n v="2136.38"/>
    <n v="3577"/>
  </r>
  <r>
    <n v="468"/>
    <x v="0"/>
    <s v="PWC401"/>
    <s v="40"/>
    <s v="C"/>
    <x v="2"/>
    <s v="1"/>
    <x v="0"/>
    <x v="0"/>
    <n v="2136.38"/>
    <n v="3577"/>
  </r>
  <r>
    <n v="469"/>
    <x v="0"/>
    <s v="PWC402"/>
    <s v="40"/>
    <s v="C"/>
    <x v="2"/>
    <s v="2"/>
    <x v="0"/>
    <x v="0"/>
    <n v="2136.38"/>
    <n v="3577"/>
  </r>
  <r>
    <n v="470"/>
    <x v="0"/>
    <s v="PWC403"/>
    <s v="40"/>
    <s v="C"/>
    <x v="2"/>
    <s v="3"/>
    <x v="0"/>
    <x v="0"/>
    <n v="2136.38"/>
    <n v="3577"/>
  </r>
  <r>
    <n v="471"/>
    <x v="0"/>
    <s v="PWC404"/>
    <s v="40"/>
    <s v="C"/>
    <x v="2"/>
    <s v="4"/>
    <x v="0"/>
    <x v="0"/>
    <n v="2136.38"/>
    <n v="3577"/>
  </r>
  <r>
    <n v="472"/>
    <x v="0"/>
    <s v="PWC411"/>
    <s v="41"/>
    <s v="C"/>
    <x v="2"/>
    <s v="1"/>
    <x v="0"/>
    <x v="0"/>
    <n v="2136.38"/>
    <n v="3577"/>
  </r>
  <r>
    <n v="473"/>
    <x v="0"/>
    <s v="PWC412"/>
    <s v="41"/>
    <s v="C"/>
    <x v="2"/>
    <s v="2"/>
    <x v="0"/>
    <x v="0"/>
    <n v="2136.38"/>
    <n v="3577"/>
  </r>
  <r>
    <n v="474"/>
    <x v="0"/>
    <s v="PWC413"/>
    <s v="41"/>
    <s v="C"/>
    <x v="2"/>
    <s v="3"/>
    <x v="0"/>
    <x v="0"/>
    <n v="2136.38"/>
    <n v="3577"/>
  </r>
  <r>
    <n v="475"/>
    <x v="0"/>
    <s v="PWC414"/>
    <s v="41"/>
    <s v="C"/>
    <x v="2"/>
    <s v="4"/>
    <x v="0"/>
    <x v="0"/>
    <n v="2136.38"/>
    <n v="3577"/>
  </r>
  <r>
    <n v="476"/>
    <x v="0"/>
    <s v="PWC421"/>
    <s v="42"/>
    <s v="C"/>
    <x v="2"/>
    <s v="1"/>
    <x v="0"/>
    <x v="1"/>
    <n v="3561.6"/>
    <n v="5472"/>
  </r>
  <r>
    <n v="477"/>
    <x v="0"/>
    <s v="PWC422"/>
    <s v="42"/>
    <s v="C"/>
    <x v="2"/>
    <s v="2"/>
    <x v="0"/>
    <x v="1"/>
    <n v="3561.6"/>
    <n v="5472"/>
  </r>
  <r>
    <n v="478"/>
    <x v="0"/>
    <s v="PWD011"/>
    <s v="1"/>
    <s v="D"/>
    <x v="3"/>
    <s v="1"/>
    <x v="0"/>
    <x v="0"/>
    <n v="2136.38"/>
    <n v="3577"/>
  </r>
  <r>
    <n v="479"/>
    <x v="0"/>
    <s v="PWD012"/>
    <s v="1"/>
    <s v="D"/>
    <x v="3"/>
    <s v="2"/>
    <x v="0"/>
    <x v="0"/>
    <n v="2136.38"/>
    <n v="3577"/>
  </r>
  <r>
    <n v="480"/>
    <x v="0"/>
    <s v="PWD013"/>
    <s v="1"/>
    <s v="D"/>
    <x v="3"/>
    <s v="3"/>
    <x v="0"/>
    <x v="0"/>
    <n v="2136.38"/>
    <n v="3577"/>
  </r>
  <r>
    <n v="481"/>
    <x v="0"/>
    <s v="PWD014"/>
    <s v="1"/>
    <s v="D"/>
    <x v="3"/>
    <s v="4"/>
    <x v="0"/>
    <x v="0"/>
    <n v="2136.38"/>
    <n v="3577"/>
  </r>
  <r>
    <n v="482"/>
    <x v="0"/>
    <s v="PWD021"/>
    <s v="2"/>
    <s v="D"/>
    <x v="3"/>
    <s v="1"/>
    <x v="0"/>
    <x v="0"/>
    <n v="2136.38"/>
    <n v="3577"/>
  </r>
  <r>
    <n v="483"/>
    <x v="0"/>
    <s v="PWD022"/>
    <s v="2"/>
    <s v="D"/>
    <x v="3"/>
    <s v="2"/>
    <x v="0"/>
    <x v="0"/>
    <n v="2136.38"/>
    <n v="3577"/>
  </r>
  <r>
    <n v="484"/>
    <x v="0"/>
    <s v="PWD023"/>
    <s v="2"/>
    <s v="D"/>
    <x v="3"/>
    <s v="3"/>
    <x v="0"/>
    <x v="0"/>
    <n v="2136.38"/>
    <n v="3577"/>
  </r>
  <r>
    <n v="485"/>
    <x v="0"/>
    <s v="PWD024"/>
    <s v="2"/>
    <s v="D"/>
    <x v="3"/>
    <s v="4"/>
    <x v="0"/>
    <x v="0"/>
    <n v="2136.38"/>
    <n v="3577"/>
  </r>
  <r>
    <n v="486"/>
    <x v="0"/>
    <s v="PWD031"/>
    <s v="3"/>
    <s v="D"/>
    <x v="3"/>
    <s v="1"/>
    <x v="0"/>
    <x v="0"/>
    <n v="2136.38"/>
    <n v="3577"/>
  </r>
  <r>
    <n v="487"/>
    <x v="0"/>
    <s v="PWD032"/>
    <s v="3"/>
    <s v="D"/>
    <x v="3"/>
    <s v="2"/>
    <x v="0"/>
    <x v="0"/>
    <n v="2136.38"/>
    <n v="3577"/>
  </r>
  <r>
    <n v="488"/>
    <x v="0"/>
    <s v="PWD033"/>
    <s v="3"/>
    <s v="D"/>
    <x v="3"/>
    <s v="3"/>
    <x v="0"/>
    <x v="0"/>
    <n v="2136.38"/>
    <n v="3577"/>
  </r>
  <r>
    <n v="489"/>
    <x v="0"/>
    <s v="PWD034"/>
    <s v="3"/>
    <s v="D"/>
    <x v="3"/>
    <s v="4"/>
    <x v="0"/>
    <x v="0"/>
    <n v="2136.38"/>
    <n v="3577"/>
  </r>
  <r>
    <n v="490"/>
    <x v="0"/>
    <s v="PWD041"/>
    <s v="4"/>
    <s v="D"/>
    <x v="3"/>
    <s v="1"/>
    <x v="0"/>
    <x v="0"/>
    <n v="2136.38"/>
    <n v="3577"/>
  </r>
  <r>
    <n v="491"/>
    <x v="0"/>
    <s v="PWD042"/>
    <s v="4"/>
    <s v="D"/>
    <x v="3"/>
    <s v="2"/>
    <x v="0"/>
    <x v="0"/>
    <n v="2136.38"/>
    <n v="3577"/>
  </r>
  <r>
    <n v="492"/>
    <x v="0"/>
    <s v="PWD043"/>
    <s v="4"/>
    <s v="D"/>
    <x v="3"/>
    <s v="3"/>
    <x v="0"/>
    <x v="0"/>
    <n v="2136.38"/>
    <n v="3577"/>
  </r>
  <r>
    <n v="493"/>
    <x v="0"/>
    <s v="PWD044"/>
    <s v="4"/>
    <s v="D"/>
    <x v="3"/>
    <s v="4"/>
    <x v="0"/>
    <x v="0"/>
    <n v="2136.38"/>
    <n v="3577"/>
  </r>
  <r>
    <n v="494"/>
    <x v="0"/>
    <s v="PWD051"/>
    <s v="5"/>
    <s v="D"/>
    <x v="3"/>
    <s v="1"/>
    <x v="0"/>
    <x v="0"/>
    <n v="2136.38"/>
    <n v="3577"/>
  </r>
  <r>
    <n v="495"/>
    <x v="0"/>
    <s v="PWD052"/>
    <s v="5"/>
    <s v="D"/>
    <x v="3"/>
    <s v="2"/>
    <x v="0"/>
    <x v="0"/>
    <n v="2136.38"/>
    <n v="3577"/>
  </r>
  <r>
    <n v="496"/>
    <x v="0"/>
    <s v="PWD053"/>
    <s v="5"/>
    <s v="D"/>
    <x v="3"/>
    <s v="3"/>
    <x v="0"/>
    <x v="0"/>
    <n v="2136.38"/>
    <n v="3577"/>
  </r>
  <r>
    <n v="497"/>
    <x v="0"/>
    <s v="PWD054"/>
    <s v="5"/>
    <s v="D"/>
    <x v="3"/>
    <s v="4"/>
    <x v="0"/>
    <x v="0"/>
    <n v="2136.38"/>
    <n v="3577"/>
  </r>
  <r>
    <n v="498"/>
    <x v="0"/>
    <s v="PWD061"/>
    <s v="6"/>
    <s v="D"/>
    <x v="3"/>
    <s v="1"/>
    <x v="0"/>
    <x v="0"/>
    <n v="2136.38"/>
    <n v="3577"/>
  </r>
  <r>
    <n v="499"/>
    <x v="0"/>
    <s v="PWD062"/>
    <s v="6"/>
    <s v="D"/>
    <x v="3"/>
    <s v="2"/>
    <x v="0"/>
    <x v="0"/>
    <n v="2136.38"/>
    <n v="3577"/>
  </r>
  <r>
    <n v="500"/>
    <x v="0"/>
    <s v="PWD063"/>
    <s v="6"/>
    <s v="D"/>
    <x v="3"/>
    <s v="3"/>
    <x v="0"/>
    <x v="0"/>
    <n v="2136.38"/>
    <n v="3577"/>
  </r>
  <r>
    <n v="501"/>
    <x v="0"/>
    <s v="PWD064"/>
    <s v="6"/>
    <s v="D"/>
    <x v="3"/>
    <s v="4"/>
    <x v="0"/>
    <x v="0"/>
    <n v="2136.38"/>
    <n v="3577"/>
  </r>
  <r>
    <n v="502"/>
    <x v="0"/>
    <s v="PWD071"/>
    <s v="7"/>
    <s v="D"/>
    <x v="3"/>
    <s v="1"/>
    <x v="0"/>
    <x v="0"/>
    <n v="2136.38"/>
    <n v="3577"/>
  </r>
  <r>
    <n v="503"/>
    <x v="0"/>
    <s v="PWD072"/>
    <s v="7"/>
    <s v="D"/>
    <x v="3"/>
    <s v="2"/>
    <x v="0"/>
    <x v="0"/>
    <n v="2136.38"/>
    <n v="3577"/>
  </r>
  <r>
    <n v="504"/>
    <x v="0"/>
    <s v="PWD073"/>
    <s v="7"/>
    <s v="D"/>
    <x v="3"/>
    <s v="3"/>
    <x v="0"/>
    <x v="0"/>
    <n v="2136.38"/>
    <n v="3577"/>
  </r>
  <r>
    <n v="505"/>
    <x v="0"/>
    <s v="PWD074"/>
    <s v="7"/>
    <s v="D"/>
    <x v="3"/>
    <s v="4"/>
    <x v="0"/>
    <x v="0"/>
    <n v="2136.38"/>
    <n v="3577"/>
  </r>
  <r>
    <n v="506"/>
    <x v="0"/>
    <s v="PWD081"/>
    <s v="8"/>
    <s v="D"/>
    <x v="3"/>
    <s v="1"/>
    <x v="0"/>
    <x v="0"/>
    <n v="2136.38"/>
    <n v="3577"/>
  </r>
  <r>
    <n v="507"/>
    <x v="0"/>
    <s v="PWD082"/>
    <s v="8"/>
    <s v="D"/>
    <x v="3"/>
    <s v="2"/>
    <x v="0"/>
    <x v="0"/>
    <n v="2136.38"/>
    <n v="3577"/>
  </r>
  <r>
    <n v="508"/>
    <x v="0"/>
    <s v="PWD083"/>
    <s v="8"/>
    <s v="D"/>
    <x v="3"/>
    <s v="3"/>
    <x v="0"/>
    <x v="0"/>
    <n v="2136.38"/>
    <n v="3577"/>
  </r>
  <r>
    <n v="509"/>
    <x v="0"/>
    <s v="PWD084"/>
    <s v="8"/>
    <s v="D"/>
    <x v="3"/>
    <s v="4"/>
    <x v="0"/>
    <x v="0"/>
    <n v="2136.38"/>
    <n v="3577"/>
  </r>
  <r>
    <n v="510"/>
    <x v="0"/>
    <s v="PWD091"/>
    <s v="9"/>
    <s v="D"/>
    <x v="3"/>
    <s v="1"/>
    <x v="0"/>
    <x v="0"/>
    <n v="2136.38"/>
    <n v="3577"/>
  </r>
  <r>
    <n v="511"/>
    <x v="0"/>
    <s v="PWD092"/>
    <s v="9"/>
    <s v="D"/>
    <x v="3"/>
    <s v="2"/>
    <x v="0"/>
    <x v="0"/>
    <n v="2136.38"/>
    <n v="3577"/>
  </r>
  <r>
    <n v="512"/>
    <x v="0"/>
    <s v="PWD093"/>
    <s v="9"/>
    <s v="D"/>
    <x v="3"/>
    <s v="3"/>
    <x v="0"/>
    <x v="0"/>
    <n v="2136.38"/>
    <n v="3577"/>
  </r>
  <r>
    <n v="513"/>
    <x v="0"/>
    <s v="PWD094"/>
    <s v="9"/>
    <s v="D"/>
    <x v="3"/>
    <s v="4"/>
    <x v="0"/>
    <x v="0"/>
    <n v="2136.38"/>
    <n v="3577"/>
  </r>
  <r>
    <n v="514"/>
    <x v="0"/>
    <s v="PWD101"/>
    <s v="10"/>
    <s v="D"/>
    <x v="3"/>
    <s v="1"/>
    <x v="0"/>
    <x v="0"/>
    <n v="2136.38"/>
    <n v="3577"/>
  </r>
  <r>
    <n v="515"/>
    <x v="0"/>
    <s v="PWD102"/>
    <s v="10"/>
    <s v="D"/>
    <x v="3"/>
    <s v="2"/>
    <x v="0"/>
    <x v="0"/>
    <n v="2136.38"/>
    <n v="3577"/>
  </r>
  <r>
    <n v="516"/>
    <x v="0"/>
    <s v="PWD103"/>
    <s v="10"/>
    <s v="D"/>
    <x v="3"/>
    <s v="3"/>
    <x v="0"/>
    <x v="0"/>
    <n v="2136.38"/>
    <n v="3577"/>
  </r>
  <r>
    <n v="517"/>
    <x v="0"/>
    <s v="PWD104"/>
    <s v="10"/>
    <s v="D"/>
    <x v="3"/>
    <s v="4"/>
    <x v="0"/>
    <x v="0"/>
    <n v="2136.38"/>
    <n v="3577"/>
  </r>
  <r>
    <n v="518"/>
    <x v="0"/>
    <s v="PWD111"/>
    <s v="11"/>
    <s v="D"/>
    <x v="3"/>
    <s v="1"/>
    <x v="0"/>
    <x v="0"/>
    <n v="2136.38"/>
    <n v="3577"/>
  </r>
  <r>
    <n v="519"/>
    <x v="0"/>
    <s v="PWD112"/>
    <s v="11"/>
    <s v="D"/>
    <x v="3"/>
    <s v="2"/>
    <x v="0"/>
    <x v="0"/>
    <n v="2136.38"/>
    <n v="3577"/>
  </r>
  <r>
    <n v="520"/>
    <x v="0"/>
    <s v="PWD113"/>
    <s v="11"/>
    <s v="D"/>
    <x v="3"/>
    <s v="3"/>
    <x v="0"/>
    <x v="0"/>
    <n v="2136.38"/>
    <n v="3577"/>
  </r>
  <r>
    <n v="521"/>
    <x v="0"/>
    <s v="PWD114"/>
    <s v="11"/>
    <s v="D"/>
    <x v="3"/>
    <s v="4"/>
    <x v="0"/>
    <x v="0"/>
    <n v="2136.38"/>
    <n v="3577"/>
  </r>
  <r>
    <n v="522"/>
    <x v="0"/>
    <s v="PWD121"/>
    <s v="12"/>
    <s v="D"/>
    <x v="3"/>
    <s v="1"/>
    <x v="0"/>
    <x v="0"/>
    <n v="2136.38"/>
    <n v="3577"/>
  </r>
  <r>
    <n v="523"/>
    <x v="0"/>
    <s v="PWD122"/>
    <s v="12"/>
    <s v="D"/>
    <x v="3"/>
    <s v="2"/>
    <x v="0"/>
    <x v="0"/>
    <n v="2136.38"/>
    <n v="3577"/>
  </r>
  <r>
    <n v="524"/>
    <x v="0"/>
    <s v="PWD123"/>
    <s v="12"/>
    <s v="D"/>
    <x v="3"/>
    <s v="3"/>
    <x v="0"/>
    <x v="0"/>
    <n v="2136.38"/>
    <n v="3577"/>
  </r>
  <r>
    <n v="525"/>
    <x v="0"/>
    <s v="PWD124"/>
    <s v="12"/>
    <s v="D"/>
    <x v="3"/>
    <s v="4"/>
    <x v="0"/>
    <x v="0"/>
    <n v="2136.38"/>
    <n v="3577"/>
  </r>
  <r>
    <n v="526"/>
    <x v="0"/>
    <s v="PWD141"/>
    <s v="14"/>
    <s v="D"/>
    <x v="3"/>
    <s v="1"/>
    <x v="0"/>
    <x v="0"/>
    <n v="2136.38"/>
    <n v="3577"/>
  </r>
  <r>
    <n v="527"/>
    <x v="0"/>
    <s v="PWD142"/>
    <s v="14"/>
    <s v="D"/>
    <x v="3"/>
    <s v="2"/>
    <x v="0"/>
    <x v="0"/>
    <n v="2136.38"/>
    <n v="3577"/>
  </r>
  <r>
    <n v="528"/>
    <x v="0"/>
    <s v="PWD143"/>
    <s v="14"/>
    <s v="D"/>
    <x v="3"/>
    <s v="3"/>
    <x v="0"/>
    <x v="0"/>
    <n v="2136.38"/>
    <n v="3577"/>
  </r>
  <r>
    <n v="529"/>
    <x v="0"/>
    <s v="PWD144"/>
    <s v="14"/>
    <s v="D"/>
    <x v="3"/>
    <s v="4"/>
    <x v="0"/>
    <x v="0"/>
    <n v="2136.38"/>
    <n v="3577"/>
  </r>
  <r>
    <n v="530"/>
    <x v="0"/>
    <s v="PWD151"/>
    <s v="15"/>
    <s v="D"/>
    <x v="3"/>
    <s v="1"/>
    <x v="0"/>
    <x v="0"/>
    <n v="2136.38"/>
    <n v="3577"/>
  </r>
  <r>
    <n v="531"/>
    <x v="0"/>
    <s v="PWD152"/>
    <s v="15"/>
    <s v="D"/>
    <x v="3"/>
    <s v="2"/>
    <x v="0"/>
    <x v="0"/>
    <n v="2136.38"/>
    <n v="3577"/>
  </r>
  <r>
    <n v="532"/>
    <x v="0"/>
    <s v="PWD153"/>
    <s v="15"/>
    <s v="D"/>
    <x v="3"/>
    <s v="3"/>
    <x v="0"/>
    <x v="0"/>
    <n v="2136.38"/>
    <n v="3577"/>
  </r>
  <r>
    <n v="533"/>
    <x v="0"/>
    <s v="PWD154"/>
    <s v="15"/>
    <s v="D"/>
    <x v="3"/>
    <s v="4"/>
    <x v="0"/>
    <x v="0"/>
    <n v="2136.38"/>
    <n v="3577"/>
  </r>
  <r>
    <n v="534"/>
    <x v="0"/>
    <s v="PWD161"/>
    <s v="16"/>
    <s v="D"/>
    <x v="3"/>
    <s v="1"/>
    <x v="0"/>
    <x v="0"/>
    <n v="2136.38"/>
    <n v="3577"/>
  </r>
  <r>
    <n v="535"/>
    <x v="0"/>
    <s v="PWD162"/>
    <s v="16"/>
    <s v="D"/>
    <x v="3"/>
    <s v="2"/>
    <x v="0"/>
    <x v="0"/>
    <n v="2136.38"/>
    <n v="3577"/>
  </r>
  <r>
    <n v="536"/>
    <x v="0"/>
    <s v="PWD163"/>
    <s v="16"/>
    <s v="D"/>
    <x v="3"/>
    <s v="3"/>
    <x v="0"/>
    <x v="0"/>
    <n v="2136.38"/>
    <n v="3577"/>
  </r>
  <r>
    <n v="537"/>
    <x v="0"/>
    <s v="PWD164"/>
    <s v="16"/>
    <s v="D"/>
    <x v="3"/>
    <s v="4"/>
    <x v="0"/>
    <x v="0"/>
    <n v="2136.38"/>
    <n v="3577"/>
  </r>
  <r>
    <n v="538"/>
    <x v="0"/>
    <s v="PWD171"/>
    <s v="17"/>
    <s v="D"/>
    <x v="3"/>
    <s v="1"/>
    <x v="0"/>
    <x v="0"/>
    <n v="2136.38"/>
    <n v="3577"/>
  </r>
  <r>
    <n v="539"/>
    <x v="0"/>
    <s v="PWD172"/>
    <s v="17"/>
    <s v="D"/>
    <x v="3"/>
    <s v="2"/>
    <x v="0"/>
    <x v="0"/>
    <n v="2136.38"/>
    <n v="3577"/>
  </r>
  <r>
    <n v="540"/>
    <x v="0"/>
    <s v="PWD173"/>
    <s v="17"/>
    <s v="D"/>
    <x v="3"/>
    <s v="3"/>
    <x v="0"/>
    <x v="0"/>
    <n v="2136.38"/>
    <n v="3577"/>
  </r>
  <r>
    <n v="541"/>
    <x v="0"/>
    <s v="PWD174"/>
    <s v="17"/>
    <s v="D"/>
    <x v="3"/>
    <s v="4"/>
    <x v="0"/>
    <x v="0"/>
    <n v="2136.38"/>
    <n v="3577"/>
  </r>
  <r>
    <n v="542"/>
    <x v="0"/>
    <s v="PWD181"/>
    <s v="18"/>
    <s v="D"/>
    <x v="3"/>
    <s v="1"/>
    <x v="0"/>
    <x v="0"/>
    <n v="2136.38"/>
    <n v="3577"/>
  </r>
  <r>
    <n v="543"/>
    <x v="0"/>
    <s v="PWD183"/>
    <s v="18"/>
    <s v="D"/>
    <x v="3"/>
    <s v="3"/>
    <x v="0"/>
    <x v="0"/>
    <n v="2136.38"/>
    <n v="3577"/>
  </r>
  <r>
    <n v="544"/>
    <x v="0"/>
    <s v="PWD184"/>
    <s v="18"/>
    <s v="D"/>
    <x v="3"/>
    <s v="4"/>
    <x v="0"/>
    <x v="0"/>
    <n v="2136.38"/>
    <n v="3577"/>
  </r>
  <r>
    <n v="545"/>
    <x v="0"/>
    <s v="PWD191"/>
    <s v="19"/>
    <s v="D"/>
    <x v="3"/>
    <s v="1"/>
    <x v="0"/>
    <x v="0"/>
    <n v="2136.38"/>
    <n v="3577"/>
  </r>
  <r>
    <n v="546"/>
    <x v="0"/>
    <s v="PWD192"/>
    <s v="19"/>
    <s v="D"/>
    <x v="3"/>
    <s v="2"/>
    <x v="0"/>
    <x v="0"/>
    <n v="2136.38"/>
    <n v="3577"/>
  </r>
  <r>
    <n v="547"/>
    <x v="0"/>
    <s v="PWD193"/>
    <s v="19"/>
    <s v="D"/>
    <x v="3"/>
    <s v="3"/>
    <x v="0"/>
    <x v="0"/>
    <n v="2136.38"/>
    <n v="3577"/>
  </r>
  <r>
    <n v="548"/>
    <x v="0"/>
    <s v="PWD194"/>
    <s v="19"/>
    <s v="D"/>
    <x v="3"/>
    <s v="4"/>
    <x v="0"/>
    <x v="0"/>
    <n v="2136.38"/>
    <n v="3577"/>
  </r>
  <r>
    <n v="549"/>
    <x v="0"/>
    <s v="PWD201"/>
    <s v="20"/>
    <s v="D"/>
    <x v="3"/>
    <s v="1"/>
    <x v="0"/>
    <x v="0"/>
    <n v="2136.38"/>
    <n v="3577"/>
  </r>
  <r>
    <n v="550"/>
    <x v="0"/>
    <s v="PWD202"/>
    <s v="20"/>
    <s v="D"/>
    <x v="3"/>
    <s v="2"/>
    <x v="0"/>
    <x v="0"/>
    <n v="2136.38"/>
    <n v="3577"/>
  </r>
  <r>
    <n v="551"/>
    <x v="0"/>
    <s v="PWD203"/>
    <s v="20"/>
    <s v="D"/>
    <x v="3"/>
    <s v="3"/>
    <x v="0"/>
    <x v="0"/>
    <n v="2136.38"/>
    <n v="3577"/>
  </r>
  <r>
    <n v="552"/>
    <x v="0"/>
    <s v="PWD204"/>
    <s v="20"/>
    <s v="D"/>
    <x v="3"/>
    <s v="4"/>
    <x v="0"/>
    <x v="0"/>
    <n v="2136.38"/>
    <n v="3577"/>
  </r>
  <r>
    <n v="553"/>
    <x v="0"/>
    <s v="PWD211"/>
    <s v="21"/>
    <s v="D"/>
    <x v="3"/>
    <s v="1"/>
    <x v="0"/>
    <x v="0"/>
    <n v="2136.38"/>
    <n v="3577"/>
  </r>
  <r>
    <n v="554"/>
    <x v="0"/>
    <s v="PWD212"/>
    <s v="21"/>
    <s v="D"/>
    <x v="3"/>
    <s v="2"/>
    <x v="0"/>
    <x v="0"/>
    <n v="2136.38"/>
    <n v="3577"/>
  </r>
  <r>
    <n v="555"/>
    <x v="0"/>
    <s v="PWD213"/>
    <s v="21"/>
    <s v="D"/>
    <x v="3"/>
    <s v="3"/>
    <x v="0"/>
    <x v="0"/>
    <n v="2136.38"/>
    <n v="3577"/>
  </r>
  <r>
    <n v="556"/>
    <x v="0"/>
    <s v="PWD214"/>
    <s v="21"/>
    <s v="D"/>
    <x v="3"/>
    <s v="4"/>
    <x v="0"/>
    <x v="0"/>
    <n v="2136.38"/>
    <n v="3577"/>
  </r>
  <r>
    <n v="557"/>
    <x v="0"/>
    <s v="PWD221"/>
    <s v="22"/>
    <s v="D"/>
    <x v="3"/>
    <s v="1"/>
    <x v="0"/>
    <x v="0"/>
    <n v="2136.38"/>
    <n v="3577"/>
  </r>
  <r>
    <n v="558"/>
    <x v="0"/>
    <s v="PWD222"/>
    <s v="22"/>
    <s v="D"/>
    <x v="3"/>
    <s v="2"/>
    <x v="0"/>
    <x v="0"/>
    <n v="2136.38"/>
    <n v="3577"/>
  </r>
  <r>
    <n v="559"/>
    <x v="0"/>
    <s v="PWD223"/>
    <s v="22"/>
    <s v="D"/>
    <x v="3"/>
    <s v="3"/>
    <x v="0"/>
    <x v="0"/>
    <n v="2136.38"/>
    <n v="3577"/>
  </r>
  <r>
    <n v="560"/>
    <x v="0"/>
    <s v="PWD224"/>
    <s v="22"/>
    <s v="D"/>
    <x v="3"/>
    <s v="4"/>
    <x v="0"/>
    <x v="0"/>
    <n v="2136.38"/>
    <n v="3577"/>
  </r>
  <r>
    <n v="561"/>
    <x v="0"/>
    <s v="PWD231"/>
    <s v="23"/>
    <s v="D"/>
    <x v="3"/>
    <s v="1"/>
    <x v="0"/>
    <x v="0"/>
    <n v="2136.38"/>
    <n v="3577"/>
  </r>
  <r>
    <n v="562"/>
    <x v="0"/>
    <s v="PWD232"/>
    <s v="23"/>
    <s v="D"/>
    <x v="3"/>
    <s v="2"/>
    <x v="0"/>
    <x v="0"/>
    <n v="2136.38"/>
    <n v="3577"/>
  </r>
  <r>
    <n v="563"/>
    <x v="0"/>
    <s v="PWD233"/>
    <s v="23"/>
    <s v="D"/>
    <x v="3"/>
    <s v="3"/>
    <x v="0"/>
    <x v="0"/>
    <n v="2136.38"/>
    <n v="3577"/>
  </r>
  <r>
    <n v="564"/>
    <x v="0"/>
    <s v="PWD234"/>
    <s v="23"/>
    <s v="D"/>
    <x v="3"/>
    <s v="4"/>
    <x v="0"/>
    <x v="0"/>
    <n v="2136.38"/>
    <n v="3577"/>
  </r>
  <r>
    <n v="565"/>
    <x v="0"/>
    <s v="PWD241"/>
    <s v="24"/>
    <s v="D"/>
    <x v="3"/>
    <s v="1"/>
    <x v="0"/>
    <x v="0"/>
    <n v="2136.38"/>
    <n v="3577"/>
  </r>
  <r>
    <n v="566"/>
    <x v="0"/>
    <s v="PWD242"/>
    <s v="24"/>
    <s v="D"/>
    <x v="3"/>
    <s v="2"/>
    <x v="0"/>
    <x v="0"/>
    <n v="2136.38"/>
    <n v="3577"/>
  </r>
  <r>
    <n v="567"/>
    <x v="0"/>
    <s v="PWD243"/>
    <s v="24"/>
    <s v="D"/>
    <x v="3"/>
    <s v="3"/>
    <x v="0"/>
    <x v="0"/>
    <n v="2136.38"/>
    <n v="3577"/>
  </r>
  <r>
    <n v="568"/>
    <x v="0"/>
    <s v="PWD244"/>
    <s v="24"/>
    <s v="D"/>
    <x v="3"/>
    <s v="4"/>
    <x v="0"/>
    <x v="0"/>
    <n v="2136.38"/>
    <n v="3577"/>
  </r>
  <r>
    <n v="569"/>
    <x v="0"/>
    <s v="PWD251"/>
    <s v="25"/>
    <s v="D"/>
    <x v="3"/>
    <s v="1"/>
    <x v="0"/>
    <x v="0"/>
    <n v="2136.38"/>
    <n v="3577"/>
  </r>
  <r>
    <n v="570"/>
    <x v="0"/>
    <s v="PWD252"/>
    <s v="25"/>
    <s v="D"/>
    <x v="3"/>
    <s v="2"/>
    <x v="0"/>
    <x v="0"/>
    <n v="2136.38"/>
    <n v="3577"/>
  </r>
  <r>
    <n v="571"/>
    <x v="0"/>
    <s v="PWD253"/>
    <s v="25"/>
    <s v="D"/>
    <x v="3"/>
    <s v="3"/>
    <x v="0"/>
    <x v="0"/>
    <n v="2136.38"/>
    <n v="3577"/>
  </r>
  <r>
    <n v="572"/>
    <x v="0"/>
    <s v="PWD254"/>
    <s v="25"/>
    <s v="D"/>
    <x v="3"/>
    <s v="4"/>
    <x v="0"/>
    <x v="0"/>
    <n v="2136.38"/>
    <n v="3577"/>
  </r>
  <r>
    <n v="573"/>
    <x v="0"/>
    <s v="PWD261"/>
    <s v="26"/>
    <s v="D"/>
    <x v="3"/>
    <s v="1"/>
    <x v="0"/>
    <x v="0"/>
    <n v="2136.38"/>
    <n v="3577"/>
  </r>
  <r>
    <n v="574"/>
    <x v="0"/>
    <s v="PWD262"/>
    <s v="26"/>
    <s v="D"/>
    <x v="3"/>
    <s v="2"/>
    <x v="0"/>
    <x v="0"/>
    <n v="2136.38"/>
    <n v="3577"/>
  </r>
  <r>
    <n v="575"/>
    <x v="0"/>
    <s v="PWD263"/>
    <s v="26"/>
    <s v="D"/>
    <x v="3"/>
    <s v="3"/>
    <x v="0"/>
    <x v="0"/>
    <n v="2136.38"/>
    <n v="3577"/>
  </r>
  <r>
    <n v="576"/>
    <x v="0"/>
    <s v="PWD264"/>
    <s v="26"/>
    <s v="D"/>
    <x v="3"/>
    <s v="4"/>
    <x v="0"/>
    <x v="0"/>
    <n v="2136.38"/>
    <n v="3577"/>
  </r>
  <r>
    <n v="577"/>
    <x v="0"/>
    <s v="PWD271"/>
    <s v="27"/>
    <s v="D"/>
    <x v="3"/>
    <s v="1"/>
    <x v="0"/>
    <x v="0"/>
    <n v="2136.38"/>
    <n v="3577"/>
  </r>
  <r>
    <n v="578"/>
    <x v="0"/>
    <s v="PWD273"/>
    <s v="27"/>
    <s v="D"/>
    <x v="3"/>
    <s v="3"/>
    <x v="0"/>
    <x v="0"/>
    <n v="2136.38"/>
    <n v="3577"/>
  </r>
  <r>
    <n v="579"/>
    <x v="0"/>
    <s v="PWD274"/>
    <s v="27"/>
    <s v="D"/>
    <x v="3"/>
    <s v="4"/>
    <x v="0"/>
    <x v="0"/>
    <n v="2136.38"/>
    <n v="3577"/>
  </r>
  <r>
    <n v="580"/>
    <x v="0"/>
    <s v="PWD281"/>
    <s v="28"/>
    <s v="D"/>
    <x v="3"/>
    <s v="1"/>
    <x v="0"/>
    <x v="0"/>
    <n v="2136.38"/>
    <n v="3577"/>
  </r>
  <r>
    <n v="581"/>
    <x v="0"/>
    <s v="PWD282"/>
    <s v="28"/>
    <s v="D"/>
    <x v="3"/>
    <s v="2"/>
    <x v="0"/>
    <x v="0"/>
    <n v="2136.38"/>
    <n v="3577"/>
  </r>
  <r>
    <n v="582"/>
    <x v="0"/>
    <s v="PWD283"/>
    <s v="28"/>
    <s v="D"/>
    <x v="3"/>
    <s v="3"/>
    <x v="0"/>
    <x v="0"/>
    <n v="2136.38"/>
    <n v="3577"/>
  </r>
  <r>
    <n v="583"/>
    <x v="0"/>
    <s v="PWD284"/>
    <s v="28"/>
    <s v="D"/>
    <x v="3"/>
    <s v="4"/>
    <x v="0"/>
    <x v="0"/>
    <n v="2136.38"/>
    <n v="3577"/>
  </r>
  <r>
    <n v="584"/>
    <x v="0"/>
    <s v="PWD291"/>
    <s v="29"/>
    <s v="D"/>
    <x v="3"/>
    <s v="1"/>
    <x v="0"/>
    <x v="0"/>
    <n v="2136.38"/>
    <n v="3577"/>
  </r>
  <r>
    <n v="585"/>
    <x v="0"/>
    <s v="PWD292"/>
    <s v="29"/>
    <s v="D"/>
    <x v="3"/>
    <s v="2"/>
    <x v="0"/>
    <x v="0"/>
    <n v="2136.38"/>
    <n v="3577"/>
  </r>
  <r>
    <n v="586"/>
    <x v="0"/>
    <s v="PWD293"/>
    <s v="29"/>
    <s v="D"/>
    <x v="3"/>
    <s v="3"/>
    <x v="0"/>
    <x v="0"/>
    <n v="2136.38"/>
    <n v="3577"/>
  </r>
  <r>
    <n v="587"/>
    <x v="0"/>
    <s v="PWD294"/>
    <s v="29"/>
    <s v="D"/>
    <x v="3"/>
    <s v="4"/>
    <x v="0"/>
    <x v="0"/>
    <n v="2136.38"/>
    <n v="3577"/>
  </r>
  <r>
    <n v="588"/>
    <x v="0"/>
    <s v="PWD301"/>
    <s v="30"/>
    <s v="D"/>
    <x v="3"/>
    <s v="1"/>
    <x v="0"/>
    <x v="0"/>
    <n v="2136.38"/>
    <n v="3577"/>
  </r>
  <r>
    <n v="589"/>
    <x v="0"/>
    <s v="PWD302"/>
    <s v="30"/>
    <s v="D"/>
    <x v="3"/>
    <s v="2"/>
    <x v="0"/>
    <x v="0"/>
    <n v="2136.38"/>
    <n v="3577"/>
  </r>
  <r>
    <n v="590"/>
    <x v="0"/>
    <s v="PWD303"/>
    <s v="30"/>
    <s v="D"/>
    <x v="3"/>
    <s v="3"/>
    <x v="0"/>
    <x v="0"/>
    <n v="2136.38"/>
    <n v="3577"/>
  </r>
  <r>
    <n v="591"/>
    <x v="0"/>
    <s v="PWD304"/>
    <s v="30"/>
    <s v="D"/>
    <x v="3"/>
    <s v="4"/>
    <x v="0"/>
    <x v="0"/>
    <n v="2136.38"/>
    <n v="3577"/>
  </r>
  <r>
    <n v="592"/>
    <x v="0"/>
    <s v="PWD311"/>
    <s v="31"/>
    <s v="D"/>
    <x v="3"/>
    <s v="1"/>
    <x v="0"/>
    <x v="0"/>
    <n v="2136.38"/>
    <n v="3577"/>
  </r>
  <r>
    <n v="593"/>
    <x v="0"/>
    <s v="PWD312"/>
    <s v="31"/>
    <s v="D"/>
    <x v="3"/>
    <s v="2"/>
    <x v="0"/>
    <x v="0"/>
    <n v="2136.38"/>
    <n v="3577"/>
  </r>
  <r>
    <n v="594"/>
    <x v="0"/>
    <s v="PWD313"/>
    <s v="31"/>
    <s v="D"/>
    <x v="3"/>
    <s v="3"/>
    <x v="0"/>
    <x v="0"/>
    <n v="2136.38"/>
    <n v="3577"/>
  </r>
  <r>
    <n v="595"/>
    <x v="0"/>
    <s v="PWD314"/>
    <s v="31"/>
    <s v="D"/>
    <x v="3"/>
    <s v="4"/>
    <x v="0"/>
    <x v="0"/>
    <n v="2136.38"/>
    <n v="3577"/>
  </r>
  <r>
    <n v="596"/>
    <x v="0"/>
    <s v="PWD321"/>
    <s v="32"/>
    <s v="D"/>
    <x v="3"/>
    <s v="1"/>
    <x v="0"/>
    <x v="0"/>
    <n v="2136.38"/>
    <n v="3577"/>
  </r>
  <r>
    <n v="597"/>
    <x v="0"/>
    <s v="PWD322"/>
    <s v="32"/>
    <s v="D"/>
    <x v="3"/>
    <s v="2"/>
    <x v="0"/>
    <x v="0"/>
    <n v="2136.38"/>
    <n v="3577"/>
  </r>
  <r>
    <n v="598"/>
    <x v="0"/>
    <s v="PWD323"/>
    <s v="32"/>
    <s v="D"/>
    <x v="3"/>
    <s v="3"/>
    <x v="0"/>
    <x v="0"/>
    <n v="2136.38"/>
    <n v="3577"/>
  </r>
  <r>
    <n v="599"/>
    <x v="0"/>
    <s v="PWD324"/>
    <s v="32"/>
    <s v="D"/>
    <x v="3"/>
    <s v="4"/>
    <x v="0"/>
    <x v="0"/>
    <n v="2136.38"/>
    <n v="3577"/>
  </r>
  <r>
    <n v="600"/>
    <x v="0"/>
    <s v="PWD331"/>
    <s v="33"/>
    <s v="D"/>
    <x v="3"/>
    <s v="1"/>
    <x v="0"/>
    <x v="0"/>
    <n v="2136.38"/>
    <n v="3577"/>
  </r>
  <r>
    <n v="601"/>
    <x v="0"/>
    <s v="PWD332"/>
    <s v="33"/>
    <s v="D"/>
    <x v="3"/>
    <s v="2"/>
    <x v="0"/>
    <x v="0"/>
    <n v="2136.38"/>
    <n v="3577"/>
  </r>
  <r>
    <n v="602"/>
    <x v="0"/>
    <s v="PWD333"/>
    <s v="33"/>
    <s v="D"/>
    <x v="3"/>
    <s v="3"/>
    <x v="0"/>
    <x v="0"/>
    <n v="2136.38"/>
    <n v="3577"/>
  </r>
  <r>
    <n v="603"/>
    <x v="0"/>
    <s v="PWD334"/>
    <s v="33"/>
    <s v="D"/>
    <x v="3"/>
    <s v="4"/>
    <x v="0"/>
    <x v="0"/>
    <n v="2136.38"/>
    <n v="3577"/>
  </r>
  <r>
    <n v="604"/>
    <x v="0"/>
    <s v="PWD341"/>
    <s v="34"/>
    <s v="D"/>
    <x v="3"/>
    <s v="1"/>
    <x v="0"/>
    <x v="0"/>
    <n v="2136.38"/>
    <n v="3577"/>
  </r>
  <r>
    <n v="605"/>
    <x v="0"/>
    <s v="PWD342"/>
    <s v="34"/>
    <s v="D"/>
    <x v="3"/>
    <s v="2"/>
    <x v="0"/>
    <x v="0"/>
    <n v="2136.38"/>
    <n v="3577"/>
  </r>
  <r>
    <n v="606"/>
    <x v="0"/>
    <s v="PWD343"/>
    <s v="34"/>
    <s v="D"/>
    <x v="3"/>
    <s v="3"/>
    <x v="0"/>
    <x v="0"/>
    <n v="2136.38"/>
    <n v="3577"/>
  </r>
  <r>
    <n v="607"/>
    <x v="0"/>
    <s v="PWD344"/>
    <s v="34"/>
    <s v="D"/>
    <x v="3"/>
    <s v="4"/>
    <x v="0"/>
    <x v="0"/>
    <n v="2136.38"/>
    <n v="3577"/>
  </r>
  <r>
    <n v="608"/>
    <x v="0"/>
    <s v="PWD351"/>
    <s v="35"/>
    <s v="D"/>
    <x v="3"/>
    <s v="1"/>
    <x v="0"/>
    <x v="0"/>
    <n v="2136.38"/>
    <n v="3577"/>
  </r>
  <r>
    <n v="609"/>
    <x v="0"/>
    <s v="PWD352"/>
    <s v="35"/>
    <s v="D"/>
    <x v="3"/>
    <s v="2"/>
    <x v="0"/>
    <x v="0"/>
    <n v="2136.38"/>
    <n v="3577"/>
  </r>
  <r>
    <n v="610"/>
    <x v="0"/>
    <s v="PWD353"/>
    <s v="35"/>
    <s v="D"/>
    <x v="3"/>
    <s v="3"/>
    <x v="0"/>
    <x v="0"/>
    <n v="2136.38"/>
    <n v="3577"/>
  </r>
  <r>
    <n v="611"/>
    <x v="0"/>
    <s v="PWD354"/>
    <s v="35"/>
    <s v="D"/>
    <x v="3"/>
    <s v="4"/>
    <x v="0"/>
    <x v="0"/>
    <n v="2136.38"/>
    <n v="3577"/>
  </r>
  <r>
    <n v="612"/>
    <x v="0"/>
    <s v="PWD361"/>
    <s v="36"/>
    <s v="D"/>
    <x v="3"/>
    <s v="1"/>
    <x v="0"/>
    <x v="0"/>
    <n v="2136.38"/>
    <n v="3577"/>
  </r>
  <r>
    <n v="613"/>
    <x v="0"/>
    <s v="PWD363"/>
    <s v="36"/>
    <s v="D"/>
    <x v="3"/>
    <s v="3"/>
    <x v="0"/>
    <x v="0"/>
    <n v="2136.38"/>
    <n v="3577"/>
  </r>
  <r>
    <n v="614"/>
    <x v="0"/>
    <s v="PWD364"/>
    <s v="36"/>
    <s v="D"/>
    <x v="3"/>
    <s v="4"/>
    <x v="0"/>
    <x v="0"/>
    <n v="2136.38"/>
    <n v="3577"/>
  </r>
  <r>
    <n v="615"/>
    <x v="0"/>
    <s v="PWD371"/>
    <s v="37"/>
    <s v="D"/>
    <x v="3"/>
    <s v="1"/>
    <x v="0"/>
    <x v="0"/>
    <n v="2136.38"/>
    <n v="3577"/>
  </r>
  <r>
    <n v="616"/>
    <x v="0"/>
    <s v="PWD372"/>
    <s v="37"/>
    <s v="D"/>
    <x v="3"/>
    <s v="2"/>
    <x v="0"/>
    <x v="0"/>
    <n v="2136.38"/>
    <n v="3577"/>
  </r>
  <r>
    <n v="617"/>
    <x v="0"/>
    <s v="PWD373"/>
    <s v="37"/>
    <s v="D"/>
    <x v="3"/>
    <s v="3"/>
    <x v="0"/>
    <x v="0"/>
    <n v="2136.38"/>
    <n v="3577"/>
  </r>
  <r>
    <n v="618"/>
    <x v="0"/>
    <s v="PWD374"/>
    <s v="37"/>
    <s v="D"/>
    <x v="3"/>
    <s v="4"/>
    <x v="0"/>
    <x v="0"/>
    <n v="2136.38"/>
    <n v="3577"/>
  </r>
  <r>
    <n v="619"/>
    <x v="0"/>
    <s v="PWD381"/>
    <s v="38"/>
    <s v="D"/>
    <x v="3"/>
    <s v="1"/>
    <x v="0"/>
    <x v="0"/>
    <n v="2136.38"/>
    <n v="3577"/>
  </r>
  <r>
    <n v="620"/>
    <x v="0"/>
    <s v="PWD382"/>
    <s v="38"/>
    <s v="D"/>
    <x v="3"/>
    <s v="2"/>
    <x v="0"/>
    <x v="0"/>
    <n v="2136.38"/>
    <n v="3577"/>
  </r>
  <r>
    <n v="621"/>
    <x v="0"/>
    <s v="PWD383"/>
    <s v="38"/>
    <s v="D"/>
    <x v="3"/>
    <s v="3"/>
    <x v="0"/>
    <x v="0"/>
    <n v="2136.38"/>
    <n v="3577"/>
  </r>
  <r>
    <n v="622"/>
    <x v="0"/>
    <s v="PWD384"/>
    <s v="38"/>
    <s v="D"/>
    <x v="3"/>
    <s v="4"/>
    <x v="0"/>
    <x v="0"/>
    <n v="2136.38"/>
    <n v="3577"/>
  </r>
  <r>
    <n v="623"/>
    <x v="0"/>
    <s v="PWD391"/>
    <s v="39"/>
    <s v="D"/>
    <x v="3"/>
    <s v="1"/>
    <x v="0"/>
    <x v="0"/>
    <n v="2136.38"/>
    <n v="3577"/>
  </r>
  <r>
    <n v="624"/>
    <x v="0"/>
    <s v="PWD392"/>
    <s v="39"/>
    <s v="D"/>
    <x v="3"/>
    <s v="2"/>
    <x v="0"/>
    <x v="0"/>
    <n v="2136.38"/>
    <n v="3577"/>
  </r>
  <r>
    <n v="625"/>
    <x v="0"/>
    <s v="PWD393"/>
    <s v="39"/>
    <s v="D"/>
    <x v="3"/>
    <s v="3"/>
    <x v="0"/>
    <x v="0"/>
    <n v="2136.38"/>
    <n v="3577"/>
  </r>
  <r>
    <n v="626"/>
    <x v="0"/>
    <s v="PWD394"/>
    <s v="39"/>
    <s v="D"/>
    <x v="3"/>
    <s v="4"/>
    <x v="0"/>
    <x v="0"/>
    <n v="2136.38"/>
    <n v="3577"/>
  </r>
  <r>
    <n v="627"/>
    <x v="0"/>
    <s v="PWD401"/>
    <s v="40"/>
    <s v="D"/>
    <x v="3"/>
    <s v="1"/>
    <x v="0"/>
    <x v="0"/>
    <n v="2136.38"/>
    <n v="3577"/>
  </r>
  <r>
    <n v="628"/>
    <x v="0"/>
    <s v="PWD402"/>
    <s v="40"/>
    <s v="D"/>
    <x v="3"/>
    <s v="2"/>
    <x v="0"/>
    <x v="0"/>
    <n v="2136.38"/>
    <n v="3577"/>
  </r>
  <r>
    <n v="629"/>
    <x v="0"/>
    <s v="PWD403"/>
    <s v="40"/>
    <s v="D"/>
    <x v="3"/>
    <s v="3"/>
    <x v="0"/>
    <x v="0"/>
    <n v="2136.38"/>
    <n v="3577"/>
  </r>
  <r>
    <n v="630"/>
    <x v="0"/>
    <s v="PWD404"/>
    <s v="40"/>
    <s v="D"/>
    <x v="3"/>
    <s v="4"/>
    <x v="0"/>
    <x v="0"/>
    <n v="2136.38"/>
    <n v="3577"/>
  </r>
  <r>
    <n v="631"/>
    <x v="0"/>
    <s v="PWD411"/>
    <s v="41"/>
    <s v="D"/>
    <x v="3"/>
    <s v="1"/>
    <x v="0"/>
    <x v="0"/>
    <n v="2136.38"/>
    <n v="3577"/>
  </r>
  <r>
    <n v="632"/>
    <x v="0"/>
    <s v="PWD412"/>
    <s v="41"/>
    <s v="D"/>
    <x v="3"/>
    <s v="2"/>
    <x v="0"/>
    <x v="0"/>
    <n v="2136.38"/>
    <n v="3577"/>
  </r>
  <r>
    <n v="633"/>
    <x v="0"/>
    <s v="PWD413"/>
    <s v="41"/>
    <s v="D"/>
    <x v="3"/>
    <s v="3"/>
    <x v="0"/>
    <x v="0"/>
    <n v="2136.38"/>
    <n v="3577"/>
  </r>
  <r>
    <n v="634"/>
    <x v="0"/>
    <s v="PWD414"/>
    <s v="41"/>
    <s v="D"/>
    <x v="3"/>
    <s v="4"/>
    <x v="0"/>
    <x v="0"/>
    <n v="2136.38"/>
    <n v="3577"/>
  </r>
  <r>
    <n v="635"/>
    <x v="0"/>
    <s v="PWD421"/>
    <s v="42"/>
    <s v="D"/>
    <x v="3"/>
    <s v="1"/>
    <x v="0"/>
    <x v="1"/>
    <n v="3561.6"/>
    <n v="5472"/>
  </r>
  <r>
    <n v="636"/>
    <x v="0"/>
    <s v="PWD422"/>
    <s v="42"/>
    <s v="D"/>
    <x v="3"/>
    <s v="2"/>
    <x v="0"/>
    <x v="1"/>
    <n v="3561.6"/>
    <n v="5472"/>
  </r>
  <r>
    <n v="637"/>
    <x v="0"/>
    <s v="PWE011"/>
    <s v="1"/>
    <s v="E"/>
    <x v="4"/>
    <s v="1"/>
    <x v="0"/>
    <x v="0"/>
    <n v="2136.38"/>
    <n v="3577"/>
  </r>
  <r>
    <n v="638"/>
    <x v="0"/>
    <s v="PWE012"/>
    <s v="1"/>
    <s v="E"/>
    <x v="4"/>
    <s v="2"/>
    <x v="0"/>
    <x v="0"/>
    <n v="2136.38"/>
    <n v="3577"/>
  </r>
  <r>
    <n v="639"/>
    <x v="0"/>
    <s v="PWE013"/>
    <s v="1"/>
    <s v="E"/>
    <x v="4"/>
    <s v="3"/>
    <x v="0"/>
    <x v="0"/>
    <n v="2136.38"/>
    <n v="3577"/>
  </r>
  <r>
    <n v="640"/>
    <x v="0"/>
    <s v="PWE014"/>
    <s v="1"/>
    <s v="E"/>
    <x v="4"/>
    <s v="4"/>
    <x v="0"/>
    <x v="0"/>
    <n v="2136.38"/>
    <n v="3577"/>
  </r>
  <r>
    <n v="641"/>
    <x v="0"/>
    <s v="PWE021"/>
    <s v="2"/>
    <s v="E"/>
    <x v="4"/>
    <s v="1"/>
    <x v="0"/>
    <x v="0"/>
    <n v="2136.38"/>
    <n v="3577"/>
  </r>
  <r>
    <n v="642"/>
    <x v="0"/>
    <s v="PWE022"/>
    <s v="2"/>
    <s v="E"/>
    <x v="4"/>
    <s v="2"/>
    <x v="0"/>
    <x v="0"/>
    <n v="2136.38"/>
    <n v="3577"/>
  </r>
  <r>
    <n v="643"/>
    <x v="0"/>
    <s v="PWE023"/>
    <s v="2"/>
    <s v="E"/>
    <x v="4"/>
    <s v="3"/>
    <x v="0"/>
    <x v="0"/>
    <n v="2136.38"/>
    <n v="3577"/>
  </r>
  <r>
    <n v="644"/>
    <x v="0"/>
    <s v="PWE024"/>
    <s v="2"/>
    <s v="E"/>
    <x v="4"/>
    <s v="4"/>
    <x v="0"/>
    <x v="0"/>
    <n v="2136.38"/>
    <n v="3577"/>
  </r>
  <r>
    <n v="645"/>
    <x v="0"/>
    <s v="PWE031"/>
    <s v="3"/>
    <s v="E"/>
    <x v="4"/>
    <s v="1"/>
    <x v="0"/>
    <x v="0"/>
    <n v="2136.38"/>
    <n v="3577"/>
  </r>
  <r>
    <n v="646"/>
    <x v="0"/>
    <s v="PWE032"/>
    <s v="3"/>
    <s v="E"/>
    <x v="4"/>
    <s v="2"/>
    <x v="0"/>
    <x v="0"/>
    <n v="2136.38"/>
    <n v="3577"/>
  </r>
  <r>
    <n v="647"/>
    <x v="0"/>
    <s v="PWE033"/>
    <s v="3"/>
    <s v="E"/>
    <x v="4"/>
    <s v="3"/>
    <x v="0"/>
    <x v="0"/>
    <n v="2136.38"/>
    <n v="3577"/>
  </r>
  <r>
    <n v="648"/>
    <x v="0"/>
    <s v="PWE034"/>
    <s v="3"/>
    <s v="E"/>
    <x v="4"/>
    <s v="4"/>
    <x v="0"/>
    <x v="0"/>
    <n v="2136.38"/>
    <n v="3577"/>
  </r>
  <r>
    <n v="649"/>
    <x v="0"/>
    <s v="PWE041"/>
    <s v="4"/>
    <s v="E"/>
    <x v="4"/>
    <s v="1"/>
    <x v="0"/>
    <x v="0"/>
    <n v="2136.38"/>
    <n v="3577"/>
  </r>
  <r>
    <n v="650"/>
    <x v="0"/>
    <s v="PWE042"/>
    <s v="4"/>
    <s v="E"/>
    <x v="4"/>
    <s v="2"/>
    <x v="0"/>
    <x v="0"/>
    <n v="2136.38"/>
    <n v="3577"/>
  </r>
  <r>
    <n v="651"/>
    <x v="0"/>
    <s v="PWE043"/>
    <s v="4"/>
    <s v="E"/>
    <x v="4"/>
    <s v="3"/>
    <x v="0"/>
    <x v="0"/>
    <n v="2136.38"/>
    <n v="3577"/>
  </r>
  <r>
    <n v="652"/>
    <x v="0"/>
    <s v="PWE044"/>
    <s v="4"/>
    <s v="E"/>
    <x v="4"/>
    <s v="4"/>
    <x v="0"/>
    <x v="0"/>
    <n v="2136.38"/>
    <n v="3577"/>
  </r>
  <r>
    <n v="653"/>
    <x v="0"/>
    <s v="PWE051"/>
    <s v="5"/>
    <s v="E"/>
    <x v="4"/>
    <s v="1"/>
    <x v="0"/>
    <x v="0"/>
    <n v="2136.38"/>
    <n v="3577"/>
  </r>
  <r>
    <n v="654"/>
    <x v="0"/>
    <s v="PWE052"/>
    <s v="5"/>
    <s v="E"/>
    <x v="4"/>
    <s v="2"/>
    <x v="0"/>
    <x v="0"/>
    <n v="2136.38"/>
    <n v="3577"/>
  </r>
  <r>
    <n v="655"/>
    <x v="0"/>
    <s v="PWE053"/>
    <s v="5"/>
    <s v="E"/>
    <x v="4"/>
    <s v="3"/>
    <x v="0"/>
    <x v="0"/>
    <n v="2136.38"/>
    <n v="3577"/>
  </r>
  <r>
    <n v="656"/>
    <x v="0"/>
    <s v="PWE054"/>
    <s v="5"/>
    <s v="E"/>
    <x v="4"/>
    <s v="4"/>
    <x v="0"/>
    <x v="0"/>
    <n v="2136.38"/>
    <n v="3577"/>
  </r>
  <r>
    <n v="657"/>
    <x v="0"/>
    <s v="PWE061"/>
    <s v="6"/>
    <s v="E"/>
    <x v="4"/>
    <s v="1"/>
    <x v="0"/>
    <x v="0"/>
    <n v="2136.38"/>
    <n v="3577"/>
  </r>
  <r>
    <n v="658"/>
    <x v="0"/>
    <s v="PWE062"/>
    <s v="6"/>
    <s v="E"/>
    <x v="4"/>
    <s v="2"/>
    <x v="0"/>
    <x v="0"/>
    <n v="2136.38"/>
    <n v="3577"/>
  </r>
  <r>
    <n v="659"/>
    <x v="0"/>
    <s v="PWE063"/>
    <s v="6"/>
    <s v="E"/>
    <x v="4"/>
    <s v="3"/>
    <x v="0"/>
    <x v="0"/>
    <n v="2136.38"/>
    <n v="3577"/>
  </r>
  <r>
    <n v="660"/>
    <x v="0"/>
    <s v="PWE064"/>
    <s v="6"/>
    <s v="E"/>
    <x v="4"/>
    <s v="4"/>
    <x v="0"/>
    <x v="0"/>
    <n v="2136.38"/>
    <n v="3577"/>
  </r>
  <r>
    <n v="661"/>
    <x v="0"/>
    <s v="PWE071"/>
    <s v="7"/>
    <s v="E"/>
    <x v="4"/>
    <s v="1"/>
    <x v="0"/>
    <x v="0"/>
    <n v="2136.38"/>
    <n v="3577"/>
  </r>
  <r>
    <n v="662"/>
    <x v="0"/>
    <s v="PWE072"/>
    <s v="7"/>
    <s v="E"/>
    <x v="4"/>
    <s v="2"/>
    <x v="0"/>
    <x v="0"/>
    <n v="2136.38"/>
    <n v="3577"/>
  </r>
  <r>
    <n v="663"/>
    <x v="0"/>
    <s v="PWE073"/>
    <s v="7"/>
    <s v="E"/>
    <x v="4"/>
    <s v="3"/>
    <x v="0"/>
    <x v="0"/>
    <n v="2136.38"/>
    <n v="3577"/>
  </r>
  <r>
    <n v="664"/>
    <x v="0"/>
    <s v="PWE074"/>
    <s v="7"/>
    <s v="E"/>
    <x v="4"/>
    <s v="4"/>
    <x v="0"/>
    <x v="0"/>
    <n v="2136.38"/>
    <n v="3577"/>
  </r>
  <r>
    <n v="665"/>
    <x v="0"/>
    <s v="PWE081"/>
    <s v="8"/>
    <s v="E"/>
    <x v="4"/>
    <s v="1"/>
    <x v="0"/>
    <x v="0"/>
    <n v="2136.38"/>
    <n v="3577"/>
  </r>
  <r>
    <n v="666"/>
    <x v="0"/>
    <s v="PWE082"/>
    <s v="8"/>
    <s v="E"/>
    <x v="4"/>
    <s v="2"/>
    <x v="0"/>
    <x v="0"/>
    <n v="2136.38"/>
    <n v="3577"/>
  </r>
  <r>
    <n v="667"/>
    <x v="0"/>
    <s v="PWE083"/>
    <s v="8"/>
    <s v="E"/>
    <x v="4"/>
    <s v="3"/>
    <x v="0"/>
    <x v="0"/>
    <n v="2136.38"/>
    <n v="3577"/>
  </r>
  <r>
    <n v="668"/>
    <x v="0"/>
    <s v="PWE084"/>
    <s v="8"/>
    <s v="E"/>
    <x v="4"/>
    <s v="4"/>
    <x v="0"/>
    <x v="0"/>
    <n v="2136.38"/>
    <n v="3577"/>
  </r>
  <r>
    <n v="669"/>
    <x v="0"/>
    <s v="PWE091"/>
    <s v="9"/>
    <s v="E"/>
    <x v="4"/>
    <s v="1"/>
    <x v="0"/>
    <x v="0"/>
    <n v="2136.38"/>
    <n v="3577"/>
  </r>
  <r>
    <n v="670"/>
    <x v="0"/>
    <s v="PWE092"/>
    <s v="9"/>
    <s v="E"/>
    <x v="4"/>
    <s v="2"/>
    <x v="0"/>
    <x v="0"/>
    <n v="2136.38"/>
    <n v="3577"/>
  </r>
  <r>
    <n v="671"/>
    <x v="0"/>
    <s v="PWE093"/>
    <s v="9"/>
    <s v="E"/>
    <x v="4"/>
    <s v="3"/>
    <x v="0"/>
    <x v="0"/>
    <n v="2136.38"/>
    <n v="3577"/>
  </r>
  <r>
    <n v="672"/>
    <x v="0"/>
    <s v="PWE094"/>
    <s v="9"/>
    <s v="E"/>
    <x v="4"/>
    <s v="4"/>
    <x v="0"/>
    <x v="0"/>
    <n v="2136.38"/>
    <n v="3577"/>
  </r>
  <r>
    <n v="673"/>
    <x v="0"/>
    <s v="PWE101"/>
    <s v="10"/>
    <s v="E"/>
    <x v="4"/>
    <s v="1"/>
    <x v="0"/>
    <x v="0"/>
    <n v="2136.38"/>
    <n v="3577"/>
  </r>
  <r>
    <n v="674"/>
    <x v="0"/>
    <s v="PWE102"/>
    <s v="10"/>
    <s v="E"/>
    <x v="4"/>
    <s v="2"/>
    <x v="0"/>
    <x v="0"/>
    <n v="2136.38"/>
    <n v="3577"/>
  </r>
  <r>
    <n v="675"/>
    <x v="0"/>
    <s v="PWE103"/>
    <s v="10"/>
    <s v="E"/>
    <x v="4"/>
    <s v="3"/>
    <x v="0"/>
    <x v="0"/>
    <n v="2136.38"/>
    <n v="3577"/>
  </r>
  <r>
    <n v="676"/>
    <x v="0"/>
    <s v="PWE104"/>
    <s v="10"/>
    <s v="E"/>
    <x v="4"/>
    <s v="4"/>
    <x v="0"/>
    <x v="0"/>
    <n v="2136.38"/>
    <n v="3577"/>
  </r>
  <r>
    <n v="677"/>
    <x v="0"/>
    <s v="PWE111"/>
    <s v="11"/>
    <s v="E"/>
    <x v="4"/>
    <s v="1"/>
    <x v="0"/>
    <x v="0"/>
    <n v="2136.38"/>
    <n v="3577"/>
  </r>
  <r>
    <n v="678"/>
    <x v="0"/>
    <s v="PWE112"/>
    <s v="11"/>
    <s v="E"/>
    <x v="4"/>
    <s v="2"/>
    <x v="0"/>
    <x v="0"/>
    <n v="2136.38"/>
    <n v="3577"/>
  </r>
  <r>
    <n v="679"/>
    <x v="0"/>
    <s v="PWE113"/>
    <s v="11"/>
    <s v="E"/>
    <x v="4"/>
    <s v="3"/>
    <x v="0"/>
    <x v="0"/>
    <n v="2136.38"/>
    <n v="3577"/>
  </r>
  <r>
    <n v="680"/>
    <x v="0"/>
    <s v="PWE114"/>
    <s v="11"/>
    <s v="E"/>
    <x v="4"/>
    <s v="4"/>
    <x v="0"/>
    <x v="0"/>
    <n v="2136.38"/>
    <n v="3577"/>
  </r>
  <r>
    <n v="681"/>
    <x v="0"/>
    <s v="PWE121"/>
    <s v="12"/>
    <s v="E"/>
    <x v="4"/>
    <s v="1"/>
    <x v="0"/>
    <x v="0"/>
    <n v="2136.38"/>
    <n v="3577"/>
  </r>
  <r>
    <n v="682"/>
    <x v="0"/>
    <s v="PWE122"/>
    <s v="12"/>
    <s v="E"/>
    <x v="4"/>
    <s v="2"/>
    <x v="0"/>
    <x v="0"/>
    <n v="2136.38"/>
    <n v="3577"/>
  </r>
  <r>
    <n v="683"/>
    <x v="0"/>
    <s v="PWE123"/>
    <s v="12"/>
    <s v="E"/>
    <x v="4"/>
    <s v="3"/>
    <x v="0"/>
    <x v="0"/>
    <n v="2136.38"/>
    <n v="3577"/>
  </r>
  <r>
    <n v="684"/>
    <x v="0"/>
    <s v="PWE124"/>
    <s v="12"/>
    <s v="E"/>
    <x v="4"/>
    <s v="4"/>
    <x v="0"/>
    <x v="0"/>
    <n v="2136.38"/>
    <n v="3577"/>
  </r>
  <r>
    <n v="685"/>
    <x v="0"/>
    <s v="PWE141"/>
    <s v="14"/>
    <s v="E"/>
    <x v="4"/>
    <s v="1"/>
    <x v="0"/>
    <x v="0"/>
    <n v="2136.38"/>
    <n v="3577"/>
  </r>
  <r>
    <n v="686"/>
    <x v="0"/>
    <s v="PWE142"/>
    <s v="14"/>
    <s v="E"/>
    <x v="4"/>
    <s v="2"/>
    <x v="0"/>
    <x v="0"/>
    <n v="2136.38"/>
    <n v="3577"/>
  </r>
  <r>
    <n v="687"/>
    <x v="0"/>
    <s v="PWE143"/>
    <s v="14"/>
    <s v="E"/>
    <x v="4"/>
    <s v="3"/>
    <x v="0"/>
    <x v="0"/>
    <n v="2136.38"/>
    <n v="3577"/>
  </r>
  <r>
    <n v="688"/>
    <x v="0"/>
    <s v="PWE144"/>
    <s v="14"/>
    <s v="E"/>
    <x v="4"/>
    <s v="4"/>
    <x v="0"/>
    <x v="0"/>
    <n v="2136.38"/>
    <n v="3577"/>
  </r>
  <r>
    <n v="689"/>
    <x v="0"/>
    <s v="PWE151"/>
    <s v="15"/>
    <s v="E"/>
    <x v="4"/>
    <s v="1"/>
    <x v="0"/>
    <x v="0"/>
    <n v="2136.38"/>
    <n v="3577"/>
  </r>
  <r>
    <n v="690"/>
    <x v="0"/>
    <s v="PWE152"/>
    <s v="15"/>
    <s v="E"/>
    <x v="4"/>
    <s v="2"/>
    <x v="0"/>
    <x v="0"/>
    <n v="2136.38"/>
    <n v="3577"/>
  </r>
  <r>
    <n v="691"/>
    <x v="0"/>
    <s v="PWE153"/>
    <s v="15"/>
    <s v="E"/>
    <x v="4"/>
    <s v="3"/>
    <x v="0"/>
    <x v="0"/>
    <n v="2136.38"/>
    <n v="3577"/>
  </r>
  <r>
    <n v="692"/>
    <x v="0"/>
    <s v="PWE154"/>
    <s v="15"/>
    <s v="E"/>
    <x v="4"/>
    <s v="4"/>
    <x v="0"/>
    <x v="0"/>
    <n v="2136.38"/>
    <n v="3577"/>
  </r>
  <r>
    <n v="693"/>
    <x v="0"/>
    <s v="PWE161"/>
    <s v="16"/>
    <s v="E"/>
    <x v="4"/>
    <s v="1"/>
    <x v="0"/>
    <x v="0"/>
    <n v="2136.38"/>
    <n v="3577"/>
  </r>
  <r>
    <n v="694"/>
    <x v="0"/>
    <s v="PWE162"/>
    <s v="16"/>
    <s v="E"/>
    <x v="4"/>
    <s v="2"/>
    <x v="0"/>
    <x v="0"/>
    <n v="2136.38"/>
    <n v="3577"/>
  </r>
  <r>
    <n v="695"/>
    <x v="0"/>
    <s v="PWE163"/>
    <s v="16"/>
    <s v="E"/>
    <x v="4"/>
    <s v="3"/>
    <x v="0"/>
    <x v="0"/>
    <n v="2136.38"/>
    <n v="3577"/>
  </r>
  <r>
    <n v="696"/>
    <x v="0"/>
    <s v="PWE164"/>
    <s v="16"/>
    <s v="E"/>
    <x v="4"/>
    <s v="4"/>
    <x v="0"/>
    <x v="0"/>
    <n v="2136.38"/>
    <n v="3577"/>
  </r>
  <r>
    <n v="697"/>
    <x v="0"/>
    <s v="PWE171"/>
    <s v="17"/>
    <s v="E"/>
    <x v="4"/>
    <s v="1"/>
    <x v="0"/>
    <x v="0"/>
    <n v="2136.38"/>
    <n v="3577"/>
  </r>
  <r>
    <n v="698"/>
    <x v="0"/>
    <s v="PWE172"/>
    <s v="17"/>
    <s v="E"/>
    <x v="4"/>
    <s v="2"/>
    <x v="0"/>
    <x v="0"/>
    <n v="2136.38"/>
    <n v="3577"/>
  </r>
  <r>
    <n v="699"/>
    <x v="0"/>
    <s v="PWE173"/>
    <s v="17"/>
    <s v="E"/>
    <x v="4"/>
    <s v="3"/>
    <x v="0"/>
    <x v="0"/>
    <n v="2136.38"/>
    <n v="3577"/>
  </r>
  <r>
    <n v="700"/>
    <x v="0"/>
    <s v="PWE174"/>
    <s v="17"/>
    <s v="E"/>
    <x v="4"/>
    <s v="4"/>
    <x v="0"/>
    <x v="0"/>
    <n v="2136.38"/>
    <n v="3577"/>
  </r>
  <r>
    <n v="701"/>
    <x v="0"/>
    <s v="PWE181"/>
    <s v="18"/>
    <s v="E"/>
    <x v="4"/>
    <s v="1"/>
    <x v="0"/>
    <x v="0"/>
    <n v="2136.38"/>
    <n v="3577"/>
  </r>
  <r>
    <n v="702"/>
    <x v="0"/>
    <s v="PWE183"/>
    <s v="18"/>
    <s v="E"/>
    <x v="4"/>
    <s v="3"/>
    <x v="0"/>
    <x v="0"/>
    <n v="2136.38"/>
    <n v="3577"/>
  </r>
  <r>
    <n v="703"/>
    <x v="0"/>
    <s v="PWE184"/>
    <s v="18"/>
    <s v="E"/>
    <x v="4"/>
    <s v="4"/>
    <x v="0"/>
    <x v="0"/>
    <n v="2136.38"/>
    <n v="3577"/>
  </r>
  <r>
    <n v="704"/>
    <x v="0"/>
    <s v="PWE191"/>
    <s v="19"/>
    <s v="E"/>
    <x v="4"/>
    <s v="1"/>
    <x v="0"/>
    <x v="0"/>
    <n v="2136.38"/>
    <n v="3577"/>
  </r>
  <r>
    <n v="705"/>
    <x v="0"/>
    <s v="PWE192"/>
    <s v="19"/>
    <s v="E"/>
    <x v="4"/>
    <s v="2"/>
    <x v="0"/>
    <x v="0"/>
    <n v="2136.38"/>
    <n v="3577"/>
  </r>
  <r>
    <n v="706"/>
    <x v="0"/>
    <s v="PWE193"/>
    <s v="19"/>
    <s v="E"/>
    <x v="4"/>
    <s v="3"/>
    <x v="0"/>
    <x v="0"/>
    <n v="2136.38"/>
    <n v="3577"/>
  </r>
  <r>
    <n v="707"/>
    <x v="0"/>
    <s v="PWE194"/>
    <s v="19"/>
    <s v="E"/>
    <x v="4"/>
    <s v="4"/>
    <x v="0"/>
    <x v="0"/>
    <n v="2136.38"/>
    <n v="3577"/>
  </r>
  <r>
    <n v="708"/>
    <x v="0"/>
    <s v="PWE201"/>
    <s v="20"/>
    <s v="E"/>
    <x v="4"/>
    <s v="1"/>
    <x v="0"/>
    <x v="0"/>
    <n v="2136.38"/>
    <n v="3577"/>
  </r>
  <r>
    <n v="709"/>
    <x v="0"/>
    <s v="PWE202"/>
    <s v="20"/>
    <s v="E"/>
    <x v="4"/>
    <s v="2"/>
    <x v="0"/>
    <x v="0"/>
    <n v="2136.38"/>
    <n v="3577"/>
  </r>
  <r>
    <n v="710"/>
    <x v="0"/>
    <s v="PWE203"/>
    <s v="20"/>
    <s v="E"/>
    <x v="4"/>
    <s v="3"/>
    <x v="0"/>
    <x v="0"/>
    <n v="2136.38"/>
    <n v="3577"/>
  </r>
  <r>
    <n v="711"/>
    <x v="0"/>
    <s v="PWE204"/>
    <s v="20"/>
    <s v="E"/>
    <x v="4"/>
    <s v="4"/>
    <x v="0"/>
    <x v="0"/>
    <n v="2136.38"/>
    <n v="3577"/>
  </r>
  <r>
    <n v="712"/>
    <x v="0"/>
    <s v="PWE211"/>
    <s v="21"/>
    <s v="E"/>
    <x v="4"/>
    <s v="1"/>
    <x v="0"/>
    <x v="0"/>
    <n v="2136.38"/>
    <n v="3577"/>
  </r>
  <r>
    <n v="713"/>
    <x v="0"/>
    <s v="PWE212"/>
    <s v="21"/>
    <s v="E"/>
    <x v="4"/>
    <s v="2"/>
    <x v="0"/>
    <x v="0"/>
    <n v="2136.38"/>
    <n v="3577"/>
  </r>
  <r>
    <n v="714"/>
    <x v="0"/>
    <s v="PWE213"/>
    <s v="21"/>
    <s v="E"/>
    <x v="4"/>
    <s v="3"/>
    <x v="0"/>
    <x v="0"/>
    <n v="2136.38"/>
    <n v="3577"/>
  </r>
  <r>
    <n v="715"/>
    <x v="0"/>
    <s v="PWE214"/>
    <s v="21"/>
    <s v="E"/>
    <x v="4"/>
    <s v="4"/>
    <x v="0"/>
    <x v="0"/>
    <n v="2136.38"/>
    <n v="3577"/>
  </r>
  <r>
    <n v="716"/>
    <x v="0"/>
    <s v="PWE221"/>
    <s v="22"/>
    <s v="E"/>
    <x v="4"/>
    <s v="1"/>
    <x v="0"/>
    <x v="0"/>
    <n v="2136.38"/>
    <n v="3577"/>
  </r>
  <r>
    <n v="717"/>
    <x v="0"/>
    <s v="PWE222"/>
    <s v="22"/>
    <s v="E"/>
    <x v="4"/>
    <s v="2"/>
    <x v="0"/>
    <x v="0"/>
    <n v="2136.38"/>
    <n v="3577"/>
  </r>
  <r>
    <n v="718"/>
    <x v="0"/>
    <s v="PWE223"/>
    <s v="22"/>
    <s v="E"/>
    <x v="4"/>
    <s v="3"/>
    <x v="0"/>
    <x v="0"/>
    <n v="2136.38"/>
    <n v="3577"/>
  </r>
  <r>
    <n v="719"/>
    <x v="0"/>
    <s v="PWE224"/>
    <s v="22"/>
    <s v="E"/>
    <x v="4"/>
    <s v="4"/>
    <x v="0"/>
    <x v="0"/>
    <n v="2136.38"/>
    <n v="3577"/>
  </r>
  <r>
    <n v="720"/>
    <x v="0"/>
    <s v="PWE231"/>
    <s v="23"/>
    <s v="E"/>
    <x v="4"/>
    <s v="1"/>
    <x v="0"/>
    <x v="0"/>
    <n v="2136.38"/>
    <n v="3577"/>
  </r>
  <r>
    <n v="721"/>
    <x v="0"/>
    <s v="PWE232"/>
    <s v="23"/>
    <s v="E"/>
    <x v="4"/>
    <s v="2"/>
    <x v="0"/>
    <x v="0"/>
    <n v="2136.38"/>
    <n v="3577"/>
  </r>
  <r>
    <n v="722"/>
    <x v="0"/>
    <s v="PWE233"/>
    <s v="23"/>
    <s v="E"/>
    <x v="4"/>
    <s v="3"/>
    <x v="0"/>
    <x v="0"/>
    <n v="2136.38"/>
    <n v="3577"/>
  </r>
  <r>
    <n v="723"/>
    <x v="0"/>
    <s v="PWE234"/>
    <s v="23"/>
    <s v="E"/>
    <x v="4"/>
    <s v="4"/>
    <x v="0"/>
    <x v="0"/>
    <n v="2136.38"/>
    <n v="3577"/>
  </r>
  <r>
    <n v="724"/>
    <x v="0"/>
    <s v="PWE241"/>
    <s v="24"/>
    <s v="E"/>
    <x v="4"/>
    <s v="1"/>
    <x v="0"/>
    <x v="0"/>
    <n v="2136.38"/>
    <n v="3577"/>
  </r>
  <r>
    <n v="725"/>
    <x v="0"/>
    <s v="PWE242"/>
    <s v="24"/>
    <s v="E"/>
    <x v="4"/>
    <s v="2"/>
    <x v="0"/>
    <x v="0"/>
    <n v="2136.38"/>
    <n v="3577"/>
  </r>
  <r>
    <n v="726"/>
    <x v="0"/>
    <s v="PWE243"/>
    <s v="24"/>
    <s v="E"/>
    <x v="4"/>
    <s v="3"/>
    <x v="0"/>
    <x v="0"/>
    <n v="2136.38"/>
    <n v="3577"/>
  </r>
  <r>
    <n v="727"/>
    <x v="0"/>
    <s v="PWE244"/>
    <s v="24"/>
    <s v="E"/>
    <x v="4"/>
    <s v="4"/>
    <x v="0"/>
    <x v="0"/>
    <n v="2136.38"/>
    <n v="3577"/>
  </r>
  <r>
    <n v="728"/>
    <x v="0"/>
    <s v="PWE251"/>
    <s v="25"/>
    <s v="E"/>
    <x v="4"/>
    <s v="1"/>
    <x v="0"/>
    <x v="0"/>
    <n v="2136.38"/>
    <n v="3577"/>
  </r>
  <r>
    <n v="729"/>
    <x v="0"/>
    <s v="PWE252"/>
    <s v="25"/>
    <s v="E"/>
    <x v="4"/>
    <s v="2"/>
    <x v="0"/>
    <x v="0"/>
    <n v="2136.38"/>
    <n v="3577"/>
  </r>
  <r>
    <n v="730"/>
    <x v="0"/>
    <s v="PWE253"/>
    <s v="25"/>
    <s v="E"/>
    <x v="4"/>
    <s v="3"/>
    <x v="0"/>
    <x v="0"/>
    <n v="2136.38"/>
    <n v="3577"/>
  </r>
  <r>
    <n v="731"/>
    <x v="0"/>
    <s v="PWE254"/>
    <s v="25"/>
    <s v="E"/>
    <x v="4"/>
    <s v="4"/>
    <x v="0"/>
    <x v="0"/>
    <n v="2136.38"/>
    <n v="3577"/>
  </r>
  <r>
    <n v="732"/>
    <x v="0"/>
    <s v="PWE261"/>
    <s v="26"/>
    <s v="E"/>
    <x v="4"/>
    <s v="1"/>
    <x v="0"/>
    <x v="0"/>
    <n v="2136.38"/>
    <n v="3577"/>
  </r>
  <r>
    <n v="733"/>
    <x v="0"/>
    <s v="PWE262"/>
    <s v="26"/>
    <s v="E"/>
    <x v="4"/>
    <s v="2"/>
    <x v="0"/>
    <x v="0"/>
    <n v="2136.38"/>
    <n v="3577"/>
  </r>
  <r>
    <n v="734"/>
    <x v="0"/>
    <s v="PWE263"/>
    <s v="26"/>
    <s v="E"/>
    <x v="4"/>
    <s v="3"/>
    <x v="0"/>
    <x v="0"/>
    <n v="2136.38"/>
    <n v="3577"/>
  </r>
  <r>
    <n v="735"/>
    <x v="0"/>
    <s v="PWE264"/>
    <s v="26"/>
    <s v="E"/>
    <x v="4"/>
    <s v="4"/>
    <x v="0"/>
    <x v="0"/>
    <n v="2136.38"/>
    <n v="3577"/>
  </r>
  <r>
    <n v="736"/>
    <x v="0"/>
    <s v="PWE271"/>
    <s v="27"/>
    <s v="E"/>
    <x v="4"/>
    <s v="1"/>
    <x v="0"/>
    <x v="0"/>
    <n v="2136.38"/>
    <n v="3577"/>
  </r>
  <r>
    <n v="737"/>
    <x v="0"/>
    <s v="PWE273"/>
    <s v="27"/>
    <s v="E"/>
    <x v="4"/>
    <s v="3"/>
    <x v="0"/>
    <x v="0"/>
    <n v="2136.38"/>
    <n v="3577"/>
  </r>
  <r>
    <n v="738"/>
    <x v="0"/>
    <s v="PWE274"/>
    <s v="27"/>
    <s v="E"/>
    <x v="4"/>
    <s v="4"/>
    <x v="0"/>
    <x v="0"/>
    <n v="2136.38"/>
    <n v="3577"/>
  </r>
  <r>
    <n v="739"/>
    <x v="0"/>
    <s v="PWE281"/>
    <s v="28"/>
    <s v="E"/>
    <x v="4"/>
    <s v="1"/>
    <x v="0"/>
    <x v="0"/>
    <n v="2136.38"/>
    <n v="3577"/>
  </r>
  <r>
    <n v="740"/>
    <x v="0"/>
    <s v="PWE282"/>
    <s v="28"/>
    <s v="E"/>
    <x v="4"/>
    <s v="2"/>
    <x v="0"/>
    <x v="0"/>
    <n v="2136.38"/>
    <n v="3577"/>
  </r>
  <r>
    <n v="741"/>
    <x v="0"/>
    <s v="PWE283"/>
    <s v="28"/>
    <s v="E"/>
    <x v="4"/>
    <s v="3"/>
    <x v="0"/>
    <x v="0"/>
    <n v="2136.38"/>
    <n v="3577"/>
  </r>
  <r>
    <n v="742"/>
    <x v="0"/>
    <s v="PWE284"/>
    <s v="28"/>
    <s v="E"/>
    <x v="4"/>
    <s v="4"/>
    <x v="0"/>
    <x v="0"/>
    <n v="2136.38"/>
    <n v="3577"/>
  </r>
  <r>
    <n v="743"/>
    <x v="0"/>
    <s v="PWE291"/>
    <s v="29"/>
    <s v="E"/>
    <x v="4"/>
    <s v="1"/>
    <x v="0"/>
    <x v="0"/>
    <n v="2136.38"/>
    <n v="3577"/>
  </r>
  <r>
    <n v="744"/>
    <x v="0"/>
    <s v="PWE292"/>
    <s v="29"/>
    <s v="E"/>
    <x v="4"/>
    <s v="2"/>
    <x v="0"/>
    <x v="0"/>
    <n v="2136.38"/>
    <n v="3577"/>
  </r>
  <r>
    <n v="745"/>
    <x v="0"/>
    <s v="PWE293"/>
    <s v="29"/>
    <s v="E"/>
    <x v="4"/>
    <s v="3"/>
    <x v="0"/>
    <x v="0"/>
    <n v="2136.38"/>
    <n v="3577"/>
  </r>
  <r>
    <n v="746"/>
    <x v="0"/>
    <s v="PWE294"/>
    <s v="29"/>
    <s v="E"/>
    <x v="4"/>
    <s v="4"/>
    <x v="0"/>
    <x v="0"/>
    <n v="2136.38"/>
    <n v="3577"/>
  </r>
  <r>
    <n v="747"/>
    <x v="0"/>
    <s v="PWE301"/>
    <s v="30"/>
    <s v="E"/>
    <x v="4"/>
    <s v="1"/>
    <x v="0"/>
    <x v="0"/>
    <n v="2136.38"/>
    <n v="3577"/>
  </r>
  <r>
    <n v="748"/>
    <x v="0"/>
    <s v="PWE302"/>
    <s v="30"/>
    <s v="E"/>
    <x v="4"/>
    <s v="2"/>
    <x v="0"/>
    <x v="0"/>
    <n v="2136.38"/>
    <n v="3577"/>
  </r>
  <r>
    <n v="749"/>
    <x v="0"/>
    <s v="PWE303"/>
    <s v="30"/>
    <s v="E"/>
    <x v="4"/>
    <s v="3"/>
    <x v="0"/>
    <x v="0"/>
    <n v="2136.38"/>
    <n v="3577"/>
  </r>
  <r>
    <n v="750"/>
    <x v="0"/>
    <s v="PWE304"/>
    <s v="30"/>
    <s v="E"/>
    <x v="4"/>
    <s v="4"/>
    <x v="0"/>
    <x v="0"/>
    <n v="2136.38"/>
    <n v="3577"/>
  </r>
  <r>
    <n v="751"/>
    <x v="0"/>
    <s v="PWE311"/>
    <s v="31"/>
    <s v="E"/>
    <x v="4"/>
    <s v="1"/>
    <x v="0"/>
    <x v="0"/>
    <n v="2136.38"/>
    <n v="3577"/>
  </r>
  <r>
    <n v="752"/>
    <x v="0"/>
    <s v="PWE312"/>
    <s v="31"/>
    <s v="E"/>
    <x v="4"/>
    <s v="2"/>
    <x v="0"/>
    <x v="0"/>
    <n v="2136.38"/>
    <n v="3577"/>
  </r>
  <r>
    <n v="753"/>
    <x v="0"/>
    <s v="PWE313"/>
    <s v="31"/>
    <s v="E"/>
    <x v="4"/>
    <s v="3"/>
    <x v="0"/>
    <x v="0"/>
    <n v="2136.38"/>
    <n v="3577"/>
  </r>
  <r>
    <n v="754"/>
    <x v="0"/>
    <s v="PWE314"/>
    <s v="31"/>
    <s v="E"/>
    <x v="4"/>
    <s v="4"/>
    <x v="0"/>
    <x v="0"/>
    <n v="2136.38"/>
    <n v="3577"/>
  </r>
  <r>
    <n v="755"/>
    <x v="0"/>
    <s v="PWE321"/>
    <s v="32"/>
    <s v="E"/>
    <x v="4"/>
    <s v="1"/>
    <x v="0"/>
    <x v="0"/>
    <n v="2136.38"/>
    <n v="3577"/>
  </r>
  <r>
    <n v="756"/>
    <x v="0"/>
    <s v="PWE322"/>
    <s v="32"/>
    <s v="E"/>
    <x v="4"/>
    <s v="2"/>
    <x v="0"/>
    <x v="0"/>
    <n v="2136.38"/>
    <n v="3577"/>
  </r>
  <r>
    <n v="757"/>
    <x v="0"/>
    <s v="PWE323"/>
    <s v="32"/>
    <s v="E"/>
    <x v="4"/>
    <s v="3"/>
    <x v="0"/>
    <x v="0"/>
    <n v="2136.38"/>
    <n v="3577"/>
  </r>
  <r>
    <n v="758"/>
    <x v="0"/>
    <s v="PWE324"/>
    <s v="32"/>
    <s v="E"/>
    <x v="4"/>
    <s v="4"/>
    <x v="0"/>
    <x v="0"/>
    <n v="2136.38"/>
    <n v="3577"/>
  </r>
  <r>
    <n v="759"/>
    <x v="0"/>
    <s v="PWE331"/>
    <s v="33"/>
    <s v="E"/>
    <x v="4"/>
    <s v="1"/>
    <x v="0"/>
    <x v="0"/>
    <n v="2136.38"/>
    <n v="3577"/>
  </r>
  <r>
    <n v="760"/>
    <x v="0"/>
    <s v="PWE332"/>
    <s v="33"/>
    <s v="E"/>
    <x v="4"/>
    <s v="2"/>
    <x v="0"/>
    <x v="0"/>
    <n v="2136.38"/>
    <n v="3577"/>
  </r>
  <r>
    <n v="761"/>
    <x v="0"/>
    <s v="PWE333"/>
    <s v="33"/>
    <s v="E"/>
    <x v="4"/>
    <s v="3"/>
    <x v="0"/>
    <x v="0"/>
    <n v="2136.38"/>
    <n v="3577"/>
  </r>
  <r>
    <n v="762"/>
    <x v="0"/>
    <s v="PWE334"/>
    <s v="33"/>
    <s v="E"/>
    <x v="4"/>
    <s v="4"/>
    <x v="0"/>
    <x v="0"/>
    <n v="2136.38"/>
    <n v="3577"/>
  </r>
  <r>
    <n v="763"/>
    <x v="0"/>
    <s v="PWE341"/>
    <s v="34"/>
    <s v="E"/>
    <x v="4"/>
    <s v="1"/>
    <x v="0"/>
    <x v="0"/>
    <n v="2136.38"/>
    <n v="3577"/>
  </r>
  <r>
    <n v="764"/>
    <x v="0"/>
    <s v="PWE342"/>
    <s v="34"/>
    <s v="E"/>
    <x v="4"/>
    <s v="2"/>
    <x v="0"/>
    <x v="0"/>
    <n v="2136.38"/>
    <n v="3577"/>
  </r>
  <r>
    <n v="765"/>
    <x v="0"/>
    <s v="PWE343"/>
    <s v="34"/>
    <s v="E"/>
    <x v="4"/>
    <s v="3"/>
    <x v="0"/>
    <x v="0"/>
    <n v="2136.38"/>
    <n v="3577"/>
  </r>
  <r>
    <n v="766"/>
    <x v="0"/>
    <s v="PWE344"/>
    <s v="34"/>
    <s v="E"/>
    <x v="4"/>
    <s v="4"/>
    <x v="0"/>
    <x v="0"/>
    <n v="2136.38"/>
    <n v="3577"/>
  </r>
  <r>
    <n v="767"/>
    <x v="0"/>
    <s v="PWE351"/>
    <s v="35"/>
    <s v="E"/>
    <x v="4"/>
    <s v="1"/>
    <x v="0"/>
    <x v="0"/>
    <n v="2136.38"/>
    <n v="3577"/>
  </r>
  <r>
    <n v="768"/>
    <x v="0"/>
    <s v="PWE352"/>
    <s v="35"/>
    <s v="E"/>
    <x v="4"/>
    <s v="2"/>
    <x v="0"/>
    <x v="0"/>
    <n v="2136.38"/>
    <n v="3577"/>
  </r>
  <r>
    <n v="769"/>
    <x v="0"/>
    <s v="PWE353"/>
    <s v="35"/>
    <s v="E"/>
    <x v="4"/>
    <s v="3"/>
    <x v="0"/>
    <x v="0"/>
    <n v="2136.38"/>
    <n v="3577"/>
  </r>
  <r>
    <n v="770"/>
    <x v="0"/>
    <s v="PWE354"/>
    <s v="35"/>
    <s v="E"/>
    <x v="4"/>
    <s v="4"/>
    <x v="0"/>
    <x v="0"/>
    <n v="2136.38"/>
    <n v="3577"/>
  </r>
  <r>
    <n v="771"/>
    <x v="0"/>
    <s v="PWE361"/>
    <s v="36"/>
    <s v="E"/>
    <x v="4"/>
    <s v="1"/>
    <x v="0"/>
    <x v="0"/>
    <n v="2136.38"/>
    <n v="3577"/>
  </r>
  <r>
    <n v="772"/>
    <x v="0"/>
    <s v="PWE363"/>
    <s v="36"/>
    <s v="E"/>
    <x v="4"/>
    <s v="3"/>
    <x v="0"/>
    <x v="0"/>
    <n v="2136.38"/>
    <n v="3577"/>
  </r>
  <r>
    <n v="773"/>
    <x v="0"/>
    <s v="PWE364"/>
    <s v="36"/>
    <s v="E"/>
    <x v="4"/>
    <s v="4"/>
    <x v="0"/>
    <x v="0"/>
    <n v="2136.38"/>
    <n v="3577"/>
  </r>
  <r>
    <n v="774"/>
    <x v="0"/>
    <s v="PWE371"/>
    <s v="37"/>
    <s v="E"/>
    <x v="4"/>
    <s v="1"/>
    <x v="0"/>
    <x v="0"/>
    <n v="2136.38"/>
    <n v="3577"/>
  </r>
  <r>
    <n v="775"/>
    <x v="0"/>
    <s v="PWE372"/>
    <s v="37"/>
    <s v="E"/>
    <x v="4"/>
    <s v="2"/>
    <x v="0"/>
    <x v="0"/>
    <n v="2136.38"/>
    <n v="3577"/>
  </r>
  <r>
    <n v="776"/>
    <x v="0"/>
    <s v="PWE373"/>
    <s v="37"/>
    <s v="E"/>
    <x v="4"/>
    <s v="3"/>
    <x v="0"/>
    <x v="0"/>
    <n v="2136.38"/>
    <n v="3577"/>
  </r>
  <r>
    <n v="777"/>
    <x v="0"/>
    <s v="PWE374"/>
    <s v="37"/>
    <s v="E"/>
    <x v="4"/>
    <s v="4"/>
    <x v="0"/>
    <x v="0"/>
    <n v="2136.38"/>
    <n v="3577"/>
  </r>
  <r>
    <n v="778"/>
    <x v="0"/>
    <s v="PWE381"/>
    <s v="38"/>
    <s v="E"/>
    <x v="4"/>
    <s v="1"/>
    <x v="0"/>
    <x v="0"/>
    <n v="2136.38"/>
    <n v="3577"/>
  </r>
  <r>
    <n v="779"/>
    <x v="0"/>
    <s v="PWE382"/>
    <s v="38"/>
    <s v="E"/>
    <x v="4"/>
    <s v="2"/>
    <x v="0"/>
    <x v="0"/>
    <n v="2136.38"/>
    <n v="3577"/>
  </r>
  <r>
    <n v="780"/>
    <x v="0"/>
    <s v="PWE383"/>
    <s v="38"/>
    <s v="E"/>
    <x v="4"/>
    <s v="3"/>
    <x v="0"/>
    <x v="0"/>
    <n v="2136.38"/>
    <n v="3577"/>
  </r>
  <r>
    <n v="781"/>
    <x v="0"/>
    <s v="PWE384"/>
    <s v="38"/>
    <s v="E"/>
    <x v="4"/>
    <s v="4"/>
    <x v="0"/>
    <x v="0"/>
    <n v="2136.38"/>
    <n v="3577"/>
  </r>
  <r>
    <n v="782"/>
    <x v="0"/>
    <s v="PWE391"/>
    <s v="39"/>
    <s v="E"/>
    <x v="4"/>
    <s v="1"/>
    <x v="0"/>
    <x v="0"/>
    <n v="2136.38"/>
    <n v="3577"/>
  </r>
  <r>
    <n v="783"/>
    <x v="0"/>
    <s v="PWE392"/>
    <s v="39"/>
    <s v="E"/>
    <x v="4"/>
    <s v="2"/>
    <x v="0"/>
    <x v="0"/>
    <n v="2136.38"/>
    <n v="3577"/>
  </r>
  <r>
    <n v="784"/>
    <x v="0"/>
    <s v="PWE393"/>
    <s v="39"/>
    <s v="E"/>
    <x v="4"/>
    <s v="3"/>
    <x v="0"/>
    <x v="0"/>
    <n v="2136.38"/>
    <n v="3577"/>
  </r>
  <r>
    <n v="785"/>
    <x v="0"/>
    <s v="PWE394"/>
    <s v="39"/>
    <s v="E"/>
    <x v="4"/>
    <s v="4"/>
    <x v="0"/>
    <x v="0"/>
    <n v="2136.38"/>
    <n v="3577"/>
  </r>
  <r>
    <n v="786"/>
    <x v="0"/>
    <s v="PWE401"/>
    <s v="40"/>
    <s v="E"/>
    <x v="4"/>
    <s v="1"/>
    <x v="0"/>
    <x v="0"/>
    <n v="2136.38"/>
    <n v="3577"/>
  </r>
  <r>
    <n v="787"/>
    <x v="0"/>
    <s v="PWE402"/>
    <s v="40"/>
    <s v="E"/>
    <x v="4"/>
    <s v="2"/>
    <x v="0"/>
    <x v="0"/>
    <n v="2136.38"/>
    <n v="3577"/>
  </r>
  <r>
    <n v="788"/>
    <x v="0"/>
    <s v="PWE403"/>
    <s v="40"/>
    <s v="E"/>
    <x v="4"/>
    <s v="3"/>
    <x v="0"/>
    <x v="0"/>
    <n v="2136.38"/>
    <n v="3577"/>
  </r>
  <r>
    <n v="789"/>
    <x v="0"/>
    <s v="PWE404"/>
    <s v="40"/>
    <s v="E"/>
    <x v="4"/>
    <s v="4"/>
    <x v="0"/>
    <x v="0"/>
    <n v="2136.38"/>
    <n v="3577"/>
  </r>
  <r>
    <n v="790"/>
    <x v="0"/>
    <s v="PWE411"/>
    <s v="41"/>
    <s v="E"/>
    <x v="4"/>
    <s v="1"/>
    <x v="0"/>
    <x v="0"/>
    <n v="2136.38"/>
    <n v="3577"/>
  </r>
  <r>
    <n v="791"/>
    <x v="0"/>
    <s v="PWE412"/>
    <s v="41"/>
    <s v="E"/>
    <x v="4"/>
    <s v="2"/>
    <x v="0"/>
    <x v="0"/>
    <n v="2136.38"/>
    <n v="3577"/>
  </r>
  <r>
    <n v="792"/>
    <x v="0"/>
    <s v="PWE413"/>
    <s v="41"/>
    <s v="E"/>
    <x v="4"/>
    <s v="3"/>
    <x v="0"/>
    <x v="0"/>
    <n v="2136.38"/>
    <n v="3577"/>
  </r>
  <r>
    <n v="793"/>
    <x v="0"/>
    <s v="PWE414"/>
    <s v="41"/>
    <s v="E"/>
    <x v="4"/>
    <s v="4"/>
    <x v="0"/>
    <x v="0"/>
    <n v="2136.38"/>
    <n v="3577"/>
  </r>
  <r>
    <n v="794"/>
    <x v="0"/>
    <s v="PWE421"/>
    <s v="42"/>
    <s v="E"/>
    <x v="4"/>
    <s v="1"/>
    <x v="0"/>
    <x v="1"/>
    <n v="3561.6"/>
    <n v="5472"/>
  </r>
  <r>
    <n v="795"/>
    <x v="0"/>
    <s v="PWE422"/>
    <s v="42"/>
    <s v="E"/>
    <x v="4"/>
    <s v="2"/>
    <x v="0"/>
    <x v="1"/>
    <n v="3561.6"/>
    <n v="547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7880630-3D6E-443B-9026-07965BFFC48A}" name="PivotTable2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3:D10" firstHeaderRow="1" firstDataRow="2" firstDataCol="1"/>
  <pivotFields count="11">
    <pivotField showAll="0"/>
    <pivotField showAll="0">
      <items count="2">
        <item x="0"/>
        <item t="default"/>
      </items>
    </pivotField>
    <pivotField showAll="0"/>
    <pivotField showAll="0"/>
    <pivotField showAll="0"/>
    <pivotField axis="axisRow" showAll="0">
      <items count="6">
        <item x="0"/>
        <item x="1"/>
        <item x="2"/>
        <item x="3"/>
        <item x="4"/>
        <item t="default"/>
      </items>
    </pivotField>
    <pivotField dataField="1" showAll="0"/>
    <pivotField showAll="0">
      <items count="2">
        <item x="0"/>
        <item t="default"/>
      </items>
    </pivotField>
    <pivotField axis="axisCol" showAll="0">
      <items count="3">
        <item x="0"/>
        <item x="1"/>
        <item t="default"/>
      </items>
    </pivotField>
    <pivotField numFmtId="169" showAll="0"/>
    <pivotField showAll="0"/>
  </pivotFields>
  <rowFields count="1">
    <field x="5"/>
  </rowFields>
  <rowItems count="6">
    <i>
      <x/>
    </i>
    <i>
      <x v="1"/>
    </i>
    <i>
      <x v="2"/>
    </i>
    <i>
      <x v="3"/>
    </i>
    <i>
      <x v="4"/>
    </i>
    <i t="grand">
      <x/>
    </i>
  </rowItems>
  <colFields count="1">
    <field x="8"/>
  </colFields>
  <colItems count="3">
    <i>
      <x/>
    </i>
    <i>
      <x v="1"/>
    </i>
    <i t="grand">
      <x/>
    </i>
  </colItems>
  <dataFields count="1">
    <dataField name="Count of UNIT" fld="6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4AE52D-A92B-4B6C-91CD-7C58CAC63DE3}">
  <sheetPr filterMode="1">
    <pageSetUpPr fitToPage="1"/>
  </sheetPr>
  <dimension ref="A1:Q798"/>
  <sheetViews>
    <sheetView topLeftCell="A2" zoomScaleSheetLayoutView="100" workbookViewId="0">
      <selection activeCell="J160" sqref="J160"/>
    </sheetView>
  </sheetViews>
  <sheetFormatPr defaultRowHeight="15.75" x14ac:dyDescent="0.2"/>
  <cols>
    <col min="1" max="1" width="9.33203125" style="59"/>
    <col min="2" max="2" width="19.1640625" style="59" customWidth="1"/>
    <col min="3" max="3" width="12.33203125" style="59" customWidth="1"/>
    <col min="4" max="4" width="9.5" style="59" customWidth="1"/>
    <col min="5" max="5" width="10.33203125" style="59" customWidth="1"/>
    <col min="6" max="7" width="10.1640625" style="59" customWidth="1"/>
    <col min="8" max="8" width="18" style="40" bestFit="1" customWidth="1"/>
    <col min="9" max="9" width="19.5" style="40" customWidth="1"/>
    <col min="10" max="10" width="14.83203125" style="59" customWidth="1"/>
    <col min="11" max="11" width="14.1640625" style="40" customWidth="1"/>
    <col min="12" max="12" width="9.33203125" style="40"/>
    <col min="13" max="13" width="20.1640625" style="40" bestFit="1" customWidth="1"/>
    <col min="14" max="14" width="9.33203125" style="40"/>
    <col min="15" max="15" width="11.6640625" style="40" bestFit="1" customWidth="1"/>
    <col min="16" max="16" width="9.33203125" style="40"/>
    <col min="17" max="17" width="13.33203125" style="40" bestFit="1" customWidth="1"/>
    <col min="18" max="257" width="9.33203125" style="40"/>
    <col min="258" max="258" width="19.1640625" style="40" customWidth="1"/>
    <col min="259" max="259" width="12.33203125" style="40" customWidth="1"/>
    <col min="260" max="260" width="9.5" style="40" customWidth="1"/>
    <col min="261" max="261" width="10.33203125" style="40" customWidth="1"/>
    <col min="262" max="263" width="10.1640625" style="40" customWidth="1"/>
    <col min="264" max="264" width="18" style="40" bestFit="1" customWidth="1"/>
    <col min="265" max="265" width="19.5" style="40" customWidth="1"/>
    <col min="266" max="266" width="14.83203125" style="40" customWidth="1"/>
    <col min="267" max="513" width="9.33203125" style="40"/>
    <col min="514" max="514" width="19.1640625" style="40" customWidth="1"/>
    <col min="515" max="515" width="12.33203125" style="40" customWidth="1"/>
    <col min="516" max="516" width="9.5" style="40" customWidth="1"/>
    <col min="517" max="517" width="10.33203125" style="40" customWidth="1"/>
    <col min="518" max="519" width="10.1640625" style="40" customWidth="1"/>
    <col min="520" max="520" width="18" style="40" bestFit="1" customWidth="1"/>
    <col min="521" max="521" width="19.5" style="40" customWidth="1"/>
    <col min="522" max="522" width="14.83203125" style="40" customWidth="1"/>
    <col min="523" max="769" width="9.33203125" style="40"/>
    <col min="770" max="770" width="19.1640625" style="40" customWidth="1"/>
    <col min="771" max="771" width="12.33203125" style="40" customWidth="1"/>
    <col min="772" max="772" width="9.5" style="40" customWidth="1"/>
    <col min="773" max="773" width="10.33203125" style="40" customWidth="1"/>
    <col min="774" max="775" width="10.1640625" style="40" customWidth="1"/>
    <col min="776" max="776" width="18" style="40" bestFit="1" customWidth="1"/>
    <col min="777" max="777" width="19.5" style="40" customWidth="1"/>
    <col min="778" max="778" width="14.83203125" style="40" customWidth="1"/>
    <col min="779" max="1025" width="9.33203125" style="40"/>
    <col min="1026" max="1026" width="19.1640625" style="40" customWidth="1"/>
    <col min="1027" max="1027" width="12.33203125" style="40" customWidth="1"/>
    <col min="1028" max="1028" width="9.5" style="40" customWidth="1"/>
    <col min="1029" max="1029" width="10.33203125" style="40" customWidth="1"/>
    <col min="1030" max="1031" width="10.1640625" style="40" customWidth="1"/>
    <col min="1032" max="1032" width="18" style="40" bestFit="1" customWidth="1"/>
    <col min="1033" max="1033" width="19.5" style="40" customWidth="1"/>
    <col min="1034" max="1034" width="14.83203125" style="40" customWidth="1"/>
    <col min="1035" max="1281" width="9.33203125" style="40"/>
    <col min="1282" max="1282" width="19.1640625" style="40" customWidth="1"/>
    <col min="1283" max="1283" width="12.33203125" style="40" customWidth="1"/>
    <col min="1284" max="1284" width="9.5" style="40" customWidth="1"/>
    <col min="1285" max="1285" width="10.33203125" style="40" customWidth="1"/>
    <col min="1286" max="1287" width="10.1640625" style="40" customWidth="1"/>
    <col min="1288" max="1288" width="18" style="40" bestFit="1" customWidth="1"/>
    <col min="1289" max="1289" width="19.5" style="40" customWidth="1"/>
    <col min="1290" max="1290" width="14.83203125" style="40" customWidth="1"/>
    <col min="1291" max="1537" width="9.33203125" style="40"/>
    <col min="1538" max="1538" width="19.1640625" style="40" customWidth="1"/>
    <col min="1539" max="1539" width="12.33203125" style="40" customWidth="1"/>
    <col min="1540" max="1540" width="9.5" style="40" customWidth="1"/>
    <col min="1541" max="1541" width="10.33203125" style="40" customWidth="1"/>
    <col min="1542" max="1543" width="10.1640625" style="40" customWidth="1"/>
    <col min="1544" max="1544" width="18" style="40" bestFit="1" customWidth="1"/>
    <col min="1545" max="1545" width="19.5" style="40" customWidth="1"/>
    <col min="1546" max="1546" width="14.83203125" style="40" customWidth="1"/>
    <col min="1547" max="1793" width="9.33203125" style="40"/>
    <col min="1794" max="1794" width="19.1640625" style="40" customWidth="1"/>
    <col min="1795" max="1795" width="12.33203125" style="40" customWidth="1"/>
    <col min="1796" max="1796" width="9.5" style="40" customWidth="1"/>
    <col min="1797" max="1797" width="10.33203125" style="40" customWidth="1"/>
    <col min="1798" max="1799" width="10.1640625" style="40" customWidth="1"/>
    <col min="1800" max="1800" width="18" style="40" bestFit="1" customWidth="1"/>
    <col min="1801" max="1801" width="19.5" style="40" customWidth="1"/>
    <col min="1802" max="1802" width="14.83203125" style="40" customWidth="1"/>
    <col min="1803" max="2049" width="9.33203125" style="40"/>
    <col min="2050" max="2050" width="19.1640625" style="40" customWidth="1"/>
    <col min="2051" max="2051" width="12.33203125" style="40" customWidth="1"/>
    <col min="2052" max="2052" width="9.5" style="40" customWidth="1"/>
    <col min="2053" max="2053" width="10.33203125" style="40" customWidth="1"/>
    <col min="2054" max="2055" width="10.1640625" style="40" customWidth="1"/>
    <col min="2056" max="2056" width="18" style="40" bestFit="1" customWidth="1"/>
    <col min="2057" max="2057" width="19.5" style="40" customWidth="1"/>
    <col min="2058" max="2058" width="14.83203125" style="40" customWidth="1"/>
    <col min="2059" max="2305" width="9.33203125" style="40"/>
    <col min="2306" max="2306" width="19.1640625" style="40" customWidth="1"/>
    <col min="2307" max="2307" width="12.33203125" style="40" customWidth="1"/>
    <col min="2308" max="2308" width="9.5" style="40" customWidth="1"/>
    <col min="2309" max="2309" width="10.33203125" style="40" customWidth="1"/>
    <col min="2310" max="2311" width="10.1640625" style="40" customWidth="1"/>
    <col min="2312" max="2312" width="18" style="40" bestFit="1" customWidth="1"/>
    <col min="2313" max="2313" width="19.5" style="40" customWidth="1"/>
    <col min="2314" max="2314" width="14.83203125" style="40" customWidth="1"/>
    <col min="2315" max="2561" width="9.33203125" style="40"/>
    <col min="2562" max="2562" width="19.1640625" style="40" customWidth="1"/>
    <col min="2563" max="2563" width="12.33203125" style="40" customWidth="1"/>
    <col min="2564" max="2564" width="9.5" style="40" customWidth="1"/>
    <col min="2565" max="2565" width="10.33203125" style="40" customWidth="1"/>
    <col min="2566" max="2567" width="10.1640625" style="40" customWidth="1"/>
    <col min="2568" max="2568" width="18" style="40" bestFit="1" customWidth="1"/>
    <col min="2569" max="2569" width="19.5" style="40" customWidth="1"/>
    <col min="2570" max="2570" width="14.83203125" style="40" customWidth="1"/>
    <col min="2571" max="2817" width="9.33203125" style="40"/>
    <col min="2818" max="2818" width="19.1640625" style="40" customWidth="1"/>
    <col min="2819" max="2819" width="12.33203125" style="40" customWidth="1"/>
    <col min="2820" max="2820" width="9.5" style="40" customWidth="1"/>
    <col min="2821" max="2821" width="10.33203125" style="40" customWidth="1"/>
    <col min="2822" max="2823" width="10.1640625" style="40" customWidth="1"/>
    <col min="2824" max="2824" width="18" style="40" bestFit="1" customWidth="1"/>
    <col min="2825" max="2825" width="19.5" style="40" customWidth="1"/>
    <col min="2826" max="2826" width="14.83203125" style="40" customWidth="1"/>
    <col min="2827" max="3073" width="9.33203125" style="40"/>
    <col min="3074" max="3074" width="19.1640625" style="40" customWidth="1"/>
    <col min="3075" max="3075" width="12.33203125" style="40" customWidth="1"/>
    <col min="3076" max="3076" width="9.5" style="40" customWidth="1"/>
    <col min="3077" max="3077" width="10.33203125" style="40" customWidth="1"/>
    <col min="3078" max="3079" width="10.1640625" style="40" customWidth="1"/>
    <col min="3080" max="3080" width="18" style="40" bestFit="1" customWidth="1"/>
    <col min="3081" max="3081" width="19.5" style="40" customWidth="1"/>
    <col min="3082" max="3082" width="14.83203125" style="40" customWidth="1"/>
    <col min="3083" max="3329" width="9.33203125" style="40"/>
    <col min="3330" max="3330" width="19.1640625" style="40" customWidth="1"/>
    <col min="3331" max="3331" width="12.33203125" style="40" customWidth="1"/>
    <col min="3332" max="3332" width="9.5" style="40" customWidth="1"/>
    <col min="3333" max="3333" width="10.33203125" style="40" customWidth="1"/>
    <col min="3334" max="3335" width="10.1640625" style="40" customWidth="1"/>
    <col min="3336" max="3336" width="18" style="40" bestFit="1" customWidth="1"/>
    <col min="3337" max="3337" width="19.5" style="40" customWidth="1"/>
    <col min="3338" max="3338" width="14.83203125" style="40" customWidth="1"/>
    <col min="3339" max="3585" width="9.33203125" style="40"/>
    <col min="3586" max="3586" width="19.1640625" style="40" customWidth="1"/>
    <col min="3587" max="3587" width="12.33203125" style="40" customWidth="1"/>
    <col min="3588" max="3588" width="9.5" style="40" customWidth="1"/>
    <col min="3589" max="3589" width="10.33203125" style="40" customWidth="1"/>
    <col min="3590" max="3591" width="10.1640625" style="40" customWidth="1"/>
    <col min="3592" max="3592" width="18" style="40" bestFit="1" customWidth="1"/>
    <col min="3593" max="3593" width="19.5" style="40" customWidth="1"/>
    <col min="3594" max="3594" width="14.83203125" style="40" customWidth="1"/>
    <col min="3595" max="3841" width="9.33203125" style="40"/>
    <col min="3842" max="3842" width="19.1640625" style="40" customWidth="1"/>
    <col min="3843" max="3843" width="12.33203125" style="40" customWidth="1"/>
    <col min="3844" max="3844" width="9.5" style="40" customWidth="1"/>
    <col min="3845" max="3845" width="10.33203125" style="40" customWidth="1"/>
    <col min="3846" max="3847" width="10.1640625" style="40" customWidth="1"/>
    <col min="3848" max="3848" width="18" style="40" bestFit="1" customWidth="1"/>
    <col min="3849" max="3849" width="19.5" style="40" customWidth="1"/>
    <col min="3850" max="3850" width="14.83203125" style="40" customWidth="1"/>
    <col min="3851" max="4097" width="9.33203125" style="40"/>
    <col min="4098" max="4098" width="19.1640625" style="40" customWidth="1"/>
    <col min="4099" max="4099" width="12.33203125" style="40" customWidth="1"/>
    <col min="4100" max="4100" width="9.5" style="40" customWidth="1"/>
    <col min="4101" max="4101" width="10.33203125" style="40" customWidth="1"/>
    <col min="4102" max="4103" width="10.1640625" style="40" customWidth="1"/>
    <col min="4104" max="4104" width="18" style="40" bestFit="1" customWidth="1"/>
    <col min="4105" max="4105" width="19.5" style="40" customWidth="1"/>
    <col min="4106" max="4106" width="14.83203125" style="40" customWidth="1"/>
    <col min="4107" max="4353" width="9.33203125" style="40"/>
    <col min="4354" max="4354" width="19.1640625" style="40" customWidth="1"/>
    <col min="4355" max="4355" width="12.33203125" style="40" customWidth="1"/>
    <col min="4356" max="4356" width="9.5" style="40" customWidth="1"/>
    <col min="4357" max="4357" width="10.33203125" style="40" customWidth="1"/>
    <col min="4358" max="4359" width="10.1640625" style="40" customWidth="1"/>
    <col min="4360" max="4360" width="18" style="40" bestFit="1" customWidth="1"/>
    <col min="4361" max="4361" width="19.5" style="40" customWidth="1"/>
    <col min="4362" max="4362" width="14.83203125" style="40" customWidth="1"/>
    <col min="4363" max="4609" width="9.33203125" style="40"/>
    <col min="4610" max="4610" width="19.1640625" style="40" customWidth="1"/>
    <col min="4611" max="4611" width="12.33203125" style="40" customWidth="1"/>
    <col min="4612" max="4612" width="9.5" style="40" customWidth="1"/>
    <col min="4613" max="4613" width="10.33203125" style="40" customWidth="1"/>
    <col min="4614" max="4615" width="10.1640625" style="40" customWidth="1"/>
    <col min="4616" max="4616" width="18" style="40" bestFit="1" customWidth="1"/>
    <col min="4617" max="4617" width="19.5" style="40" customWidth="1"/>
    <col min="4618" max="4618" width="14.83203125" style="40" customWidth="1"/>
    <col min="4619" max="4865" width="9.33203125" style="40"/>
    <col min="4866" max="4866" width="19.1640625" style="40" customWidth="1"/>
    <col min="4867" max="4867" width="12.33203125" style="40" customWidth="1"/>
    <col min="4868" max="4868" width="9.5" style="40" customWidth="1"/>
    <col min="4869" max="4869" width="10.33203125" style="40" customWidth="1"/>
    <col min="4870" max="4871" width="10.1640625" style="40" customWidth="1"/>
    <col min="4872" max="4872" width="18" style="40" bestFit="1" customWidth="1"/>
    <col min="4873" max="4873" width="19.5" style="40" customWidth="1"/>
    <col min="4874" max="4874" width="14.83203125" style="40" customWidth="1"/>
    <col min="4875" max="5121" width="9.33203125" style="40"/>
    <col min="5122" max="5122" width="19.1640625" style="40" customWidth="1"/>
    <col min="5123" max="5123" width="12.33203125" style="40" customWidth="1"/>
    <col min="5124" max="5124" width="9.5" style="40" customWidth="1"/>
    <col min="5125" max="5125" width="10.33203125" style="40" customWidth="1"/>
    <col min="5126" max="5127" width="10.1640625" style="40" customWidth="1"/>
    <col min="5128" max="5128" width="18" style="40" bestFit="1" customWidth="1"/>
    <col min="5129" max="5129" width="19.5" style="40" customWidth="1"/>
    <col min="5130" max="5130" width="14.83203125" style="40" customWidth="1"/>
    <col min="5131" max="5377" width="9.33203125" style="40"/>
    <col min="5378" max="5378" width="19.1640625" style="40" customWidth="1"/>
    <col min="5379" max="5379" width="12.33203125" style="40" customWidth="1"/>
    <col min="5380" max="5380" width="9.5" style="40" customWidth="1"/>
    <col min="5381" max="5381" width="10.33203125" style="40" customWidth="1"/>
    <col min="5382" max="5383" width="10.1640625" style="40" customWidth="1"/>
    <col min="5384" max="5384" width="18" style="40" bestFit="1" customWidth="1"/>
    <col min="5385" max="5385" width="19.5" style="40" customWidth="1"/>
    <col min="5386" max="5386" width="14.83203125" style="40" customWidth="1"/>
    <col min="5387" max="5633" width="9.33203125" style="40"/>
    <col min="5634" max="5634" width="19.1640625" style="40" customWidth="1"/>
    <col min="5635" max="5635" width="12.33203125" style="40" customWidth="1"/>
    <col min="5636" max="5636" width="9.5" style="40" customWidth="1"/>
    <col min="5637" max="5637" width="10.33203125" style="40" customWidth="1"/>
    <col min="5638" max="5639" width="10.1640625" style="40" customWidth="1"/>
    <col min="5640" max="5640" width="18" style="40" bestFit="1" customWidth="1"/>
    <col min="5641" max="5641" width="19.5" style="40" customWidth="1"/>
    <col min="5642" max="5642" width="14.83203125" style="40" customWidth="1"/>
    <col min="5643" max="5889" width="9.33203125" style="40"/>
    <col min="5890" max="5890" width="19.1640625" style="40" customWidth="1"/>
    <col min="5891" max="5891" width="12.33203125" style="40" customWidth="1"/>
    <col min="5892" max="5892" width="9.5" style="40" customWidth="1"/>
    <col min="5893" max="5893" width="10.33203125" style="40" customWidth="1"/>
    <col min="5894" max="5895" width="10.1640625" style="40" customWidth="1"/>
    <col min="5896" max="5896" width="18" style="40" bestFit="1" customWidth="1"/>
    <col min="5897" max="5897" width="19.5" style="40" customWidth="1"/>
    <col min="5898" max="5898" width="14.83203125" style="40" customWidth="1"/>
    <col min="5899" max="6145" width="9.33203125" style="40"/>
    <col min="6146" max="6146" width="19.1640625" style="40" customWidth="1"/>
    <col min="6147" max="6147" width="12.33203125" style="40" customWidth="1"/>
    <col min="6148" max="6148" width="9.5" style="40" customWidth="1"/>
    <col min="6149" max="6149" width="10.33203125" style="40" customWidth="1"/>
    <col min="6150" max="6151" width="10.1640625" style="40" customWidth="1"/>
    <col min="6152" max="6152" width="18" style="40" bestFit="1" customWidth="1"/>
    <col min="6153" max="6153" width="19.5" style="40" customWidth="1"/>
    <col min="6154" max="6154" width="14.83203125" style="40" customWidth="1"/>
    <col min="6155" max="6401" width="9.33203125" style="40"/>
    <col min="6402" max="6402" width="19.1640625" style="40" customWidth="1"/>
    <col min="6403" max="6403" width="12.33203125" style="40" customWidth="1"/>
    <col min="6404" max="6404" width="9.5" style="40" customWidth="1"/>
    <col min="6405" max="6405" width="10.33203125" style="40" customWidth="1"/>
    <col min="6406" max="6407" width="10.1640625" style="40" customWidth="1"/>
    <col min="6408" max="6408" width="18" style="40" bestFit="1" customWidth="1"/>
    <col min="6409" max="6409" width="19.5" style="40" customWidth="1"/>
    <col min="6410" max="6410" width="14.83203125" style="40" customWidth="1"/>
    <col min="6411" max="6657" width="9.33203125" style="40"/>
    <col min="6658" max="6658" width="19.1640625" style="40" customWidth="1"/>
    <col min="6659" max="6659" width="12.33203125" style="40" customWidth="1"/>
    <col min="6660" max="6660" width="9.5" style="40" customWidth="1"/>
    <col min="6661" max="6661" width="10.33203125" style="40" customWidth="1"/>
    <col min="6662" max="6663" width="10.1640625" style="40" customWidth="1"/>
    <col min="6664" max="6664" width="18" style="40" bestFit="1" customWidth="1"/>
    <col min="6665" max="6665" width="19.5" style="40" customWidth="1"/>
    <col min="6666" max="6666" width="14.83203125" style="40" customWidth="1"/>
    <col min="6667" max="6913" width="9.33203125" style="40"/>
    <col min="6914" max="6914" width="19.1640625" style="40" customWidth="1"/>
    <col min="6915" max="6915" width="12.33203125" style="40" customWidth="1"/>
    <col min="6916" max="6916" width="9.5" style="40" customWidth="1"/>
    <col min="6917" max="6917" width="10.33203125" style="40" customWidth="1"/>
    <col min="6918" max="6919" width="10.1640625" style="40" customWidth="1"/>
    <col min="6920" max="6920" width="18" style="40" bestFit="1" customWidth="1"/>
    <col min="6921" max="6921" width="19.5" style="40" customWidth="1"/>
    <col min="6922" max="6922" width="14.83203125" style="40" customWidth="1"/>
    <col min="6923" max="7169" width="9.33203125" style="40"/>
    <col min="7170" max="7170" width="19.1640625" style="40" customWidth="1"/>
    <col min="7171" max="7171" width="12.33203125" style="40" customWidth="1"/>
    <col min="7172" max="7172" width="9.5" style="40" customWidth="1"/>
    <col min="7173" max="7173" width="10.33203125" style="40" customWidth="1"/>
    <col min="7174" max="7175" width="10.1640625" style="40" customWidth="1"/>
    <col min="7176" max="7176" width="18" style="40" bestFit="1" customWidth="1"/>
    <col min="7177" max="7177" width="19.5" style="40" customWidth="1"/>
    <col min="7178" max="7178" width="14.83203125" style="40" customWidth="1"/>
    <col min="7179" max="7425" width="9.33203125" style="40"/>
    <col min="7426" max="7426" width="19.1640625" style="40" customWidth="1"/>
    <col min="7427" max="7427" width="12.33203125" style="40" customWidth="1"/>
    <col min="7428" max="7428" width="9.5" style="40" customWidth="1"/>
    <col min="7429" max="7429" width="10.33203125" style="40" customWidth="1"/>
    <col min="7430" max="7431" width="10.1640625" style="40" customWidth="1"/>
    <col min="7432" max="7432" width="18" style="40" bestFit="1" customWidth="1"/>
    <col min="7433" max="7433" width="19.5" style="40" customWidth="1"/>
    <col min="7434" max="7434" width="14.83203125" style="40" customWidth="1"/>
    <col min="7435" max="7681" width="9.33203125" style="40"/>
    <col min="7682" max="7682" width="19.1640625" style="40" customWidth="1"/>
    <col min="7683" max="7683" width="12.33203125" style="40" customWidth="1"/>
    <col min="7684" max="7684" width="9.5" style="40" customWidth="1"/>
    <col min="7685" max="7685" width="10.33203125" style="40" customWidth="1"/>
    <col min="7686" max="7687" width="10.1640625" style="40" customWidth="1"/>
    <col min="7688" max="7688" width="18" style="40" bestFit="1" customWidth="1"/>
    <col min="7689" max="7689" width="19.5" style="40" customWidth="1"/>
    <col min="7690" max="7690" width="14.83203125" style="40" customWidth="1"/>
    <col min="7691" max="7937" width="9.33203125" style="40"/>
    <col min="7938" max="7938" width="19.1640625" style="40" customWidth="1"/>
    <col min="7939" max="7939" width="12.33203125" style="40" customWidth="1"/>
    <col min="7940" max="7940" width="9.5" style="40" customWidth="1"/>
    <col min="7941" max="7941" width="10.33203125" style="40" customWidth="1"/>
    <col min="7942" max="7943" width="10.1640625" style="40" customWidth="1"/>
    <col min="7944" max="7944" width="18" style="40" bestFit="1" customWidth="1"/>
    <col min="7945" max="7945" width="19.5" style="40" customWidth="1"/>
    <col min="7946" max="7946" width="14.83203125" style="40" customWidth="1"/>
    <col min="7947" max="8193" width="9.33203125" style="40"/>
    <col min="8194" max="8194" width="19.1640625" style="40" customWidth="1"/>
    <col min="8195" max="8195" width="12.33203125" style="40" customWidth="1"/>
    <col min="8196" max="8196" width="9.5" style="40" customWidth="1"/>
    <col min="8197" max="8197" width="10.33203125" style="40" customWidth="1"/>
    <col min="8198" max="8199" width="10.1640625" style="40" customWidth="1"/>
    <col min="8200" max="8200" width="18" style="40" bestFit="1" customWidth="1"/>
    <col min="8201" max="8201" width="19.5" style="40" customWidth="1"/>
    <col min="8202" max="8202" width="14.83203125" style="40" customWidth="1"/>
    <col min="8203" max="8449" width="9.33203125" style="40"/>
    <col min="8450" max="8450" width="19.1640625" style="40" customWidth="1"/>
    <col min="8451" max="8451" width="12.33203125" style="40" customWidth="1"/>
    <col min="8452" max="8452" width="9.5" style="40" customWidth="1"/>
    <col min="8453" max="8453" width="10.33203125" style="40" customWidth="1"/>
    <col min="8454" max="8455" width="10.1640625" style="40" customWidth="1"/>
    <col min="8456" max="8456" width="18" style="40" bestFit="1" customWidth="1"/>
    <col min="8457" max="8457" width="19.5" style="40" customWidth="1"/>
    <col min="8458" max="8458" width="14.83203125" style="40" customWidth="1"/>
    <col min="8459" max="8705" width="9.33203125" style="40"/>
    <col min="8706" max="8706" width="19.1640625" style="40" customWidth="1"/>
    <col min="8707" max="8707" width="12.33203125" style="40" customWidth="1"/>
    <col min="8708" max="8708" width="9.5" style="40" customWidth="1"/>
    <col min="8709" max="8709" width="10.33203125" style="40" customWidth="1"/>
    <col min="8710" max="8711" width="10.1640625" style="40" customWidth="1"/>
    <col min="8712" max="8712" width="18" style="40" bestFit="1" customWidth="1"/>
    <col min="8713" max="8713" width="19.5" style="40" customWidth="1"/>
    <col min="8714" max="8714" width="14.83203125" style="40" customWidth="1"/>
    <col min="8715" max="8961" width="9.33203125" style="40"/>
    <col min="8962" max="8962" width="19.1640625" style="40" customWidth="1"/>
    <col min="8963" max="8963" width="12.33203125" style="40" customWidth="1"/>
    <col min="8964" max="8964" width="9.5" style="40" customWidth="1"/>
    <col min="8965" max="8965" width="10.33203125" style="40" customWidth="1"/>
    <col min="8966" max="8967" width="10.1640625" style="40" customWidth="1"/>
    <col min="8968" max="8968" width="18" style="40" bestFit="1" customWidth="1"/>
    <col min="8969" max="8969" width="19.5" style="40" customWidth="1"/>
    <col min="8970" max="8970" width="14.83203125" style="40" customWidth="1"/>
    <col min="8971" max="9217" width="9.33203125" style="40"/>
    <col min="9218" max="9218" width="19.1640625" style="40" customWidth="1"/>
    <col min="9219" max="9219" width="12.33203125" style="40" customWidth="1"/>
    <col min="9220" max="9220" width="9.5" style="40" customWidth="1"/>
    <col min="9221" max="9221" width="10.33203125" style="40" customWidth="1"/>
    <col min="9222" max="9223" width="10.1640625" style="40" customWidth="1"/>
    <col min="9224" max="9224" width="18" style="40" bestFit="1" customWidth="1"/>
    <col min="9225" max="9225" width="19.5" style="40" customWidth="1"/>
    <col min="9226" max="9226" width="14.83203125" style="40" customWidth="1"/>
    <col min="9227" max="9473" width="9.33203125" style="40"/>
    <col min="9474" max="9474" width="19.1640625" style="40" customWidth="1"/>
    <col min="9475" max="9475" width="12.33203125" style="40" customWidth="1"/>
    <col min="9476" max="9476" width="9.5" style="40" customWidth="1"/>
    <col min="9477" max="9477" width="10.33203125" style="40" customWidth="1"/>
    <col min="9478" max="9479" width="10.1640625" style="40" customWidth="1"/>
    <col min="9480" max="9480" width="18" style="40" bestFit="1" customWidth="1"/>
    <col min="9481" max="9481" width="19.5" style="40" customWidth="1"/>
    <col min="9482" max="9482" width="14.83203125" style="40" customWidth="1"/>
    <col min="9483" max="9729" width="9.33203125" style="40"/>
    <col min="9730" max="9730" width="19.1640625" style="40" customWidth="1"/>
    <col min="9731" max="9731" width="12.33203125" style="40" customWidth="1"/>
    <col min="9732" max="9732" width="9.5" style="40" customWidth="1"/>
    <col min="9733" max="9733" width="10.33203125" style="40" customWidth="1"/>
    <col min="9734" max="9735" width="10.1640625" style="40" customWidth="1"/>
    <col min="9736" max="9736" width="18" style="40" bestFit="1" customWidth="1"/>
    <col min="9737" max="9737" width="19.5" style="40" customWidth="1"/>
    <col min="9738" max="9738" width="14.83203125" style="40" customWidth="1"/>
    <col min="9739" max="9985" width="9.33203125" style="40"/>
    <col min="9986" max="9986" width="19.1640625" style="40" customWidth="1"/>
    <col min="9987" max="9987" width="12.33203125" style="40" customWidth="1"/>
    <col min="9988" max="9988" width="9.5" style="40" customWidth="1"/>
    <col min="9989" max="9989" width="10.33203125" style="40" customWidth="1"/>
    <col min="9990" max="9991" width="10.1640625" style="40" customWidth="1"/>
    <col min="9992" max="9992" width="18" style="40" bestFit="1" customWidth="1"/>
    <col min="9993" max="9993" width="19.5" style="40" customWidth="1"/>
    <col min="9994" max="9994" width="14.83203125" style="40" customWidth="1"/>
    <col min="9995" max="10241" width="9.33203125" style="40"/>
    <col min="10242" max="10242" width="19.1640625" style="40" customWidth="1"/>
    <col min="10243" max="10243" width="12.33203125" style="40" customWidth="1"/>
    <col min="10244" max="10244" width="9.5" style="40" customWidth="1"/>
    <col min="10245" max="10245" width="10.33203125" style="40" customWidth="1"/>
    <col min="10246" max="10247" width="10.1640625" style="40" customWidth="1"/>
    <col min="10248" max="10248" width="18" style="40" bestFit="1" customWidth="1"/>
    <col min="10249" max="10249" width="19.5" style="40" customWidth="1"/>
    <col min="10250" max="10250" width="14.83203125" style="40" customWidth="1"/>
    <col min="10251" max="10497" width="9.33203125" style="40"/>
    <col min="10498" max="10498" width="19.1640625" style="40" customWidth="1"/>
    <col min="10499" max="10499" width="12.33203125" style="40" customWidth="1"/>
    <col min="10500" max="10500" width="9.5" style="40" customWidth="1"/>
    <col min="10501" max="10501" width="10.33203125" style="40" customWidth="1"/>
    <col min="10502" max="10503" width="10.1640625" style="40" customWidth="1"/>
    <col min="10504" max="10504" width="18" style="40" bestFit="1" customWidth="1"/>
    <col min="10505" max="10505" width="19.5" style="40" customWidth="1"/>
    <col min="10506" max="10506" width="14.83203125" style="40" customWidth="1"/>
    <col min="10507" max="10753" width="9.33203125" style="40"/>
    <col min="10754" max="10754" width="19.1640625" style="40" customWidth="1"/>
    <col min="10755" max="10755" width="12.33203125" style="40" customWidth="1"/>
    <col min="10756" max="10756" width="9.5" style="40" customWidth="1"/>
    <col min="10757" max="10757" width="10.33203125" style="40" customWidth="1"/>
    <col min="10758" max="10759" width="10.1640625" style="40" customWidth="1"/>
    <col min="10760" max="10760" width="18" style="40" bestFit="1" customWidth="1"/>
    <col min="10761" max="10761" width="19.5" style="40" customWidth="1"/>
    <col min="10762" max="10762" width="14.83203125" style="40" customWidth="1"/>
    <col min="10763" max="11009" width="9.33203125" style="40"/>
    <col min="11010" max="11010" width="19.1640625" style="40" customWidth="1"/>
    <col min="11011" max="11011" width="12.33203125" style="40" customWidth="1"/>
    <col min="11012" max="11012" width="9.5" style="40" customWidth="1"/>
    <col min="11013" max="11013" width="10.33203125" style="40" customWidth="1"/>
    <col min="11014" max="11015" width="10.1640625" style="40" customWidth="1"/>
    <col min="11016" max="11016" width="18" style="40" bestFit="1" customWidth="1"/>
    <col min="11017" max="11017" width="19.5" style="40" customWidth="1"/>
    <col min="11018" max="11018" width="14.83203125" style="40" customWidth="1"/>
    <col min="11019" max="11265" width="9.33203125" style="40"/>
    <col min="11266" max="11266" width="19.1640625" style="40" customWidth="1"/>
    <col min="11267" max="11267" width="12.33203125" style="40" customWidth="1"/>
    <col min="11268" max="11268" width="9.5" style="40" customWidth="1"/>
    <col min="11269" max="11269" width="10.33203125" style="40" customWidth="1"/>
    <col min="11270" max="11271" width="10.1640625" style="40" customWidth="1"/>
    <col min="11272" max="11272" width="18" style="40" bestFit="1" customWidth="1"/>
    <col min="11273" max="11273" width="19.5" style="40" customWidth="1"/>
    <col min="11274" max="11274" width="14.83203125" style="40" customWidth="1"/>
    <col min="11275" max="11521" width="9.33203125" style="40"/>
    <col min="11522" max="11522" width="19.1640625" style="40" customWidth="1"/>
    <col min="11523" max="11523" width="12.33203125" style="40" customWidth="1"/>
    <col min="11524" max="11524" width="9.5" style="40" customWidth="1"/>
    <col min="11525" max="11525" width="10.33203125" style="40" customWidth="1"/>
    <col min="11526" max="11527" width="10.1640625" style="40" customWidth="1"/>
    <col min="11528" max="11528" width="18" style="40" bestFit="1" customWidth="1"/>
    <col min="11529" max="11529" width="19.5" style="40" customWidth="1"/>
    <col min="11530" max="11530" width="14.83203125" style="40" customWidth="1"/>
    <col min="11531" max="11777" width="9.33203125" style="40"/>
    <col min="11778" max="11778" width="19.1640625" style="40" customWidth="1"/>
    <col min="11779" max="11779" width="12.33203125" style="40" customWidth="1"/>
    <col min="11780" max="11780" width="9.5" style="40" customWidth="1"/>
    <col min="11781" max="11781" width="10.33203125" style="40" customWidth="1"/>
    <col min="11782" max="11783" width="10.1640625" style="40" customWidth="1"/>
    <col min="11784" max="11784" width="18" style="40" bestFit="1" customWidth="1"/>
    <col min="11785" max="11785" width="19.5" style="40" customWidth="1"/>
    <col min="11786" max="11786" width="14.83203125" style="40" customWidth="1"/>
    <col min="11787" max="12033" width="9.33203125" style="40"/>
    <col min="12034" max="12034" width="19.1640625" style="40" customWidth="1"/>
    <col min="12035" max="12035" width="12.33203125" style="40" customWidth="1"/>
    <col min="12036" max="12036" width="9.5" style="40" customWidth="1"/>
    <col min="12037" max="12037" width="10.33203125" style="40" customWidth="1"/>
    <col min="12038" max="12039" width="10.1640625" style="40" customWidth="1"/>
    <col min="12040" max="12040" width="18" style="40" bestFit="1" customWidth="1"/>
    <col min="12041" max="12041" width="19.5" style="40" customWidth="1"/>
    <col min="12042" max="12042" width="14.83203125" style="40" customWidth="1"/>
    <col min="12043" max="12289" width="9.33203125" style="40"/>
    <col min="12290" max="12290" width="19.1640625" style="40" customWidth="1"/>
    <col min="12291" max="12291" width="12.33203125" style="40" customWidth="1"/>
    <col min="12292" max="12292" width="9.5" style="40" customWidth="1"/>
    <col min="12293" max="12293" width="10.33203125" style="40" customWidth="1"/>
    <col min="12294" max="12295" width="10.1640625" style="40" customWidth="1"/>
    <col min="12296" max="12296" width="18" style="40" bestFit="1" customWidth="1"/>
    <col min="12297" max="12297" width="19.5" style="40" customWidth="1"/>
    <col min="12298" max="12298" width="14.83203125" style="40" customWidth="1"/>
    <col min="12299" max="12545" width="9.33203125" style="40"/>
    <col min="12546" max="12546" width="19.1640625" style="40" customWidth="1"/>
    <col min="12547" max="12547" width="12.33203125" style="40" customWidth="1"/>
    <col min="12548" max="12548" width="9.5" style="40" customWidth="1"/>
    <col min="12549" max="12549" width="10.33203125" style="40" customWidth="1"/>
    <col min="12550" max="12551" width="10.1640625" style="40" customWidth="1"/>
    <col min="12552" max="12552" width="18" style="40" bestFit="1" customWidth="1"/>
    <col min="12553" max="12553" width="19.5" style="40" customWidth="1"/>
    <col min="12554" max="12554" width="14.83203125" style="40" customWidth="1"/>
    <col min="12555" max="12801" width="9.33203125" style="40"/>
    <col min="12802" max="12802" width="19.1640625" style="40" customWidth="1"/>
    <col min="12803" max="12803" width="12.33203125" style="40" customWidth="1"/>
    <col min="12804" max="12804" width="9.5" style="40" customWidth="1"/>
    <col min="12805" max="12805" width="10.33203125" style="40" customWidth="1"/>
    <col min="12806" max="12807" width="10.1640625" style="40" customWidth="1"/>
    <col min="12808" max="12808" width="18" style="40" bestFit="1" customWidth="1"/>
    <col min="12809" max="12809" width="19.5" style="40" customWidth="1"/>
    <col min="12810" max="12810" width="14.83203125" style="40" customWidth="1"/>
    <col min="12811" max="13057" width="9.33203125" style="40"/>
    <col min="13058" max="13058" width="19.1640625" style="40" customWidth="1"/>
    <col min="13059" max="13059" width="12.33203125" style="40" customWidth="1"/>
    <col min="13060" max="13060" width="9.5" style="40" customWidth="1"/>
    <col min="13061" max="13061" width="10.33203125" style="40" customWidth="1"/>
    <col min="13062" max="13063" width="10.1640625" style="40" customWidth="1"/>
    <col min="13064" max="13064" width="18" style="40" bestFit="1" customWidth="1"/>
    <col min="13065" max="13065" width="19.5" style="40" customWidth="1"/>
    <col min="13066" max="13066" width="14.83203125" style="40" customWidth="1"/>
    <col min="13067" max="13313" width="9.33203125" style="40"/>
    <col min="13314" max="13314" width="19.1640625" style="40" customWidth="1"/>
    <col min="13315" max="13315" width="12.33203125" style="40" customWidth="1"/>
    <col min="13316" max="13316" width="9.5" style="40" customWidth="1"/>
    <col min="13317" max="13317" width="10.33203125" style="40" customWidth="1"/>
    <col min="13318" max="13319" width="10.1640625" style="40" customWidth="1"/>
    <col min="13320" max="13320" width="18" style="40" bestFit="1" customWidth="1"/>
    <col min="13321" max="13321" width="19.5" style="40" customWidth="1"/>
    <col min="13322" max="13322" width="14.83203125" style="40" customWidth="1"/>
    <col min="13323" max="13569" width="9.33203125" style="40"/>
    <col min="13570" max="13570" width="19.1640625" style="40" customWidth="1"/>
    <col min="13571" max="13571" width="12.33203125" style="40" customWidth="1"/>
    <col min="13572" max="13572" width="9.5" style="40" customWidth="1"/>
    <col min="13573" max="13573" width="10.33203125" style="40" customWidth="1"/>
    <col min="13574" max="13575" width="10.1640625" style="40" customWidth="1"/>
    <col min="13576" max="13576" width="18" style="40" bestFit="1" customWidth="1"/>
    <col min="13577" max="13577" width="19.5" style="40" customWidth="1"/>
    <col min="13578" max="13578" width="14.83203125" style="40" customWidth="1"/>
    <col min="13579" max="13825" width="9.33203125" style="40"/>
    <col min="13826" max="13826" width="19.1640625" style="40" customWidth="1"/>
    <col min="13827" max="13827" width="12.33203125" style="40" customWidth="1"/>
    <col min="13828" max="13828" width="9.5" style="40" customWidth="1"/>
    <col min="13829" max="13829" width="10.33203125" style="40" customWidth="1"/>
    <col min="13830" max="13831" width="10.1640625" style="40" customWidth="1"/>
    <col min="13832" max="13832" width="18" style="40" bestFit="1" customWidth="1"/>
    <col min="13833" max="13833" width="19.5" style="40" customWidth="1"/>
    <col min="13834" max="13834" width="14.83203125" style="40" customWidth="1"/>
    <col min="13835" max="14081" width="9.33203125" style="40"/>
    <col min="14082" max="14082" width="19.1640625" style="40" customWidth="1"/>
    <col min="14083" max="14083" width="12.33203125" style="40" customWidth="1"/>
    <col min="14084" max="14084" width="9.5" style="40" customWidth="1"/>
    <col min="14085" max="14085" width="10.33203125" style="40" customWidth="1"/>
    <col min="14086" max="14087" width="10.1640625" style="40" customWidth="1"/>
    <col min="14088" max="14088" width="18" style="40" bestFit="1" customWidth="1"/>
    <col min="14089" max="14089" width="19.5" style="40" customWidth="1"/>
    <col min="14090" max="14090" width="14.83203125" style="40" customWidth="1"/>
    <col min="14091" max="14337" width="9.33203125" style="40"/>
    <col min="14338" max="14338" width="19.1640625" style="40" customWidth="1"/>
    <col min="14339" max="14339" width="12.33203125" style="40" customWidth="1"/>
    <col min="14340" max="14340" width="9.5" style="40" customWidth="1"/>
    <col min="14341" max="14341" width="10.33203125" style="40" customWidth="1"/>
    <col min="14342" max="14343" width="10.1640625" style="40" customWidth="1"/>
    <col min="14344" max="14344" width="18" style="40" bestFit="1" customWidth="1"/>
    <col min="14345" max="14345" width="19.5" style="40" customWidth="1"/>
    <col min="14346" max="14346" width="14.83203125" style="40" customWidth="1"/>
    <col min="14347" max="14593" width="9.33203125" style="40"/>
    <col min="14594" max="14594" width="19.1640625" style="40" customWidth="1"/>
    <col min="14595" max="14595" width="12.33203125" style="40" customWidth="1"/>
    <col min="14596" max="14596" width="9.5" style="40" customWidth="1"/>
    <col min="14597" max="14597" width="10.33203125" style="40" customWidth="1"/>
    <col min="14598" max="14599" width="10.1640625" style="40" customWidth="1"/>
    <col min="14600" max="14600" width="18" style="40" bestFit="1" customWidth="1"/>
    <col min="14601" max="14601" width="19.5" style="40" customWidth="1"/>
    <col min="14602" max="14602" width="14.83203125" style="40" customWidth="1"/>
    <col min="14603" max="14849" width="9.33203125" style="40"/>
    <col min="14850" max="14850" width="19.1640625" style="40" customWidth="1"/>
    <col min="14851" max="14851" width="12.33203125" style="40" customWidth="1"/>
    <col min="14852" max="14852" width="9.5" style="40" customWidth="1"/>
    <col min="14853" max="14853" width="10.33203125" style="40" customWidth="1"/>
    <col min="14854" max="14855" width="10.1640625" style="40" customWidth="1"/>
    <col min="14856" max="14856" width="18" style="40" bestFit="1" customWidth="1"/>
    <col min="14857" max="14857" width="19.5" style="40" customWidth="1"/>
    <col min="14858" max="14858" width="14.83203125" style="40" customWidth="1"/>
    <col min="14859" max="15105" width="9.33203125" style="40"/>
    <col min="15106" max="15106" width="19.1640625" style="40" customWidth="1"/>
    <col min="15107" max="15107" width="12.33203125" style="40" customWidth="1"/>
    <col min="15108" max="15108" width="9.5" style="40" customWidth="1"/>
    <col min="15109" max="15109" width="10.33203125" style="40" customWidth="1"/>
    <col min="15110" max="15111" width="10.1640625" style="40" customWidth="1"/>
    <col min="15112" max="15112" width="18" style="40" bestFit="1" customWidth="1"/>
    <col min="15113" max="15113" width="19.5" style="40" customWidth="1"/>
    <col min="15114" max="15114" width="14.83203125" style="40" customWidth="1"/>
    <col min="15115" max="15361" width="9.33203125" style="40"/>
    <col min="15362" max="15362" width="19.1640625" style="40" customWidth="1"/>
    <col min="15363" max="15363" width="12.33203125" style="40" customWidth="1"/>
    <col min="15364" max="15364" width="9.5" style="40" customWidth="1"/>
    <col min="15365" max="15365" width="10.33203125" style="40" customWidth="1"/>
    <col min="15366" max="15367" width="10.1640625" style="40" customWidth="1"/>
    <col min="15368" max="15368" width="18" style="40" bestFit="1" customWidth="1"/>
    <col min="15369" max="15369" width="19.5" style="40" customWidth="1"/>
    <col min="15370" max="15370" width="14.83203125" style="40" customWidth="1"/>
    <col min="15371" max="15617" width="9.33203125" style="40"/>
    <col min="15618" max="15618" width="19.1640625" style="40" customWidth="1"/>
    <col min="15619" max="15619" width="12.33203125" style="40" customWidth="1"/>
    <col min="15620" max="15620" width="9.5" style="40" customWidth="1"/>
    <col min="15621" max="15621" width="10.33203125" style="40" customWidth="1"/>
    <col min="15622" max="15623" width="10.1640625" style="40" customWidth="1"/>
    <col min="15624" max="15624" width="18" style="40" bestFit="1" customWidth="1"/>
    <col min="15625" max="15625" width="19.5" style="40" customWidth="1"/>
    <col min="15626" max="15626" width="14.83203125" style="40" customWidth="1"/>
    <col min="15627" max="15873" width="9.33203125" style="40"/>
    <col min="15874" max="15874" width="19.1640625" style="40" customWidth="1"/>
    <col min="15875" max="15875" width="12.33203125" style="40" customWidth="1"/>
    <col min="15876" max="15876" width="9.5" style="40" customWidth="1"/>
    <col min="15877" max="15877" width="10.33203125" style="40" customWidth="1"/>
    <col min="15878" max="15879" width="10.1640625" style="40" customWidth="1"/>
    <col min="15880" max="15880" width="18" style="40" bestFit="1" customWidth="1"/>
    <col min="15881" max="15881" width="19.5" style="40" customWidth="1"/>
    <col min="15882" max="15882" width="14.83203125" style="40" customWidth="1"/>
    <col min="15883" max="16129" width="9.33203125" style="40"/>
    <col min="16130" max="16130" width="19.1640625" style="40" customWidth="1"/>
    <col min="16131" max="16131" width="12.33203125" style="40" customWidth="1"/>
    <col min="16132" max="16132" width="9.5" style="40" customWidth="1"/>
    <col min="16133" max="16133" width="10.33203125" style="40" customWidth="1"/>
    <col min="16134" max="16135" width="10.1640625" style="40" customWidth="1"/>
    <col min="16136" max="16136" width="18" style="40" bestFit="1" customWidth="1"/>
    <col min="16137" max="16137" width="19.5" style="40" customWidth="1"/>
    <col min="16138" max="16138" width="14.83203125" style="40" customWidth="1"/>
    <col min="16139" max="16384" width="9.33203125" style="40"/>
  </cols>
  <sheetData>
    <row r="1" spans="1:17" x14ac:dyDescent="0.2">
      <c r="A1" s="77" t="s">
        <v>55</v>
      </c>
      <c r="B1" s="77"/>
      <c r="C1" s="77"/>
      <c r="D1" s="77"/>
      <c r="E1" s="77"/>
      <c r="F1" s="77"/>
      <c r="G1" s="77"/>
      <c r="H1" s="77"/>
      <c r="I1" s="77"/>
      <c r="J1" s="77"/>
    </row>
    <row r="2" spans="1:17" ht="51.75" customHeight="1" x14ac:dyDescent="0.2">
      <c r="A2" s="41" t="s">
        <v>56</v>
      </c>
      <c r="B2" s="42" t="s">
        <v>57</v>
      </c>
      <c r="C2" s="42" t="s">
        <v>58</v>
      </c>
      <c r="D2" s="42" t="s">
        <v>59</v>
      </c>
      <c r="E2" s="42" t="s">
        <v>60</v>
      </c>
      <c r="F2" s="42" t="s">
        <v>61</v>
      </c>
      <c r="G2" s="42" t="s">
        <v>62</v>
      </c>
      <c r="H2" s="42" t="s">
        <v>63</v>
      </c>
      <c r="I2" s="42" t="s">
        <v>64</v>
      </c>
      <c r="J2" s="42" t="s">
        <v>65</v>
      </c>
      <c r="K2" s="42" t="s">
        <v>914</v>
      </c>
    </row>
    <row r="3" spans="1:17" hidden="1" x14ac:dyDescent="0.25">
      <c r="A3" s="43">
        <v>1</v>
      </c>
      <c r="B3" s="44" t="s">
        <v>66</v>
      </c>
      <c r="C3" s="45" t="s">
        <v>67</v>
      </c>
      <c r="D3" s="45" t="s">
        <v>68</v>
      </c>
      <c r="E3" s="45" t="s">
        <v>3</v>
      </c>
      <c r="F3" s="45" t="s">
        <v>3</v>
      </c>
      <c r="G3" s="45" t="s">
        <v>68</v>
      </c>
      <c r="H3" s="43" t="s">
        <v>69</v>
      </c>
      <c r="I3" s="44" t="s">
        <v>70</v>
      </c>
      <c r="J3" s="46">
        <v>2136.38</v>
      </c>
      <c r="K3" s="40">
        <v>3577</v>
      </c>
      <c r="L3" s="40">
        <v>20000</v>
      </c>
      <c r="M3" s="65">
        <f>K3*L3</f>
        <v>71540000</v>
      </c>
    </row>
    <row r="4" spans="1:17" hidden="1" x14ac:dyDescent="0.25">
      <c r="A4" s="43">
        <f>A3+1</f>
        <v>2</v>
      </c>
      <c r="B4" s="44" t="s">
        <v>66</v>
      </c>
      <c r="C4" s="47" t="s">
        <v>71</v>
      </c>
      <c r="D4" s="45" t="s">
        <v>68</v>
      </c>
      <c r="E4" s="45" t="s">
        <v>3</v>
      </c>
      <c r="F4" s="45" t="s">
        <v>3</v>
      </c>
      <c r="G4" s="48" t="s">
        <v>72</v>
      </c>
      <c r="H4" s="43" t="s">
        <v>69</v>
      </c>
      <c r="I4" s="44" t="s">
        <v>70</v>
      </c>
      <c r="J4" s="46">
        <v>2136.38</v>
      </c>
      <c r="K4" s="40">
        <v>3577</v>
      </c>
    </row>
    <row r="5" spans="1:17" hidden="1" x14ac:dyDescent="0.25">
      <c r="A5" s="43">
        <f t="shared" ref="A5:A68" si="0">A4+1</f>
        <v>3</v>
      </c>
      <c r="B5" s="44" t="s">
        <v>66</v>
      </c>
      <c r="C5" s="47" t="s">
        <v>73</v>
      </c>
      <c r="D5" s="45" t="s">
        <v>68</v>
      </c>
      <c r="E5" s="45" t="s">
        <v>3</v>
      </c>
      <c r="F5" s="45" t="s">
        <v>3</v>
      </c>
      <c r="G5" s="48" t="s">
        <v>74</v>
      </c>
      <c r="H5" s="43" t="s">
        <v>69</v>
      </c>
      <c r="I5" s="44" t="s">
        <v>70</v>
      </c>
      <c r="J5" s="46">
        <v>2136.38</v>
      </c>
      <c r="K5" s="40">
        <v>3577</v>
      </c>
      <c r="O5" s="68">
        <v>45000000</v>
      </c>
      <c r="Q5" s="68">
        <v>140000000</v>
      </c>
    </row>
    <row r="6" spans="1:17" hidden="1" x14ac:dyDescent="0.25">
      <c r="A6" s="43">
        <f t="shared" si="0"/>
        <v>4</v>
      </c>
      <c r="B6" s="44" t="s">
        <v>66</v>
      </c>
      <c r="C6" s="47" t="s">
        <v>75</v>
      </c>
      <c r="D6" s="45" t="s">
        <v>68</v>
      </c>
      <c r="E6" s="45" t="s">
        <v>3</v>
      </c>
      <c r="F6" s="45" t="s">
        <v>3</v>
      </c>
      <c r="G6" s="48" t="s">
        <v>76</v>
      </c>
      <c r="H6" s="43" t="s">
        <v>69</v>
      </c>
      <c r="I6" s="44" t="s">
        <v>70</v>
      </c>
      <c r="J6" s="46">
        <v>2136.38</v>
      </c>
      <c r="K6" s="40">
        <v>3577</v>
      </c>
      <c r="O6" s="69">
        <v>2290</v>
      </c>
      <c r="Q6" s="40">
        <v>6096</v>
      </c>
    </row>
    <row r="7" spans="1:17" hidden="1" x14ac:dyDescent="0.25">
      <c r="A7" s="43">
        <f t="shared" si="0"/>
        <v>5</v>
      </c>
      <c r="B7" s="44" t="s">
        <v>66</v>
      </c>
      <c r="C7" s="47" t="s">
        <v>77</v>
      </c>
      <c r="D7" s="48" t="s">
        <v>72</v>
      </c>
      <c r="E7" s="48" t="s">
        <v>3</v>
      </c>
      <c r="F7" s="48" t="s">
        <v>3</v>
      </c>
      <c r="G7" s="48" t="s">
        <v>68</v>
      </c>
      <c r="H7" s="43" t="s">
        <v>69</v>
      </c>
      <c r="I7" s="44" t="s">
        <v>70</v>
      </c>
      <c r="J7" s="46">
        <v>2136.38</v>
      </c>
      <c r="K7" s="40">
        <v>3577</v>
      </c>
      <c r="O7" s="70">
        <f>O5/O6</f>
        <v>19650.65502183406</v>
      </c>
      <c r="Q7" s="70">
        <f>Q5/Q6</f>
        <v>22965.879265091862</v>
      </c>
    </row>
    <row r="8" spans="1:17" hidden="1" x14ac:dyDescent="0.25">
      <c r="A8" s="43">
        <f t="shared" si="0"/>
        <v>6</v>
      </c>
      <c r="B8" s="44" t="s">
        <v>66</v>
      </c>
      <c r="C8" s="47" t="s">
        <v>78</v>
      </c>
      <c r="D8" s="48" t="s">
        <v>72</v>
      </c>
      <c r="E8" s="48" t="s">
        <v>3</v>
      </c>
      <c r="F8" s="48" t="s">
        <v>3</v>
      </c>
      <c r="G8" s="48" t="s">
        <v>72</v>
      </c>
      <c r="H8" s="43" t="s">
        <v>69</v>
      </c>
      <c r="I8" s="44" t="s">
        <v>70</v>
      </c>
      <c r="J8" s="46">
        <v>2136.38</v>
      </c>
      <c r="K8" s="40">
        <v>3577</v>
      </c>
    </row>
    <row r="9" spans="1:17" hidden="1" x14ac:dyDescent="0.25">
      <c r="A9" s="43">
        <f t="shared" si="0"/>
        <v>7</v>
      </c>
      <c r="B9" s="44" t="s">
        <v>66</v>
      </c>
      <c r="C9" s="47" t="s">
        <v>79</v>
      </c>
      <c r="D9" s="48" t="s">
        <v>72</v>
      </c>
      <c r="E9" s="48" t="s">
        <v>3</v>
      </c>
      <c r="F9" s="48" t="s">
        <v>3</v>
      </c>
      <c r="G9" s="48" t="s">
        <v>74</v>
      </c>
      <c r="H9" s="43" t="s">
        <v>69</v>
      </c>
      <c r="I9" s="44" t="s">
        <v>70</v>
      </c>
      <c r="J9" s="46">
        <v>2136.38</v>
      </c>
      <c r="K9" s="40">
        <v>3577</v>
      </c>
    </row>
    <row r="10" spans="1:17" hidden="1" x14ac:dyDescent="0.25">
      <c r="A10" s="43">
        <f t="shared" si="0"/>
        <v>8</v>
      </c>
      <c r="B10" s="44" t="s">
        <v>66</v>
      </c>
      <c r="C10" s="47" t="s">
        <v>80</v>
      </c>
      <c r="D10" s="48" t="s">
        <v>72</v>
      </c>
      <c r="E10" s="48" t="s">
        <v>3</v>
      </c>
      <c r="F10" s="48" t="s">
        <v>3</v>
      </c>
      <c r="G10" s="48" t="s">
        <v>76</v>
      </c>
      <c r="H10" s="43" t="s">
        <v>69</v>
      </c>
      <c r="I10" s="44" t="s">
        <v>70</v>
      </c>
      <c r="J10" s="46">
        <v>2136.38</v>
      </c>
      <c r="K10" s="40">
        <v>3577</v>
      </c>
    </row>
    <row r="11" spans="1:17" hidden="1" x14ac:dyDescent="0.25">
      <c r="A11" s="43">
        <f t="shared" si="0"/>
        <v>9</v>
      </c>
      <c r="B11" s="44" t="s">
        <v>66</v>
      </c>
      <c r="C11" s="47" t="s">
        <v>81</v>
      </c>
      <c r="D11" s="48" t="s">
        <v>74</v>
      </c>
      <c r="E11" s="48" t="s">
        <v>3</v>
      </c>
      <c r="F11" s="48" t="s">
        <v>3</v>
      </c>
      <c r="G11" s="48" t="s">
        <v>68</v>
      </c>
      <c r="H11" s="43" t="s">
        <v>69</v>
      </c>
      <c r="I11" s="44" t="s">
        <v>70</v>
      </c>
      <c r="J11" s="46">
        <v>2136.38</v>
      </c>
      <c r="K11" s="40">
        <v>3577</v>
      </c>
    </row>
    <row r="12" spans="1:17" hidden="1" x14ac:dyDescent="0.25">
      <c r="A12" s="43">
        <f t="shared" si="0"/>
        <v>10</v>
      </c>
      <c r="B12" s="44" t="s">
        <v>66</v>
      </c>
      <c r="C12" s="47" t="s">
        <v>82</v>
      </c>
      <c r="D12" s="48" t="s">
        <v>74</v>
      </c>
      <c r="E12" s="48" t="s">
        <v>3</v>
      </c>
      <c r="F12" s="48" t="s">
        <v>3</v>
      </c>
      <c r="G12" s="48" t="s">
        <v>72</v>
      </c>
      <c r="H12" s="43" t="s">
        <v>69</v>
      </c>
      <c r="I12" s="44" t="s">
        <v>70</v>
      </c>
      <c r="J12" s="46">
        <v>2136.38</v>
      </c>
      <c r="K12" s="40">
        <v>3577</v>
      </c>
    </row>
    <row r="13" spans="1:17" hidden="1" x14ac:dyDescent="0.25">
      <c r="A13" s="43">
        <f t="shared" si="0"/>
        <v>11</v>
      </c>
      <c r="B13" s="44" t="s">
        <v>66</v>
      </c>
      <c r="C13" s="47" t="s">
        <v>83</v>
      </c>
      <c r="D13" s="48" t="s">
        <v>74</v>
      </c>
      <c r="E13" s="48" t="s">
        <v>3</v>
      </c>
      <c r="F13" s="48" t="s">
        <v>3</v>
      </c>
      <c r="G13" s="48" t="s">
        <v>74</v>
      </c>
      <c r="H13" s="43" t="s">
        <v>69</v>
      </c>
      <c r="I13" s="44" t="s">
        <v>70</v>
      </c>
      <c r="J13" s="46">
        <v>2136.38</v>
      </c>
      <c r="K13" s="40">
        <v>3577</v>
      </c>
    </row>
    <row r="14" spans="1:17" hidden="1" x14ac:dyDescent="0.25">
      <c r="A14" s="43">
        <f t="shared" si="0"/>
        <v>12</v>
      </c>
      <c r="B14" s="44" t="s">
        <v>66</v>
      </c>
      <c r="C14" s="47" t="s">
        <v>84</v>
      </c>
      <c r="D14" s="48" t="s">
        <v>74</v>
      </c>
      <c r="E14" s="48" t="s">
        <v>3</v>
      </c>
      <c r="F14" s="48" t="s">
        <v>3</v>
      </c>
      <c r="G14" s="48" t="s">
        <v>76</v>
      </c>
      <c r="H14" s="43" t="s">
        <v>69</v>
      </c>
      <c r="I14" s="44" t="s">
        <v>70</v>
      </c>
      <c r="J14" s="46">
        <v>2136.38</v>
      </c>
      <c r="K14" s="40">
        <v>3577</v>
      </c>
    </row>
    <row r="15" spans="1:17" hidden="1" x14ac:dyDescent="0.25">
      <c r="A15" s="43">
        <f t="shared" si="0"/>
        <v>13</v>
      </c>
      <c r="B15" s="44" t="s">
        <v>66</v>
      </c>
      <c r="C15" s="47" t="s">
        <v>85</v>
      </c>
      <c r="D15" s="48" t="s">
        <v>76</v>
      </c>
      <c r="E15" s="48" t="s">
        <v>3</v>
      </c>
      <c r="F15" s="48" t="s">
        <v>3</v>
      </c>
      <c r="G15" s="48" t="s">
        <v>68</v>
      </c>
      <c r="H15" s="43" t="s">
        <v>69</v>
      </c>
      <c r="I15" s="44" t="s">
        <v>70</v>
      </c>
      <c r="J15" s="46">
        <v>2136.38</v>
      </c>
      <c r="K15" s="40">
        <v>3577</v>
      </c>
    </row>
    <row r="16" spans="1:17" hidden="1" x14ac:dyDescent="0.25">
      <c r="A16" s="43">
        <f t="shared" si="0"/>
        <v>14</v>
      </c>
      <c r="B16" s="44" t="s">
        <v>66</v>
      </c>
      <c r="C16" s="47" t="s">
        <v>86</v>
      </c>
      <c r="D16" s="48" t="s">
        <v>76</v>
      </c>
      <c r="E16" s="48" t="s">
        <v>3</v>
      </c>
      <c r="F16" s="48" t="s">
        <v>3</v>
      </c>
      <c r="G16" s="48" t="s">
        <v>72</v>
      </c>
      <c r="H16" s="43" t="s">
        <v>69</v>
      </c>
      <c r="I16" s="44" t="s">
        <v>70</v>
      </c>
      <c r="J16" s="46">
        <v>2136.38</v>
      </c>
      <c r="K16" s="40">
        <v>3577</v>
      </c>
    </row>
    <row r="17" spans="1:11" hidden="1" x14ac:dyDescent="0.25">
      <c r="A17" s="43">
        <f t="shared" si="0"/>
        <v>15</v>
      </c>
      <c r="B17" s="44" t="s">
        <v>66</v>
      </c>
      <c r="C17" s="47" t="s">
        <v>87</v>
      </c>
      <c r="D17" s="48" t="s">
        <v>76</v>
      </c>
      <c r="E17" s="48" t="s">
        <v>3</v>
      </c>
      <c r="F17" s="48" t="s">
        <v>3</v>
      </c>
      <c r="G17" s="48" t="s">
        <v>74</v>
      </c>
      <c r="H17" s="43" t="s">
        <v>69</v>
      </c>
      <c r="I17" s="44" t="s">
        <v>70</v>
      </c>
      <c r="J17" s="46">
        <v>2136.38</v>
      </c>
      <c r="K17" s="40">
        <v>3577</v>
      </c>
    </row>
    <row r="18" spans="1:11" hidden="1" x14ac:dyDescent="0.25">
      <c r="A18" s="43">
        <f t="shared" si="0"/>
        <v>16</v>
      </c>
      <c r="B18" s="44" t="s">
        <v>66</v>
      </c>
      <c r="C18" s="47" t="s">
        <v>88</v>
      </c>
      <c r="D18" s="48" t="s">
        <v>76</v>
      </c>
      <c r="E18" s="48" t="s">
        <v>3</v>
      </c>
      <c r="F18" s="48" t="s">
        <v>3</v>
      </c>
      <c r="G18" s="48" t="s">
        <v>76</v>
      </c>
      <c r="H18" s="43" t="s">
        <v>69</v>
      </c>
      <c r="I18" s="44" t="s">
        <v>70</v>
      </c>
      <c r="J18" s="46">
        <v>2136.38</v>
      </c>
      <c r="K18" s="40">
        <v>3577</v>
      </c>
    </row>
    <row r="19" spans="1:11" hidden="1" x14ac:dyDescent="0.25">
      <c r="A19" s="43">
        <f t="shared" si="0"/>
        <v>17</v>
      </c>
      <c r="B19" s="44" t="s">
        <v>66</v>
      </c>
      <c r="C19" s="47" t="s">
        <v>89</v>
      </c>
      <c r="D19" s="48" t="s">
        <v>90</v>
      </c>
      <c r="E19" s="48" t="s">
        <v>3</v>
      </c>
      <c r="F19" s="48" t="s">
        <v>3</v>
      </c>
      <c r="G19" s="48" t="s">
        <v>68</v>
      </c>
      <c r="H19" s="43" t="s">
        <v>69</v>
      </c>
      <c r="I19" s="44" t="s">
        <v>70</v>
      </c>
      <c r="J19" s="46">
        <v>2136.38</v>
      </c>
      <c r="K19" s="40">
        <v>3577</v>
      </c>
    </row>
    <row r="20" spans="1:11" hidden="1" x14ac:dyDescent="0.25">
      <c r="A20" s="43">
        <f t="shared" si="0"/>
        <v>18</v>
      </c>
      <c r="B20" s="44" t="s">
        <v>66</v>
      </c>
      <c r="C20" s="47" t="s">
        <v>91</v>
      </c>
      <c r="D20" s="48" t="s">
        <v>90</v>
      </c>
      <c r="E20" s="48" t="s">
        <v>3</v>
      </c>
      <c r="F20" s="48" t="s">
        <v>3</v>
      </c>
      <c r="G20" s="48" t="s">
        <v>72</v>
      </c>
      <c r="H20" s="43" t="s">
        <v>69</v>
      </c>
      <c r="I20" s="44" t="s">
        <v>70</v>
      </c>
      <c r="J20" s="46">
        <v>2136.38</v>
      </c>
      <c r="K20" s="40">
        <v>3577</v>
      </c>
    </row>
    <row r="21" spans="1:11" hidden="1" x14ac:dyDescent="0.25">
      <c r="A21" s="43">
        <f t="shared" si="0"/>
        <v>19</v>
      </c>
      <c r="B21" s="44" t="s">
        <v>66</v>
      </c>
      <c r="C21" s="47" t="s">
        <v>92</v>
      </c>
      <c r="D21" s="48" t="s">
        <v>90</v>
      </c>
      <c r="E21" s="48" t="s">
        <v>3</v>
      </c>
      <c r="F21" s="48" t="s">
        <v>3</v>
      </c>
      <c r="G21" s="48" t="s">
        <v>74</v>
      </c>
      <c r="H21" s="43" t="s">
        <v>69</v>
      </c>
      <c r="I21" s="44" t="s">
        <v>70</v>
      </c>
      <c r="J21" s="46">
        <v>2136.38</v>
      </c>
      <c r="K21" s="40">
        <v>3577</v>
      </c>
    </row>
    <row r="22" spans="1:11" hidden="1" x14ac:dyDescent="0.25">
      <c r="A22" s="43">
        <f t="shared" si="0"/>
        <v>20</v>
      </c>
      <c r="B22" s="44" t="s">
        <v>66</v>
      </c>
      <c r="C22" s="47" t="s">
        <v>93</v>
      </c>
      <c r="D22" s="48" t="s">
        <v>90</v>
      </c>
      <c r="E22" s="48" t="s">
        <v>3</v>
      </c>
      <c r="F22" s="48" t="s">
        <v>3</v>
      </c>
      <c r="G22" s="48" t="s">
        <v>76</v>
      </c>
      <c r="H22" s="43" t="s">
        <v>69</v>
      </c>
      <c r="I22" s="44" t="s">
        <v>70</v>
      </c>
      <c r="J22" s="46">
        <v>2136.38</v>
      </c>
      <c r="K22" s="40">
        <v>3577</v>
      </c>
    </row>
    <row r="23" spans="1:11" hidden="1" x14ac:dyDescent="0.25">
      <c r="A23" s="43">
        <f t="shared" si="0"/>
        <v>21</v>
      </c>
      <c r="B23" s="44" t="s">
        <v>66</v>
      </c>
      <c r="C23" s="47" t="s">
        <v>94</v>
      </c>
      <c r="D23" s="48" t="s">
        <v>95</v>
      </c>
      <c r="E23" s="48" t="s">
        <v>3</v>
      </c>
      <c r="F23" s="48" t="s">
        <v>3</v>
      </c>
      <c r="G23" s="48" t="s">
        <v>68</v>
      </c>
      <c r="H23" s="43" t="s">
        <v>69</v>
      </c>
      <c r="I23" s="44" t="s">
        <v>70</v>
      </c>
      <c r="J23" s="46">
        <v>2136.38</v>
      </c>
      <c r="K23" s="40">
        <v>3577</v>
      </c>
    </row>
    <row r="24" spans="1:11" hidden="1" x14ac:dyDescent="0.25">
      <c r="A24" s="43">
        <f t="shared" si="0"/>
        <v>22</v>
      </c>
      <c r="B24" s="44" t="s">
        <v>66</v>
      </c>
      <c r="C24" s="47" t="s">
        <v>96</v>
      </c>
      <c r="D24" s="48" t="s">
        <v>95</v>
      </c>
      <c r="E24" s="48" t="s">
        <v>3</v>
      </c>
      <c r="F24" s="48" t="s">
        <v>3</v>
      </c>
      <c r="G24" s="48" t="s">
        <v>72</v>
      </c>
      <c r="H24" s="43" t="s">
        <v>69</v>
      </c>
      <c r="I24" s="44" t="s">
        <v>70</v>
      </c>
      <c r="J24" s="46">
        <v>2136.38</v>
      </c>
      <c r="K24" s="40">
        <v>3577</v>
      </c>
    </row>
    <row r="25" spans="1:11" hidden="1" x14ac:dyDescent="0.25">
      <c r="A25" s="43">
        <f t="shared" si="0"/>
        <v>23</v>
      </c>
      <c r="B25" s="44" t="s">
        <v>66</v>
      </c>
      <c r="C25" s="47" t="s">
        <v>97</v>
      </c>
      <c r="D25" s="48" t="s">
        <v>95</v>
      </c>
      <c r="E25" s="48" t="s">
        <v>3</v>
      </c>
      <c r="F25" s="48" t="s">
        <v>3</v>
      </c>
      <c r="G25" s="48" t="s">
        <v>74</v>
      </c>
      <c r="H25" s="43" t="s">
        <v>69</v>
      </c>
      <c r="I25" s="44" t="s">
        <v>70</v>
      </c>
      <c r="J25" s="46">
        <v>2136.38</v>
      </c>
      <c r="K25" s="40">
        <v>3577</v>
      </c>
    </row>
    <row r="26" spans="1:11" ht="18" hidden="1" customHeight="1" x14ac:dyDescent="0.25">
      <c r="A26" s="43">
        <f t="shared" si="0"/>
        <v>24</v>
      </c>
      <c r="B26" s="44" t="s">
        <v>66</v>
      </c>
      <c r="C26" s="47" t="s">
        <v>98</v>
      </c>
      <c r="D26" s="48" t="s">
        <v>95</v>
      </c>
      <c r="E26" s="48" t="s">
        <v>3</v>
      </c>
      <c r="F26" s="48" t="s">
        <v>3</v>
      </c>
      <c r="G26" s="48" t="s">
        <v>76</v>
      </c>
      <c r="H26" s="43" t="s">
        <v>69</v>
      </c>
      <c r="I26" s="44" t="s">
        <v>70</v>
      </c>
      <c r="J26" s="46">
        <v>2136.38</v>
      </c>
      <c r="K26" s="40">
        <v>3577</v>
      </c>
    </row>
    <row r="27" spans="1:11" ht="18" hidden="1" customHeight="1" x14ac:dyDescent="0.25">
      <c r="A27" s="43">
        <f t="shared" si="0"/>
        <v>25</v>
      </c>
      <c r="B27" s="44" t="s">
        <v>66</v>
      </c>
      <c r="C27" s="47" t="s">
        <v>99</v>
      </c>
      <c r="D27" s="48" t="s">
        <v>100</v>
      </c>
      <c r="E27" s="48" t="s">
        <v>3</v>
      </c>
      <c r="F27" s="48" t="s">
        <v>3</v>
      </c>
      <c r="G27" s="48" t="s">
        <v>68</v>
      </c>
      <c r="H27" s="43" t="s">
        <v>69</v>
      </c>
      <c r="I27" s="44" t="s">
        <v>70</v>
      </c>
      <c r="J27" s="46">
        <v>2136.38</v>
      </c>
      <c r="K27" s="40">
        <v>3577</v>
      </c>
    </row>
    <row r="28" spans="1:11" ht="18" hidden="1" customHeight="1" x14ac:dyDescent="0.25">
      <c r="A28" s="43">
        <f t="shared" si="0"/>
        <v>26</v>
      </c>
      <c r="B28" s="44" t="s">
        <v>66</v>
      </c>
      <c r="C28" s="47" t="s">
        <v>101</v>
      </c>
      <c r="D28" s="48" t="s">
        <v>100</v>
      </c>
      <c r="E28" s="48" t="s">
        <v>3</v>
      </c>
      <c r="F28" s="48" t="s">
        <v>3</v>
      </c>
      <c r="G28" s="48" t="s">
        <v>72</v>
      </c>
      <c r="H28" s="43" t="s">
        <v>69</v>
      </c>
      <c r="I28" s="44" t="s">
        <v>70</v>
      </c>
      <c r="J28" s="46">
        <v>2136.38</v>
      </c>
      <c r="K28" s="40">
        <v>3577</v>
      </c>
    </row>
    <row r="29" spans="1:11" ht="18" hidden="1" customHeight="1" x14ac:dyDescent="0.25">
      <c r="A29" s="43">
        <f t="shared" si="0"/>
        <v>27</v>
      </c>
      <c r="B29" s="44" t="s">
        <v>66</v>
      </c>
      <c r="C29" s="47" t="s">
        <v>102</v>
      </c>
      <c r="D29" s="48" t="s">
        <v>100</v>
      </c>
      <c r="E29" s="48" t="s">
        <v>3</v>
      </c>
      <c r="F29" s="48" t="s">
        <v>3</v>
      </c>
      <c r="G29" s="48" t="s">
        <v>74</v>
      </c>
      <c r="H29" s="43" t="s">
        <v>69</v>
      </c>
      <c r="I29" s="44" t="s">
        <v>70</v>
      </c>
      <c r="J29" s="46">
        <v>2136.38</v>
      </c>
      <c r="K29" s="40">
        <v>3577</v>
      </c>
    </row>
    <row r="30" spans="1:11" hidden="1" x14ac:dyDescent="0.25">
      <c r="A30" s="43">
        <f t="shared" si="0"/>
        <v>28</v>
      </c>
      <c r="B30" s="44" t="s">
        <v>66</v>
      </c>
      <c r="C30" s="47" t="s">
        <v>103</v>
      </c>
      <c r="D30" s="48" t="s">
        <v>100</v>
      </c>
      <c r="E30" s="48" t="s">
        <v>3</v>
      </c>
      <c r="F30" s="48" t="s">
        <v>3</v>
      </c>
      <c r="G30" s="48" t="s">
        <v>76</v>
      </c>
      <c r="H30" s="43" t="s">
        <v>69</v>
      </c>
      <c r="I30" s="44" t="s">
        <v>70</v>
      </c>
      <c r="J30" s="46">
        <v>2136.38</v>
      </c>
      <c r="K30" s="40">
        <v>3577</v>
      </c>
    </row>
    <row r="31" spans="1:11" hidden="1" x14ac:dyDescent="0.25">
      <c r="A31" s="43">
        <f t="shared" si="0"/>
        <v>29</v>
      </c>
      <c r="B31" s="44" t="s">
        <v>66</v>
      </c>
      <c r="C31" s="47" t="s">
        <v>104</v>
      </c>
      <c r="D31" s="48" t="s">
        <v>105</v>
      </c>
      <c r="E31" s="48" t="s">
        <v>3</v>
      </c>
      <c r="F31" s="48" t="s">
        <v>3</v>
      </c>
      <c r="G31" s="48" t="s">
        <v>68</v>
      </c>
      <c r="H31" s="43" t="s">
        <v>69</v>
      </c>
      <c r="I31" s="44" t="s">
        <v>70</v>
      </c>
      <c r="J31" s="46">
        <v>2136.38</v>
      </c>
      <c r="K31" s="40">
        <v>3577</v>
      </c>
    </row>
    <row r="32" spans="1:11" hidden="1" x14ac:dyDescent="0.25">
      <c r="A32" s="43">
        <f t="shared" si="0"/>
        <v>30</v>
      </c>
      <c r="B32" s="44" t="s">
        <v>66</v>
      </c>
      <c r="C32" s="47" t="s">
        <v>106</v>
      </c>
      <c r="D32" s="48" t="s">
        <v>105</v>
      </c>
      <c r="E32" s="48" t="s">
        <v>3</v>
      </c>
      <c r="F32" s="48" t="s">
        <v>3</v>
      </c>
      <c r="G32" s="48" t="s">
        <v>72</v>
      </c>
      <c r="H32" s="43" t="s">
        <v>69</v>
      </c>
      <c r="I32" s="44" t="s">
        <v>70</v>
      </c>
      <c r="J32" s="46">
        <v>2136.38</v>
      </c>
      <c r="K32" s="40">
        <v>3577</v>
      </c>
    </row>
    <row r="33" spans="1:11" hidden="1" x14ac:dyDescent="0.25">
      <c r="A33" s="43">
        <f t="shared" si="0"/>
        <v>31</v>
      </c>
      <c r="B33" s="44" t="s">
        <v>66</v>
      </c>
      <c r="C33" s="47" t="s">
        <v>107</v>
      </c>
      <c r="D33" s="48" t="s">
        <v>105</v>
      </c>
      <c r="E33" s="48" t="s">
        <v>3</v>
      </c>
      <c r="F33" s="48" t="s">
        <v>3</v>
      </c>
      <c r="G33" s="48" t="s">
        <v>74</v>
      </c>
      <c r="H33" s="43" t="s">
        <v>69</v>
      </c>
      <c r="I33" s="44" t="s">
        <v>70</v>
      </c>
      <c r="J33" s="46">
        <v>2136.38</v>
      </c>
      <c r="K33" s="40">
        <v>3577</v>
      </c>
    </row>
    <row r="34" spans="1:11" hidden="1" x14ac:dyDescent="0.25">
      <c r="A34" s="43">
        <f t="shared" si="0"/>
        <v>32</v>
      </c>
      <c r="B34" s="44" t="s">
        <v>66</v>
      </c>
      <c r="C34" s="47" t="s">
        <v>108</v>
      </c>
      <c r="D34" s="48" t="s">
        <v>105</v>
      </c>
      <c r="E34" s="48" t="s">
        <v>3</v>
      </c>
      <c r="F34" s="48" t="s">
        <v>3</v>
      </c>
      <c r="G34" s="48" t="s">
        <v>76</v>
      </c>
      <c r="H34" s="43" t="s">
        <v>69</v>
      </c>
      <c r="I34" s="44" t="s">
        <v>70</v>
      </c>
      <c r="J34" s="46">
        <v>2136.38</v>
      </c>
      <c r="K34" s="40">
        <v>3577</v>
      </c>
    </row>
    <row r="35" spans="1:11" hidden="1" x14ac:dyDescent="0.25">
      <c r="A35" s="43">
        <f t="shared" si="0"/>
        <v>33</v>
      </c>
      <c r="B35" s="44" t="s">
        <v>66</v>
      </c>
      <c r="C35" s="47" t="s">
        <v>109</v>
      </c>
      <c r="D35" s="48" t="s">
        <v>110</v>
      </c>
      <c r="E35" s="48" t="s">
        <v>3</v>
      </c>
      <c r="F35" s="48" t="s">
        <v>3</v>
      </c>
      <c r="G35" s="48" t="s">
        <v>68</v>
      </c>
      <c r="H35" s="43" t="s">
        <v>69</v>
      </c>
      <c r="I35" s="44" t="s">
        <v>70</v>
      </c>
      <c r="J35" s="46">
        <v>2136.38</v>
      </c>
      <c r="K35" s="40">
        <v>3577</v>
      </c>
    </row>
    <row r="36" spans="1:11" hidden="1" x14ac:dyDescent="0.25">
      <c r="A36" s="43">
        <f t="shared" si="0"/>
        <v>34</v>
      </c>
      <c r="B36" s="44" t="s">
        <v>66</v>
      </c>
      <c r="C36" s="47" t="s">
        <v>111</v>
      </c>
      <c r="D36" s="48" t="s">
        <v>110</v>
      </c>
      <c r="E36" s="48" t="s">
        <v>3</v>
      </c>
      <c r="F36" s="48" t="s">
        <v>3</v>
      </c>
      <c r="G36" s="48" t="s">
        <v>72</v>
      </c>
      <c r="H36" s="43" t="s">
        <v>69</v>
      </c>
      <c r="I36" s="44" t="s">
        <v>70</v>
      </c>
      <c r="J36" s="46">
        <v>2136.38</v>
      </c>
      <c r="K36" s="40">
        <v>3577</v>
      </c>
    </row>
    <row r="37" spans="1:11" hidden="1" x14ac:dyDescent="0.25">
      <c r="A37" s="43">
        <f t="shared" si="0"/>
        <v>35</v>
      </c>
      <c r="B37" s="44" t="s">
        <v>66</v>
      </c>
      <c r="C37" s="47" t="s">
        <v>112</v>
      </c>
      <c r="D37" s="48" t="s">
        <v>110</v>
      </c>
      <c r="E37" s="48" t="s">
        <v>3</v>
      </c>
      <c r="F37" s="48" t="s">
        <v>3</v>
      </c>
      <c r="G37" s="48" t="s">
        <v>74</v>
      </c>
      <c r="H37" s="43" t="s">
        <v>69</v>
      </c>
      <c r="I37" s="44" t="s">
        <v>70</v>
      </c>
      <c r="J37" s="46">
        <v>2136.38</v>
      </c>
      <c r="K37" s="40">
        <v>3577</v>
      </c>
    </row>
    <row r="38" spans="1:11" hidden="1" x14ac:dyDescent="0.25">
      <c r="A38" s="43">
        <f t="shared" si="0"/>
        <v>36</v>
      </c>
      <c r="B38" s="44" t="s">
        <v>66</v>
      </c>
      <c r="C38" s="47" t="s">
        <v>113</v>
      </c>
      <c r="D38" s="48" t="s">
        <v>110</v>
      </c>
      <c r="E38" s="48" t="s">
        <v>3</v>
      </c>
      <c r="F38" s="48" t="s">
        <v>3</v>
      </c>
      <c r="G38" s="48" t="s">
        <v>76</v>
      </c>
      <c r="H38" s="43" t="s">
        <v>69</v>
      </c>
      <c r="I38" s="44" t="s">
        <v>70</v>
      </c>
      <c r="J38" s="46">
        <v>2136.38</v>
      </c>
      <c r="K38" s="40">
        <v>3577</v>
      </c>
    </row>
    <row r="39" spans="1:11" hidden="1" x14ac:dyDescent="0.25">
      <c r="A39" s="43">
        <f t="shared" si="0"/>
        <v>37</v>
      </c>
      <c r="B39" s="44" t="s">
        <v>66</v>
      </c>
      <c r="C39" s="47" t="s">
        <v>114</v>
      </c>
      <c r="D39" s="48" t="s">
        <v>115</v>
      </c>
      <c r="E39" s="48" t="s">
        <v>3</v>
      </c>
      <c r="F39" s="48" t="s">
        <v>3</v>
      </c>
      <c r="G39" s="48" t="s">
        <v>68</v>
      </c>
      <c r="H39" s="43" t="s">
        <v>69</v>
      </c>
      <c r="I39" s="44" t="s">
        <v>70</v>
      </c>
      <c r="J39" s="46">
        <v>2136.38</v>
      </c>
      <c r="K39" s="40">
        <v>3577</v>
      </c>
    </row>
    <row r="40" spans="1:11" hidden="1" x14ac:dyDescent="0.25">
      <c r="A40" s="43">
        <f t="shared" si="0"/>
        <v>38</v>
      </c>
      <c r="B40" s="44" t="s">
        <v>66</v>
      </c>
      <c r="C40" s="47" t="s">
        <v>116</v>
      </c>
      <c r="D40" s="48" t="s">
        <v>115</v>
      </c>
      <c r="E40" s="48" t="s">
        <v>3</v>
      </c>
      <c r="F40" s="48" t="s">
        <v>3</v>
      </c>
      <c r="G40" s="48" t="s">
        <v>72</v>
      </c>
      <c r="H40" s="43" t="s">
        <v>69</v>
      </c>
      <c r="I40" s="44" t="s">
        <v>70</v>
      </c>
      <c r="J40" s="46">
        <v>2136.38</v>
      </c>
      <c r="K40" s="40">
        <v>3577</v>
      </c>
    </row>
    <row r="41" spans="1:11" hidden="1" x14ac:dyDescent="0.25">
      <c r="A41" s="43">
        <f t="shared" si="0"/>
        <v>39</v>
      </c>
      <c r="B41" s="44" t="s">
        <v>66</v>
      </c>
      <c r="C41" s="47" t="s">
        <v>117</v>
      </c>
      <c r="D41" s="48" t="s">
        <v>115</v>
      </c>
      <c r="E41" s="48" t="s">
        <v>3</v>
      </c>
      <c r="F41" s="48" t="s">
        <v>3</v>
      </c>
      <c r="G41" s="48" t="s">
        <v>74</v>
      </c>
      <c r="H41" s="43" t="s">
        <v>69</v>
      </c>
      <c r="I41" s="44" t="s">
        <v>70</v>
      </c>
      <c r="J41" s="46">
        <v>2136.38</v>
      </c>
      <c r="K41" s="40">
        <v>3577</v>
      </c>
    </row>
    <row r="42" spans="1:11" hidden="1" x14ac:dyDescent="0.25">
      <c r="A42" s="43">
        <f t="shared" si="0"/>
        <v>40</v>
      </c>
      <c r="B42" s="44" t="s">
        <v>66</v>
      </c>
      <c r="C42" s="47" t="s">
        <v>118</v>
      </c>
      <c r="D42" s="48" t="s">
        <v>115</v>
      </c>
      <c r="E42" s="48" t="s">
        <v>3</v>
      </c>
      <c r="F42" s="48" t="s">
        <v>3</v>
      </c>
      <c r="G42" s="48" t="s">
        <v>76</v>
      </c>
      <c r="H42" s="43" t="s">
        <v>69</v>
      </c>
      <c r="I42" s="44" t="s">
        <v>70</v>
      </c>
      <c r="J42" s="46">
        <v>2136.38</v>
      </c>
      <c r="K42" s="40">
        <v>3577</v>
      </c>
    </row>
    <row r="43" spans="1:11" hidden="1" x14ac:dyDescent="0.25">
      <c r="A43" s="43">
        <f t="shared" si="0"/>
        <v>41</v>
      </c>
      <c r="B43" s="44" t="s">
        <v>66</v>
      </c>
      <c r="C43" s="47" t="s">
        <v>119</v>
      </c>
      <c r="D43" s="48" t="s">
        <v>120</v>
      </c>
      <c r="E43" s="48" t="s">
        <v>3</v>
      </c>
      <c r="F43" s="48" t="s">
        <v>3</v>
      </c>
      <c r="G43" s="48" t="s">
        <v>68</v>
      </c>
      <c r="H43" s="43" t="s">
        <v>69</v>
      </c>
      <c r="I43" s="44" t="s">
        <v>70</v>
      </c>
      <c r="J43" s="46">
        <v>2136.38</v>
      </c>
      <c r="K43" s="40">
        <v>3577</v>
      </c>
    </row>
    <row r="44" spans="1:11" hidden="1" x14ac:dyDescent="0.25">
      <c r="A44" s="43">
        <f t="shared" si="0"/>
        <v>42</v>
      </c>
      <c r="B44" s="44" t="s">
        <v>66</v>
      </c>
      <c r="C44" s="47" t="s">
        <v>121</v>
      </c>
      <c r="D44" s="48" t="s">
        <v>120</v>
      </c>
      <c r="E44" s="48" t="s">
        <v>3</v>
      </c>
      <c r="F44" s="48" t="s">
        <v>3</v>
      </c>
      <c r="G44" s="48" t="s">
        <v>72</v>
      </c>
      <c r="H44" s="43" t="s">
        <v>69</v>
      </c>
      <c r="I44" s="44" t="s">
        <v>70</v>
      </c>
      <c r="J44" s="46">
        <v>2136.38</v>
      </c>
      <c r="K44" s="40">
        <v>3577</v>
      </c>
    </row>
    <row r="45" spans="1:11" hidden="1" x14ac:dyDescent="0.25">
      <c r="A45" s="43">
        <f t="shared" si="0"/>
        <v>43</v>
      </c>
      <c r="B45" s="44" t="s">
        <v>66</v>
      </c>
      <c r="C45" s="47" t="s">
        <v>122</v>
      </c>
      <c r="D45" s="48" t="s">
        <v>120</v>
      </c>
      <c r="E45" s="48" t="s">
        <v>3</v>
      </c>
      <c r="F45" s="48" t="s">
        <v>3</v>
      </c>
      <c r="G45" s="48" t="s">
        <v>74</v>
      </c>
      <c r="H45" s="43" t="s">
        <v>69</v>
      </c>
      <c r="I45" s="44" t="s">
        <v>70</v>
      </c>
      <c r="J45" s="46">
        <v>2136.38</v>
      </c>
      <c r="K45" s="40">
        <v>3577</v>
      </c>
    </row>
    <row r="46" spans="1:11" hidden="1" x14ac:dyDescent="0.25">
      <c r="A46" s="43">
        <f t="shared" si="0"/>
        <v>44</v>
      </c>
      <c r="B46" s="44" t="s">
        <v>66</v>
      </c>
      <c r="C46" s="47" t="s">
        <v>123</v>
      </c>
      <c r="D46" s="48" t="s">
        <v>120</v>
      </c>
      <c r="E46" s="48" t="s">
        <v>3</v>
      </c>
      <c r="F46" s="48" t="s">
        <v>3</v>
      </c>
      <c r="G46" s="48" t="s">
        <v>76</v>
      </c>
      <c r="H46" s="43" t="s">
        <v>69</v>
      </c>
      <c r="I46" s="44" t="s">
        <v>70</v>
      </c>
      <c r="J46" s="46">
        <v>2136.38</v>
      </c>
      <c r="K46" s="40">
        <v>3577</v>
      </c>
    </row>
    <row r="47" spans="1:11" hidden="1" x14ac:dyDescent="0.25">
      <c r="A47" s="43">
        <f t="shared" si="0"/>
        <v>45</v>
      </c>
      <c r="B47" s="44" t="s">
        <v>66</v>
      </c>
      <c r="C47" s="47" t="s">
        <v>124</v>
      </c>
      <c r="D47" s="48" t="s">
        <v>125</v>
      </c>
      <c r="E47" s="48" t="s">
        <v>3</v>
      </c>
      <c r="F47" s="48" t="s">
        <v>3</v>
      </c>
      <c r="G47" s="48" t="s">
        <v>68</v>
      </c>
      <c r="H47" s="43" t="s">
        <v>69</v>
      </c>
      <c r="I47" s="44" t="s">
        <v>70</v>
      </c>
      <c r="J47" s="46">
        <v>2136.38</v>
      </c>
      <c r="K47" s="40">
        <v>3577</v>
      </c>
    </row>
    <row r="48" spans="1:11" hidden="1" x14ac:dyDescent="0.25">
      <c r="A48" s="43">
        <f t="shared" si="0"/>
        <v>46</v>
      </c>
      <c r="B48" s="44" t="s">
        <v>66</v>
      </c>
      <c r="C48" s="47" t="s">
        <v>126</v>
      </c>
      <c r="D48" s="48" t="s">
        <v>125</v>
      </c>
      <c r="E48" s="48" t="s">
        <v>3</v>
      </c>
      <c r="F48" s="48" t="s">
        <v>3</v>
      </c>
      <c r="G48" s="48" t="s">
        <v>72</v>
      </c>
      <c r="H48" s="43" t="s">
        <v>69</v>
      </c>
      <c r="I48" s="44" t="s">
        <v>70</v>
      </c>
      <c r="J48" s="46">
        <v>2136.38</v>
      </c>
      <c r="K48" s="40">
        <v>3577</v>
      </c>
    </row>
    <row r="49" spans="1:11" hidden="1" x14ac:dyDescent="0.25">
      <c r="A49" s="43">
        <f t="shared" si="0"/>
        <v>47</v>
      </c>
      <c r="B49" s="44" t="s">
        <v>66</v>
      </c>
      <c r="C49" s="47" t="s">
        <v>127</v>
      </c>
      <c r="D49" s="48" t="s">
        <v>125</v>
      </c>
      <c r="E49" s="48" t="s">
        <v>3</v>
      </c>
      <c r="F49" s="48" t="s">
        <v>3</v>
      </c>
      <c r="G49" s="48" t="s">
        <v>74</v>
      </c>
      <c r="H49" s="43" t="s">
        <v>69</v>
      </c>
      <c r="I49" s="44" t="s">
        <v>70</v>
      </c>
      <c r="J49" s="46">
        <v>2136.38</v>
      </c>
      <c r="K49" s="40">
        <v>3577</v>
      </c>
    </row>
    <row r="50" spans="1:11" hidden="1" x14ac:dyDescent="0.25">
      <c r="A50" s="43">
        <f t="shared" si="0"/>
        <v>48</v>
      </c>
      <c r="B50" s="44" t="s">
        <v>66</v>
      </c>
      <c r="C50" s="47" t="s">
        <v>128</v>
      </c>
      <c r="D50" s="48" t="s">
        <v>125</v>
      </c>
      <c r="E50" s="48" t="s">
        <v>3</v>
      </c>
      <c r="F50" s="48" t="s">
        <v>3</v>
      </c>
      <c r="G50" s="48" t="s">
        <v>76</v>
      </c>
      <c r="H50" s="43" t="s">
        <v>69</v>
      </c>
      <c r="I50" s="44" t="s">
        <v>70</v>
      </c>
      <c r="J50" s="46">
        <v>2136.38</v>
      </c>
      <c r="K50" s="40">
        <v>3577</v>
      </c>
    </row>
    <row r="51" spans="1:11" hidden="1" x14ac:dyDescent="0.25">
      <c r="A51" s="43">
        <f t="shared" si="0"/>
        <v>49</v>
      </c>
      <c r="B51" s="44" t="s">
        <v>66</v>
      </c>
      <c r="C51" s="47" t="s">
        <v>129</v>
      </c>
      <c r="D51" s="48" t="s">
        <v>130</v>
      </c>
      <c r="E51" s="48" t="s">
        <v>3</v>
      </c>
      <c r="F51" s="48" t="s">
        <v>3</v>
      </c>
      <c r="G51" s="48" t="s">
        <v>68</v>
      </c>
      <c r="H51" s="43" t="s">
        <v>69</v>
      </c>
      <c r="I51" s="44" t="s">
        <v>70</v>
      </c>
      <c r="J51" s="46">
        <v>2136.38</v>
      </c>
      <c r="K51" s="40">
        <v>3577</v>
      </c>
    </row>
    <row r="52" spans="1:11" hidden="1" x14ac:dyDescent="0.25">
      <c r="A52" s="43">
        <f t="shared" si="0"/>
        <v>50</v>
      </c>
      <c r="B52" s="44" t="s">
        <v>66</v>
      </c>
      <c r="C52" s="47" t="s">
        <v>131</v>
      </c>
      <c r="D52" s="48" t="s">
        <v>130</v>
      </c>
      <c r="E52" s="48" t="s">
        <v>3</v>
      </c>
      <c r="F52" s="48" t="s">
        <v>3</v>
      </c>
      <c r="G52" s="48" t="s">
        <v>72</v>
      </c>
      <c r="H52" s="43" t="s">
        <v>69</v>
      </c>
      <c r="I52" s="44" t="s">
        <v>70</v>
      </c>
      <c r="J52" s="46">
        <v>2136.38</v>
      </c>
      <c r="K52" s="40">
        <v>3577</v>
      </c>
    </row>
    <row r="53" spans="1:11" hidden="1" x14ac:dyDescent="0.25">
      <c r="A53" s="43">
        <f t="shared" si="0"/>
        <v>51</v>
      </c>
      <c r="B53" s="44" t="s">
        <v>66</v>
      </c>
      <c r="C53" s="47" t="s">
        <v>132</v>
      </c>
      <c r="D53" s="48" t="s">
        <v>130</v>
      </c>
      <c r="E53" s="48" t="s">
        <v>3</v>
      </c>
      <c r="F53" s="48" t="s">
        <v>3</v>
      </c>
      <c r="G53" s="48" t="s">
        <v>74</v>
      </c>
      <c r="H53" s="43" t="s">
        <v>69</v>
      </c>
      <c r="I53" s="44" t="s">
        <v>70</v>
      </c>
      <c r="J53" s="46">
        <v>2136.38</v>
      </c>
      <c r="K53" s="40">
        <v>3577</v>
      </c>
    </row>
    <row r="54" spans="1:11" hidden="1" x14ac:dyDescent="0.25">
      <c r="A54" s="43">
        <f t="shared" si="0"/>
        <v>52</v>
      </c>
      <c r="B54" s="44" t="s">
        <v>66</v>
      </c>
      <c r="C54" s="47" t="s">
        <v>133</v>
      </c>
      <c r="D54" s="48" t="s">
        <v>130</v>
      </c>
      <c r="E54" s="48" t="s">
        <v>3</v>
      </c>
      <c r="F54" s="48" t="s">
        <v>3</v>
      </c>
      <c r="G54" s="48" t="s">
        <v>76</v>
      </c>
      <c r="H54" s="43" t="s">
        <v>69</v>
      </c>
      <c r="I54" s="44" t="s">
        <v>70</v>
      </c>
      <c r="J54" s="46">
        <v>2136.38</v>
      </c>
      <c r="K54" s="40">
        <v>3577</v>
      </c>
    </row>
    <row r="55" spans="1:11" hidden="1" x14ac:dyDescent="0.25">
      <c r="A55" s="43">
        <f t="shared" si="0"/>
        <v>53</v>
      </c>
      <c r="B55" s="44" t="s">
        <v>66</v>
      </c>
      <c r="C55" s="47" t="s">
        <v>134</v>
      </c>
      <c r="D55" s="48" t="s">
        <v>135</v>
      </c>
      <c r="E55" s="48" t="s">
        <v>3</v>
      </c>
      <c r="F55" s="48" t="s">
        <v>3</v>
      </c>
      <c r="G55" s="48" t="s">
        <v>68</v>
      </c>
      <c r="H55" s="43" t="s">
        <v>69</v>
      </c>
      <c r="I55" s="44" t="s">
        <v>70</v>
      </c>
      <c r="J55" s="46">
        <v>2136.38</v>
      </c>
      <c r="K55" s="40">
        <v>3577</v>
      </c>
    </row>
    <row r="56" spans="1:11" hidden="1" x14ac:dyDescent="0.25">
      <c r="A56" s="43">
        <f t="shared" si="0"/>
        <v>54</v>
      </c>
      <c r="B56" s="44" t="s">
        <v>66</v>
      </c>
      <c r="C56" s="47" t="s">
        <v>136</v>
      </c>
      <c r="D56" s="48" t="s">
        <v>135</v>
      </c>
      <c r="E56" s="48" t="s">
        <v>3</v>
      </c>
      <c r="F56" s="48" t="s">
        <v>3</v>
      </c>
      <c r="G56" s="48" t="s">
        <v>72</v>
      </c>
      <c r="H56" s="43" t="s">
        <v>69</v>
      </c>
      <c r="I56" s="44" t="s">
        <v>70</v>
      </c>
      <c r="J56" s="46">
        <v>2136.38</v>
      </c>
      <c r="K56" s="40">
        <v>3577</v>
      </c>
    </row>
    <row r="57" spans="1:11" hidden="1" x14ac:dyDescent="0.25">
      <c r="A57" s="43">
        <f t="shared" si="0"/>
        <v>55</v>
      </c>
      <c r="B57" s="44" t="s">
        <v>66</v>
      </c>
      <c r="C57" s="47" t="s">
        <v>137</v>
      </c>
      <c r="D57" s="48" t="s">
        <v>135</v>
      </c>
      <c r="E57" s="48" t="s">
        <v>3</v>
      </c>
      <c r="F57" s="48" t="s">
        <v>3</v>
      </c>
      <c r="G57" s="48" t="s">
        <v>74</v>
      </c>
      <c r="H57" s="43" t="s">
        <v>69</v>
      </c>
      <c r="I57" s="44" t="s">
        <v>70</v>
      </c>
      <c r="J57" s="46">
        <v>2136.38</v>
      </c>
      <c r="K57" s="40">
        <v>3577</v>
      </c>
    </row>
    <row r="58" spans="1:11" hidden="1" x14ac:dyDescent="0.25">
      <c r="A58" s="43">
        <f t="shared" si="0"/>
        <v>56</v>
      </c>
      <c r="B58" s="44" t="s">
        <v>66</v>
      </c>
      <c r="C58" s="47" t="s">
        <v>138</v>
      </c>
      <c r="D58" s="48" t="s">
        <v>135</v>
      </c>
      <c r="E58" s="48" t="s">
        <v>3</v>
      </c>
      <c r="F58" s="48" t="s">
        <v>3</v>
      </c>
      <c r="G58" s="48" t="s">
        <v>76</v>
      </c>
      <c r="H58" s="43" t="s">
        <v>69</v>
      </c>
      <c r="I58" s="44" t="s">
        <v>70</v>
      </c>
      <c r="J58" s="46">
        <v>2136.38</v>
      </c>
      <c r="K58" s="40">
        <v>3577</v>
      </c>
    </row>
    <row r="59" spans="1:11" hidden="1" x14ac:dyDescent="0.25">
      <c r="A59" s="43">
        <f t="shared" si="0"/>
        <v>57</v>
      </c>
      <c r="B59" s="44" t="s">
        <v>66</v>
      </c>
      <c r="C59" s="47" t="s">
        <v>139</v>
      </c>
      <c r="D59" s="48" t="s">
        <v>140</v>
      </c>
      <c r="E59" s="48" t="s">
        <v>3</v>
      </c>
      <c r="F59" s="48" t="s">
        <v>3</v>
      </c>
      <c r="G59" s="48" t="s">
        <v>68</v>
      </c>
      <c r="H59" s="43" t="s">
        <v>69</v>
      </c>
      <c r="I59" s="44" t="s">
        <v>70</v>
      </c>
      <c r="J59" s="46">
        <v>2136.38</v>
      </c>
      <c r="K59" s="40">
        <v>3577</v>
      </c>
    </row>
    <row r="60" spans="1:11" hidden="1" x14ac:dyDescent="0.25">
      <c r="A60" s="43">
        <f t="shared" si="0"/>
        <v>58</v>
      </c>
      <c r="B60" s="44" t="s">
        <v>66</v>
      </c>
      <c r="C60" s="47" t="s">
        <v>141</v>
      </c>
      <c r="D60" s="48" t="s">
        <v>140</v>
      </c>
      <c r="E60" s="48" t="s">
        <v>3</v>
      </c>
      <c r="F60" s="48" t="s">
        <v>3</v>
      </c>
      <c r="G60" s="48" t="s">
        <v>72</v>
      </c>
      <c r="H60" s="43" t="s">
        <v>69</v>
      </c>
      <c r="I60" s="44" t="s">
        <v>70</v>
      </c>
      <c r="J60" s="46">
        <v>2136.38</v>
      </c>
      <c r="K60" s="40">
        <v>3577</v>
      </c>
    </row>
    <row r="61" spans="1:11" hidden="1" x14ac:dyDescent="0.25">
      <c r="A61" s="43">
        <f t="shared" si="0"/>
        <v>59</v>
      </c>
      <c r="B61" s="44" t="s">
        <v>66</v>
      </c>
      <c r="C61" s="47" t="s">
        <v>142</v>
      </c>
      <c r="D61" s="48" t="s">
        <v>140</v>
      </c>
      <c r="E61" s="48" t="s">
        <v>3</v>
      </c>
      <c r="F61" s="48" t="s">
        <v>3</v>
      </c>
      <c r="G61" s="48" t="s">
        <v>74</v>
      </c>
      <c r="H61" s="43" t="s">
        <v>69</v>
      </c>
      <c r="I61" s="44" t="s">
        <v>70</v>
      </c>
      <c r="J61" s="46">
        <v>2136.38</v>
      </c>
      <c r="K61" s="40">
        <v>3577</v>
      </c>
    </row>
    <row r="62" spans="1:11" hidden="1" x14ac:dyDescent="0.25">
      <c r="A62" s="43">
        <f t="shared" si="0"/>
        <v>60</v>
      </c>
      <c r="B62" s="44" t="s">
        <v>66</v>
      </c>
      <c r="C62" s="47" t="s">
        <v>143</v>
      </c>
      <c r="D62" s="48" t="s">
        <v>140</v>
      </c>
      <c r="E62" s="48" t="s">
        <v>3</v>
      </c>
      <c r="F62" s="48" t="s">
        <v>3</v>
      </c>
      <c r="G62" s="48" t="s">
        <v>76</v>
      </c>
      <c r="H62" s="43" t="s">
        <v>69</v>
      </c>
      <c r="I62" s="44" t="s">
        <v>70</v>
      </c>
      <c r="J62" s="46">
        <v>2136.38</v>
      </c>
      <c r="K62" s="40">
        <v>3577</v>
      </c>
    </row>
    <row r="63" spans="1:11" hidden="1" x14ac:dyDescent="0.25">
      <c r="A63" s="43">
        <f t="shared" si="0"/>
        <v>61</v>
      </c>
      <c r="B63" s="44" t="s">
        <v>66</v>
      </c>
      <c r="C63" s="47" t="s">
        <v>144</v>
      </c>
      <c r="D63" s="48" t="s">
        <v>145</v>
      </c>
      <c r="E63" s="48" t="s">
        <v>3</v>
      </c>
      <c r="F63" s="48" t="s">
        <v>3</v>
      </c>
      <c r="G63" s="48" t="s">
        <v>68</v>
      </c>
      <c r="H63" s="43" t="s">
        <v>69</v>
      </c>
      <c r="I63" s="44" t="s">
        <v>70</v>
      </c>
      <c r="J63" s="46">
        <v>2136.38</v>
      </c>
      <c r="K63" s="40">
        <v>3577</v>
      </c>
    </row>
    <row r="64" spans="1:11" hidden="1" x14ac:dyDescent="0.25">
      <c r="A64" s="43">
        <f t="shared" si="0"/>
        <v>62</v>
      </c>
      <c r="B64" s="44" t="s">
        <v>66</v>
      </c>
      <c r="C64" s="47" t="s">
        <v>146</v>
      </c>
      <c r="D64" s="48" t="s">
        <v>145</v>
      </c>
      <c r="E64" s="48" t="s">
        <v>3</v>
      </c>
      <c r="F64" s="48" t="s">
        <v>3</v>
      </c>
      <c r="G64" s="48" t="s">
        <v>72</v>
      </c>
      <c r="H64" s="43" t="s">
        <v>69</v>
      </c>
      <c r="I64" s="44" t="s">
        <v>70</v>
      </c>
      <c r="J64" s="46">
        <v>2136.38</v>
      </c>
      <c r="K64" s="40">
        <v>3577</v>
      </c>
    </row>
    <row r="65" spans="1:11" hidden="1" x14ac:dyDescent="0.25">
      <c r="A65" s="43">
        <f t="shared" si="0"/>
        <v>63</v>
      </c>
      <c r="B65" s="44" t="s">
        <v>66</v>
      </c>
      <c r="C65" s="47" t="s">
        <v>147</v>
      </c>
      <c r="D65" s="48" t="s">
        <v>145</v>
      </c>
      <c r="E65" s="48" t="s">
        <v>3</v>
      </c>
      <c r="F65" s="48" t="s">
        <v>3</v>
      </c>
      <c r="G65" s="48" t="s">
        <v>74</v>
      </c>
      <c r="H65" s="43" t="s">
        <v>69</v>
      </c>
      <c r="I65" s="44" t="s">
        <v>70</v>
      </c>
      <c r="J65" s="46">
        <v>2136.38</v>
      </c>
      <c r="K65" s="40">
        <v>3577</v>
      </c>
    </row>
    <row r="66" spans="1:11" hidden="1" x14ac:dyDescent="0.25">
      <c r="A66" s="43">
        <f t="shared" si="0"/>
        <v>64</v>
      </c>
      <c r="B66" s="44" t="s">
        <v>66</v>
      </c>
      <c r="C66" s="47" t="s">
        <v>148</v>
      </c>
      <c r="D66" s="48" t="s">
        <v>145</v>
      </c>
      <c r="E66" s="48" t="s">
        <v>3</v>
      </c>
      <c r="F66" s="48" t="s">
        <v>3</v>
      </c>
      <c r="G66" s="48" t="s">
        <v>76</v>
      </c>
      <c r="H66" s="43" t="s">
        <v>69</v>
      </c>
      <c r="I66" s="44" t="s">
        <v>70</v>
      </c>
      <c r="J66" s="46">
        <v>2136.38</v>
      </c>
      <c r="K66" s="40">
        <v>3577</v>
      </c>
    </row>
    <row r="67" spans="1:11" hidden="1" x14ac:dyDescent="0.25">
      <c r="A67" s="43">
        <f t="shared" si="0"/>
        <v>65</v>
      </c>
      <c r="B67" s="44" t="s">
        <v>66</v>
      </c>
      <c r="C67" s="47" t="s">
        <v>149</v>
      </c>
      <c r="D67" s="48" t="s">
        <v>150</v>
      </c>
      <c r="E67" s="48" t="s">
        <v>3</v>
      </c>
      <c r="F67" s="48" t="s">
        <v>3</v>
      </c>
      <c r="G67" s="48" t="s">
        <v>68</v>
      </c>
      <c r="H67" s="43" t="s">
        <v>69</v>
      </c>
      <c r="I67" s="44" t="s">
        <v>70</v>
      </c>
      <c r="J67" s="46">
        <v>2136.38</v>
      </c>
      <c r="K67" s="40">
        <v>3577</v>
      </c>
    </row>
    <row r="68" spans="1:11" hidden="1" x14ac:dyDescent="0.25">
      <c r="A68" s="43">
        <f t="shared" si="0"/>
        <v>66</v>
      </c>
      <c r="B68" s="44" t="s">
        <v>66</v>
      </c>
      <c r="C68" s="47" t="s">
        <v>151</v>
      </c>
      <c r="D68" s="48" t="s">
        <v>150</v>
      </c>
      <c r="E68" s="48" t="s">
        <v>3</v>
      </c>
      <c r="F68" s="48" t="s">
        <v>3</v>
      </c>
      <c r="G68" s="48" t="s">
        <v>74</v>
      </c>
      <c r="H68" s="43" t="s">
        <v>69</v>
      </c>
      <c r="I68" s="44" t="s">
        <v>70</v>
      </c>
      <c r="J68" s="46">
        <v>2136.38</v>
      </c>
      <c r="K68" s="40">
        <v>3577</v>
      </c>
    </row>
    <row r="69" spans="1:11" hidden="1" x14ac:dyDescent="0.25">
      <c r="A69" s="43">
        <f t="shared" ref="A69:A132" si="1">A68+1</f>
        <v>67</v>
      </c>
      <c r="B69" s="44" t="s">
        <v>66</v>
      </c>
      <c r="C69" s="47" t="s">
        <v>152</v>
      </c>
      <c r="D69" s="48" t="s">
        <v>150</v>
      </c>
      <c r="E69" s="48" t="s">
        <v>3</v>
      </c>
      <c r="F69" s="48" t="s">
        <v>3</v>
      </c>
      <c r="G69" s="48" t="s">
        <v>76</v>
      </c>
      <c r="H69" s="43" t="s">
        <v>69</v>
      </c>
      <c r="I69" s="44" t="s">
        <v>70</v>
      </c>
      <c r="J69" s="46">
        <v>2136.38</v>
      </c>
      <c r="K69" s="40">
        <v>3577</v>
      </c>
    </row>
    <row r="70" spans="1:11" hidden="1" x14ac:dyDescent="0.25">
      <c r="A70" s="43">
        <f t="shared" si="1"/>
        <v>68</v>
      </c>
      <c r="B70" s="44" t="s">
        <v>66</v>
      </c>
      <c r="C70" s="47" t="s">
        <v>153</v>
      </c>
      <c r="D70" s="48" t="s">
        <v>154</v>
      </c>
      <c r="E70" s="48" t="s">
        <v>3</v>
      </c>
      <c r="F70" s="48" t="s">
        <v>3</v>
      </c>
      <c r="G70" s="48" t="s">
        <v>68</v>
      </c>
      <c r="H70" s="43" t="s">
        <v>69</v>
      </c>
      <c r="I70" s="44" t="s">
        <v>70</v>
      </c>
      <c r="J70" s="46">
        <v>2136.38</v>
      </c>
      <c r="K70" s="40">
        <v>3577</v>
      </c>
    </row>
    <row r="71" spans="1:11" hidden="1" x14ac:dyDescent="0.25">
      <c r="A71" s="43">
        <f t="shared" si="1"/>
        <v>69</v>
      </c>
      <c r="B71" s="44" t="s">
        <v>66</v>
      </c>
      <c r="C71" s="47" t="s">
        <v>155</v>
      </c>
      <c r="D71" s="48" t="s">
        <v>154</v>
      </c>
      <c r="E71" s="48" t="s">
        <v>3</v>
      </c>
      <c r="F71" s="48" t="s">
        <v>3</v>
      </c>
      <c r="G71" s="48" t="s">
        <v>72</v>
      </c>
      <c r="H71" s="43" t="s">
        <v>69</v>
      </c>
      <c r="I71" s="44" t="s">
        <v>70</v>
      </c>
      <c r="J71" s="46">
        <v>2136.38</v>
      </c>
      <c r="K71" s="40">
        <v>3577</v>
      </c>
    </row>
    <row r="72" spans="1:11" hidden="1" x14ac:dyDescent="0.25">
      <c r="A72" s="43">
        <f t="shared" si="1"/>
        <v>70</v>
      </c>
      <c r="B72" s="44" t="s">
        <v>66</v>
      </c>
      <c r="C72" s="47" t="s">
        <v>156</v>
      </c>
      <c r="D72" s="48" t="s">
        <v>154</v>
      </c>
      <c r="E72" s="48" t="s">
        <v>3</v>
      </c>
      <c r="F72" s="48" t="s">
        <v>3</v>
      </c>
      <c r="G72" s="48" t="s">
        <v>74</v>
      </c>
      <c r="H72" s="43" t="s">
        <v>69</v>
      </c>
      <c r="I72" s="44" t="s">
        <v>70</v>
      </c>
      <c r="J72" s="46">
        <v>2136.38</v>
      </c>
      <c r="K72" s="40">
        <v>3577</v>
      </c>
    </row>
    <row r="73" spans="1:11" hidden="1" x14ac:dyDescent="0.25">
      <c r="A73" s="43">
        <f t="shared" si="1"/>
        <v>71</v>
      </c>
      <c r="B73" s="44" t="s">
        <v>66</v>
      </c>
      <c r="C73" s="47" t="s">
        <v>157</v>
      </c>
      <c r="D73" s="48" t="s">
        <v>154</v>
      </c>
      <c r="E73" s="48" t="s">
        <v>3</v>
      </c>
      <c r="F73" s="48" t="s">
        <v>3</v>
      </c>
      <c r="G73" s="48" t="s">
        <v>76</v>
      </c>
      <c r="H73" s="43" t="s">
        <v>69</v>
      </c>
      <c r="I73" s="44" t="s">
        <v>70</v>
      </c>
      <c r="J73" s="46">
        <v>2136.38</v>
      </c>
      <c r="K73" s="40">
        <v>3577</v>
      </c>
    </row>
    <row r="74" spans="1:11" hidden="1" x14ac:dyDescent="0.25">
      <c r="A74" s="43">
        <f t="shared" si="1"/>
        <v>72</v>
      </c>
      <c r="B74" s="44" t="s">
        <v>66</v>
      </c>
      <c r="C74" s="47" t="s">
        <v>158</v>
      </c>
      <c r="D74" s="48" t="s">
        <v>159</v>
      </c>
      <c r="E74" s="48" t="s">
        <v>3</v>
      </c>
      <c r="F74" s="48" t="s">
        <v>3</v>
      </c>
      <c r="G74" s="48" t="s">
        <v>68</v>
      </c>
      <c r="H74" s="43" t="s">
        <v>69</v>
      </c>
      <c r="I74" s="44" t="s">
        <v>70</v>
      </c>
      <c r="J74" s="46">
        <v>2136.38</v>
      </c>
      <c r="K74" s="40">
        <v>3577</v>
      </c>
    </row>
    <row r="75" spans="1:11" hidden="1" x14ac:dyDescent="0.25">
      <c r="A75" s="43">
        <f t="shared" si="1"/>
        <v>73</v>
      </c>
      <c r="B75" s="44" t="s">
        <v>66</v>
      </c>
      <c r="C75" s="47" t="s">
        <v>160</v>
      </c>
      <c r="D75" s="48" t="s">
        <v>159</v>
      </c>
      <c r="E75" s="48" t="s">
        <v>3</v>
      </c>
      <c r="F75" s="48" t="s">
        <v>3</v>
      </c>
      <c r="G75" s="48" t="s">
        <v>72</v>
      </c>
      <c r="H75" s="43" t="s">
        <v>69</v>
      </c>
      <c r="I75" s="44" t="s">
        <v>70</v>
      </c>
      <c r="J75" s="46">
        <v>2136.38</v>
      </c>
      <c r="K75" s="40">
        <v>3577</v>
      </c>
    </row>
    <row r="76" spans="1:11" hidden="1" x14ac:dyDescent="0.25">
      <c r="A76" s="43">
        <f t="shared" si="1"/>
        <v>74</v>
      </c>
      <c r="B76" s="44" t="s">
        <v>66</v>
      </c>
      <c r="C76" s="47" t="s">
        <v>161</v>
      </c>
      <c r="D76" s="48" t="s">
        <v>159</v>
      </c>
      <c r="E76" s="48" t="s">
        <v>3</v>
      </c>
      <c r="F76" s="48" t="s">
        <v>3</v>
      </c>
      <c r="G76" s="48" t="s">
        <v>74</v>
      </c>
      <c r="H76" s="43" t="s">
        <v>69</v>
      </c>
      <c r="I76" s="44" t="s">
        <v>70</v>
      </c>
      <c r="J76" s="46">
        <v>2136.38</v>
      </c>
      <c r="K76" s="40">
        <v>3577</v>
      </c>
    </row>
    <row r="77" spans="1:11" hidden="1" x14ac:dyDescent="0.25">
      <c r="A77" s="43">
        <f t="shared" si="1"/>
        <v>75</v>
      </c>
      <c r="B77" s="44" t="s">
        <v>66</v>
      </c>
      <c r="C77" s="47" t="s">
        <v>162</v>
      </c>
      <c r="D77" s="48" t="s">
        <v>159</v>
      </c>
      <c r="E77" s="48" t="s">
        <v>3</v>
      </c>
      <c r="F77" s="48" t="s">
        <v>3</v>
      </c>
      <c r="G77" s="48" t="s">
        <v>76</v>
      </c>
      <c r="H77" s="43" t="s">
        <v>69</v>
      </c>
      <c r="I77" s="44" t="s">
        <v>70</v>
      </c>
      <c r="J77" s="46">
        <v>2136.38</v>
      </c>
      <c r="K77" s="40">
        <v>3577</v>
      </c>
    </row>
    <row r="78" spans="1:11" hidden="1" x14ac:dyDescent="0.25">
      <c r="A78" s="43">
        <f t="shared" si="1"/>
        <v>76</v>
      </c>
      <c r="B78" s="44" t="s">
        <v>66</v>
      </c>
      <c r="C78" s="47" t="s">
        <v>163</v>
      </c>
      <c r="D78" s="48" t="s">
        <v>164</v>
      </c>
      <c r="E78" s="48" t="s">
        <v>3</v>
      </c>
      <c r="F78" s="48" t="s">
        <v>3</v>
      </c>
      <c r="G78" s="48" t="s">
        <v>68</v>
      </c>
      <c r="H78" s="43" t="s">
        <v>69</v>
      </c>
      <c r="I78" s="44" t="s">
        <v>70</v>
      </c>
      <c r="J78" s="46">
        <v>2136.38</v>
      </c>
      <c r="K78" s="40">
        <v>3577</v>
      </c>
    </row>
    <row r="79" spans="1:11" hidden="1" x14ac:dyDescent="0.25">
      <c r="A79" s="43">
        <f t="shared" si="1"/>
        <v>77</v>
      </c>
      <c r="B79" s="44" t="s">
        <v>66</v>
      </c>
      <c r="C79" s="47" t="s">
        <v>165</v>
      </c>
      <c r="D79" s="48" t="s">
        <v>164</v>
      </c>
      <c r="E79" s="48" t="s">
        <v>3</v>
      </c>
      <c r="F79" s="48" t="s">
        <v>3</v>
      </c>
      <c r="G79" s="48" t="s">
        <v>72</v>
      </c>
      <c r="H79" s="43" t="s">
        <v>69</v>
      </c>
      <c r="I79" s="44" t="s">
        <v>70</v>
      </c>
      <c r="J79" s="46">
        <v>2136.38</v>
      </c>
      <c r="K79" s="40">
        <v>3577</v>
      </c>
    </row>
    <row r="80" spans="1:11" hidden="1" x14ac:dyDescent="0.25">
      <c r="A80" s="43">
        <f t="shared" si="1"/>
        <v>78</v>
      </c>
      <c r="B80" s="44" t="s">
        <v>66</v>
      </c>
      <c r="C80" s="47" t="s">
        <v>166</v>
      </c>
      <c r="D80" s="48" t="s">
        <v>164</v>
      </c>
      <c r="E80" s="48" t="s">
        <v>3</v>
      </c>
      <c r="F80" s="48" t="s">
        <v>3</v>
      </c>
      <c r="G80" s="48" t="s">
        <v>74</v>
      </c>
      <c r="H80" s="43" t="s">
        <v>69</v>
      </c>
      <c r="I80" s="44" t="s">
        <v>70</v>
      </c>
      <c r="J80" s="46">
        <v>2136.38</v>
      </c>
      <c r="K80" s="40">
        <v>3577</v>
      </c>
    </row>
    <row r="81" spans="1:11" hidden="1" x14ac:dyDescent="0.25">
      <c r="A81" s="43">
        <f t="shared" si="1"/>
        <v>79</v>
      </c>
      <c r="B81" s="44" t="s">
        <v>66</v>
      </c>
      <c r="C81" s="47" t="s">
        <v>167</v>
      </c>
      <c r="D81" s="48" t="s">
        <v>164</v>
      </c>
      <c r="E81" s="48" t="s">
        <v>3</v>
      </c>
      <c r="F81" s="48" t="s">
        <v>3</v>
      </c>
      <c r="G81" s="48" t="s">
        <v>76</v>
      </c>
      <c r="H81" s="43" t="s">
        <v>69</v>
      </c>
      <c r="I81" s="44" t="s">
        <v>70</v>
      </c>
      <c r="J81" s="46">
        <v>2136.38</v>
      </c>
      <c r="K81" s="40">
        <v>3577</v>
      </c>
    </row>
    <row r="82" spans="1:11" hidden="1" x14ac:dyDescent="0.25">
      <c r="A82" s="43">
        <f t="shared" si="1"/>
        <v>80</v>
      </c>
      <c r="B82" s="44" t="s">
        <v>66</v>
      </c>
      <c r="C82" s="47" t="s">
        <v>168</v>
      </c>
      <c r="D82" s="48" t="s">
        <v>169</v>
      </c>
      <c r="E82" s="48" t="s">
        <v>3</v>
      </c>
      <c r="F82" s="48" t="s">
        <v>3</v>
      </c>
      <c r="G82" s="48" t="s">
        <v>68</v>
      </c>
      <c r="H82" s="43" t="s">
        <v>69</v>
      </c>
      <c r="I82" s="44" t="s">
        <v>70</v>
      </c>
      <c r="J82" s="46">
        <v>2136.38</v>
      </c>
      <c r="K82" s="40">
        <v>3577</v>
      </c>
    </row>
    <row r="83" spans="1:11" hidden="1" x14ac:dyDescent="0.25">
      <c r="A83" s="43">
        <f t="shared" si="1"/>
        <v>81</v>
      </c>
      <c r="B83" s="44" t="s">
        <v>66</v>
      </c>
      <c r="C83" s="47" t="s">
        <v>170</v>
      </c>
      <c r="D83" s="48" t="s">
        <v>169</v>
      </c>
      <c r="E83" s="48" t="s">
        <v>3</v>
      </c>
      <c r="F83" s="48" t="s">
        <v>3</v>
      </c>
      <c r="G83" s="48" t="s">
        <v>72</v>
      </c>
      <c r="H83" s="43" t="s">
        <v>69</v>
      </c>
      <c r="I83" s="44" t="s">
        <v>70</v>
      </c>
      <c r="J83" s="46">
        <v>2136.38</v>
      </c>
      <c r="K83" s="40">
        <v>3577</v>
      </c>
    </row>
    <row r="84" spans="1:11" hidden="1" x14ac:dyDescent="0.25">
      <c r="A84" s="43">
        <f t="shared" si="1"/>
        <v>82</v>
      </c>
      <c r="B84" s="44" t="s">
        <v>66</v>
      </c>
      <c r="C84" s="47" t="s">
        <v>171</v>
      </c>
      <c r="D84" s="48" t="s">
        <v>169</v>
      </c>
      <c r="E84" s="48" t="s">
        <v>3</v>
      </c>
      <c r="F84" s="48" t="s">
        <v>3</v>
      </c>
      <c r="G84" s="48" t="s">
        <v>74</v>
      </c>
      <c r="H84" s="43" t="s">
        <v>69</v>
      </c>
      <c r="I84" s="44" t="s">
        <v>70</v>
      </c>
      <c r="J84" s="46">
        <v>2136.38</v>
      </c>
      <c r="K84" s="40">
        <v>3577</v>
      </c>
    </row>
    <row r="85" spans="1:11" hidden="1" x14ac:dyDescent="0.25">
      <c r="A85" s="43">
        <f t="shared" si="1"/>
        <v>83</v>
      </c>
      <c r="B85" s="44" t="s">
        <v>66</v>
      </c>
      <c r="C85" s="47" t="s">
        <v>172</v>
      </c>
      <c r="D85" s="48" t="s">
        <v>169</v>
      </c>
      <c r="E85" s="48" t="s">
        <v>3</v>
      </c>
      <c r="F85" s="48" t="s">
        <v>3</v>
      </c>
      <c r="G85" s="48" t="s">
        <v>76</v>
      </c>
      <c r="H85" s="43" t="s">
        <v>69</v>
      </c>
      <c r="I85" s="44" t="s">
        <v>70</v>
      </c>
      <c r="J85" s="46">
        <v>2136.38</v>
      </c>
      <c r="K85" s="40">
        <v>3577</v>
      </c>
    </row>
    <row r="86" spans="1:11" hidden="1" x14ac:dyDescent="0.25">
      <c r="A86" s="43">
        <f t="shared" si="1"/>
        <v>84</v>
      </c>
      <c r="B86" s="44" t="s">
        <v>66</v>
      </c>
      <c r="C86" s="47" t="s">
        <v>173</v>
      </c>
      <c r="D86" s="48" t="s">
        <v>174</v>
      </c>
      <c r="E86" s="48" t="s">
        <v>3</v>
      </c>
      <c r="F86" s="48" t="s">
        <v>3</v>
      </c>
      <c r="G86" s="48" t="s">
        <v>68</v>
      </c>
      <c r="H86" s="43" t="s">
        <v>69</v>
      </c>
      <c r="I86" s="44" t="s">
        <v>70</v>
      </c>
      <c r="J86" s="46">
        <v>2136.38</v>
      </c>
      <c r="K86" s="40">
        <v>3577</v>
      </c>
    </row>
    <row r="87" spans="1:11" hidden="1" x14ac:dyDescent="0.25">
      <c r="A87" s="43">
        <f t="shared" si="1"/>
        <v>85</v>
      </c>
      <c r="B87" s="44" t="s">
        <v>66</v>
      </c>
      <c r="C87" s="47" t="s">
        <v>175</v>
      </c>
      <c r="D87" s="48" t="s">
        <v>174</v>
      </c>
      <c r="E87" s="48" t="s">
        <v>3</v>
      </c>
      <c r="F87" s="48" t="s">
        <v>3</v>
      </c>
      <c r="G87" s="48" t="s">
        <v>72</v>
      </c>
      <c r="H87" s="43" t="s">
        <v>69</v>
      </c>
      <c r="I87" s="44" t="s">
        <v>70</v>
      </c>
      <c r="J87" s="46">
        <v>2136.38</v>
      </c>
      <c r="K87" s="40">
        <v>3577</v>
      </c>
    </row>
    <row r="88" spans="1:11" hidden="1" x14ac:dyDescent="0.25">
      <c r="A88" s="43">
        <f t="shared" si="1"/>
        <v>86</v>
      </c>
      <c r="B88" s="44" t="s">
        <v>66</v>
      </c>
      <c r="C88" s="47" t="s">
        <v>176</v>
      </c>
      <c r="D88" s="48" t="s">
        <v>174</v>
      </c>
      <c r="E88" s="48" t="s">
        <v>3</v>
      </c>
      <c r="F88" s="48" t="s">
        <v>3</v>
      </c>
      <c r="G88" s="48" t="s">
        <v>74</v>
      </c>
      <c r="H88" s="43" t="s">
        <v>69</v>
      </c>
      <c r="I88" s="44" t="s">
        <v>70</v>
      </c>
      <c r="J88" s="46">
        <v>2136.38</v>
      </c>
      <c r="K88" s="40">
        <v>3577</v>
      </c>
    </row>
    <row r="89" spans="1:11" hidden="1" x14ac:dyDescent="0.25">
      <c r="A89" s="43">
        <f t="shared" si="1"/>
        <v>87</v>
      </c>
      <c r="B89" s="44" t="s">
        <v>66</v>
      </c>
      <c r="C89" s="47" t="s">
        <v>177</v>
      </c>
      <c r="D89" s="48" t="s">
        <v>174</v>
      </c>
      <c r="E89" s="48" t="s">
        <v>3</v>
      </c>
      <c r="F89" s="48" t="s">
        <v>3</v>
      </c>
      <c r="G89" s="48" t="s">
        <v>76</v>
      </c>
      <c r="H89" s="43" t="s">
        <v>69</v>
      </c>
      <c r="I89" s="44" t="s">
        <v>70</v>
      </c>
      <c r="J89" s="46">
        <v>2136.38</v>
      </c>
      <c r="K89" s="40">
        <v>3577</v>
      </c>
    </row>
    <row r="90" spans="1:11" hidden="1" x14ac:dyDescent="0.25">
      <c r="A90" s="43">
        <f t="shared" si="1"/>
        <v>88</v>
      </c>
      <c r="B90" s="44" t="s">
        <v>66</v>
      </c>
      <c r="C90" s="47" t="s">
        <v>178</v>
      </c>
      <c r="D90" s="48" t="s">
        <v>179</v>
      </c>
      <c r="E90" s="48" t="s">
        <v>3</v>
      </c>
      <c r="F90" s="48" t="s">
        <v>3</v>
      </c>
      <c r="G90" s="48" t="s">
        <v>68</v>
      </c>
      <c r="H90" s="43" t="s">
        <v>69</v>
      </c>
      <c r="I90" s="44" t="s">
        <v>70</v>
      </c>
      <c r="J90" s="46">
        <v>2136.38</v>
      </c>
      <c r="K90" s="40">
        <v>3577</v>
      </c>
    </row>
    <row r="91" spans="1:11" hidden="1" x14ac:dyDescent="0.25">
      <c r="A91" s="43">
        <f t="shared" si="1"/>
        <v>89</v>
      </c>
      <c r="B91" s="44" t="s">
        <v>66</v>
      </c>
      <c r="C91" s="47" t="s">
        <v>180</v>
      </c>
      <c r="D91" s="48" t="s">
        <v>179</v>
      </c>
      <c r="E91" s="48" t="s">
        <v>3</v>
      </c>
      <c r="F91" s="48" t="s">
        <v>3</v>
      </c>
      <c r="G91" s="48" t="s">
        <v>72</v>
      </c>
      <c r="H91" s="43" t="s">
        <v>69</v>
      </c>
      <c r="I91" s="44" t="s">
        <v>70</v>
      </c>
      <c r="J91" s="46">
        <v>2136.38</v>
      </c>
      <c r="K91" s="40">
        <v>3577</v>
      </c>
    </row>
    <row r="92" spans="1:11" hidden="1" x14ac:dyDescent="0.25">
      <c r="A92" s="43">
        <f t="shared" si="1"/>
        <v>90</v>
      </c>
      <c r="B92" s="44" t="s">
        <v>66</v>
      </c>
      <c r="C92" s="47" t="s">
        <v>181</v>
      </c>
      <c r="D92" s="48" t="s">
        <v>179</v>
      </c>
      <c r="E92" s="48" t="s">
        <v>3</v>
      </c>
      <c r="F92" s="48" t="s">
        <v>3</v>
      </c>
      <c r="G92" s="48" t="s">
        <v>74</v>
      </c>
      <c r="H92" s="43" t="s">
        <v>69</v>
      </c>
      <c r="I92" s="44" t="s">
        <v>70</v>
      </c>
      <c r="J92" s="46">
        <v>2136.38</v>
      </c>
      <c r="K92" s="40">
        <v>3577</v>
      </c>
    </row>
    <row r="93" spans="1:11" hidden="1" x14ac:dyDescent="0.25">
      <c r="A93" s="43">
        <f t="shared" si="1"/>
        <v>91</v>
      </c>
      <c r="B93" s="44" t="s">
        <v>66</v>
      </c>
      <c r="C93" s="47" t="s">
        <v>182</v>
      </c>
      <c r="D93" s="48" t="s">
        <v>179</v>
      </c>
      <c r="E93" s="48" t="s">
        <v>3</v>
      </c>
      <c r="F93" s="48" t="s">
        <v>3</v>
      </c>
      <c r="G93" s="48" t="s">
        <v>76</v>
      </c>
      <c r="H93" s="43" t="s">
        <v>69</v>
      </c>
      <c r="I93" s="44" t="s">
        <v>70</v>
      </c>
      <c r="J93" s="46">
        <v>2136.38</v>
      </c>
      <c r="K93" s="40">
        <v>3577</v>
      </c>
    </row>
    <row r="94" spans="1:11" hidden="1" x14ac:dyDescent="0.25">
      <c r="A94" s="43">
        <f t="shared" si="1"/>
        <v>92</v>
      </c>
      <c r="B94" s="44" t="s">
        <v>66</v>
      </c>
      <c r="C94" s="47" t="s">
        <v>183</v>
      </c>
      <c r="D94" s="48" t="s">
        <v>184</v>
      </c>
      <c r="E94" s="48" t="s">
        <v>3</v>
      </c>
      <c r="F94" s="48" t="s">
        <v>3</v>
      </c>
      <c r="G94" s="48" t="s">
        <v>68</v>
      </c>
      <c r="H94" s="43" t="s">
        <v>69</v>
      </c>
      <c r="I94" s="44" t="s">
        <v>70</v>
      </c>
      <c r="J94" s="46">
        <v>2136.38</v>
      </c>
      <c r="K94" s="40">
        <v>3577</v>
      </c>
    </row>
    <row r="95" spans="1:11" hidden="1" x14ac:dyDescent="0.25">
      <c r="A95" s="43">
        <f t="shared" si="1"/>
        <v>93</v>
      </c>
      <c r="B95" s="44" t="s">
        <v>66</v>
      </c>
      <c r="C95" s="47" t="s">
        <v>185</v>
      </c>
      <c r="D95" s="48" t="s">
        <v>184</v>
      </c>
      <c r="E95" s="48" t="s">
        <v>3</v>
      </c>
      <c r="F95" s="48" t="s">
        <v>3</v>
      </c>
      <c r="G95" s="48" t="s">
        <v>72</v>
      </c>
      <c r="H95" s="43" t="s">
        <v>69</v>
      </c>
      <c r="I95" s="44" t="s">
        <v>70</v>
      </c>
      <c r="J95" s="46">
        <v>2136.38</v>
      </c>
      <c r="K95" s="40">
        <v>3577</v>
      </c>
    </row>
    <row r="96" spans="1:11" hidden="1" x14ac:dyDescent="0.25">
      <c r="A96" s="43">
        <f t="shared" si="1"/>
        <v>94</v>
      </c>
      <c r="B96" s="44" t="s">
        <v>66</v>
      </c>
      <c r="C96" s="47" t="s">
        <v>186</v>
      </c>
      <c r="D96" s="48" t="s">
        <v>184</v>
      </c>
      <c r="E96" s="48" t="s">
        <v>3</v>
      </c>
      <c r="F96" s="48" t="s">
        <v>3</v>
      </c>
      <c r="G96" s="48" t="s">
        <v>74</v>
      </c>
      <c r="H96" s="43" t="s">
        <v>69</v>
      </c>
      <c r="I96" s="44" t="s">
        <v>70</v>
      </c>
      <c r="J96" s="46">
        <v>2136.38</v>
      </c>
      <c r="K96" s="40">
        <v>3577</v>
      </c>
    </row>
    <row r="97" spans="1:11" hidden="1" x14ac:dyDescent="0.25">
      <c r="A97" s="43">
        <f t="shared" si="1"/>
        <v>95</v>
      </c>
      <c r="B97" s="44" t="s">
        <v>66</v>
      </c>
      <c r="C97" s="47" t="s">
        <v>187</v>
      </c>
      <c r="D97" s="48" t="s">
        <v>184</v>
      </c>
      <c r="E97" s="48" t="s">
        <v>3</v>
      </c>
      <c r="F97" s="48" t="s">
        <v>3</v>
      </c>
      <c r="G97" s="48" t="s">
        <v>76</v>
      </c>
      <c r="H97" s="43" t="s">
        <v>69</v>
      </c>
      <c r="I97" s="44" t="s">
        <v>70</v>
      </c>
      <c r="J97" s="46">
        <v>2136.38</v>
      </c>
      <c r="K97" s="40">
        <v>3577</v>
      </c>
    </row>
    <row r="98" spans="1:11" hidden="1" x14ac:dyDescent="0.25">
      <c r="A98" s="43">
        <f t="shared" si="1"/>
        <v>96</v>
      </c>
      <c r="B98" s="44" t="s">
        <v>66</v>
      </c>
      <c r="C98" s="47" t="s">
        <v>188</v>
      </c>
      <c r="D98" s="48" t="s">
        <v>189</v>
      </c>
      <c r="E98" s="48" t="s">
        <v>3</v>
      </c>
      <c r="F98" s="48" t="s">
        <v>3</v>
      </c>
      <c r="G98" s="48" t="s">
        <v>68</v>
      </c>
      <c r="H98" s="43" t="s">
        <v>69</v>
      </c>
      <c r="I98" s="44" t="s">
        <v>70</v>
      </c>
      <c r="J98" s="46">
        <v>2136.38</v>
      </c>
      <c r="K98" s="40">
        <v>3577</v>
      </c>
    </row>
    <row r="99" spans="1:11" hidden="1" x14ac:dyDescent="0.25">
      <c r="A99" s="43">
        <f t="shared" si="1"/>
        <v>97</v>
      </c>
      <c r="B99" s="44" t="s">
        <v>66</v>
      </c>
      <c r="C99" s="47" t="s">
        <v>190</v>
      </c>
      <c r="D99" s="48" t="s">
        <v>189</v>
      </c>
      <c r="E99" s="48" t="s">
        <v>3</v>
      </c>
      <c r="F99" s="48" t="s">
        <v>3</v>
      </c>
      <c r="G99" s="48" t="s">
        <v>72</v>
      </c>
      <c r="H99" s="43" t="s">
        <v>69</v>
      </c>
      <c r="I99" s="44" t="s">
        <v>70</v>
      </c>
      <c r="J99" s="46">
        <v>2136.38</v>
      </c>
      <c r="K99" s="40">
        <v>3577</v>
      </c>
    </row>
    <row r="100" spans="1:11" hidden="1" x14ac:dyDescent="0.25">
      <c r="A100" s="43">
        <f t="shared" si="1"/>
        <v>98</v>
      </c>
      <c r="B100" s="44" t="s">
        <v>66</v>
      </c>
      <c r="C100" s="47" t="s">
        <v>191</v>
      </c>
      <c r="D100" s="48" t="s">
        <v>189</v>
      </c>
      <c r="E100" s="48" t="s">
        <v>3</v>
      </c>
      <c r="F100" s="48" t="s">
        <v>3</v>
      </c>
      <c r="G100" s="48" t="s">
        <v>74</v>
      </c>
      <c r="H100" s="43" t="s">
        <v>69</v>
      </c>
      <c r="I100" s="44" t="s">
        <v>70</v>
      </c>
      <c r="J100" s="46">
        <v>2136.38</v>
      </c>
      <c r="K100" s="40">
        <v>3577</v>
      </c>
    </row>
    <row r="101" spans="1:11" hidden="1" x14ac:dyDescent="0.25">
      <c r="A101" s="43">
        <f t="shared" si="1"/>
        <v>99</v>
      </c>
      <c r="B101" s="44" t="s">
        <v>66</v>
      </c>
      <c r="C101" s="47" t="s">
        <v>192</v>
      </c>
      <c r="D101" s="48" t="s">
        <v>189</v>
      </c>
      <c r="E101" s="48" t="s">
        <v>3</v>
      </c>
      <c r="F101" s="48" t="s">
        <v>3</v>
      </c>
      <c r="G101" s="48" t="s">
        <v>76</v>
      </c>
      <c r="H101" s="43" t="s">
        <v>69</v>
      </c>
      <c r="I101" s="44" t="s">
        <v>70</v>
      </c>
      <c r="J101" s="46">
        <v>2136.38</v>
      </c>
      <c r="K101" s="40">
        <v>3577</v>
      </c>
    </row>
    <row r="102" spans="1:11" hidden="1" x14ac:dyDescent="0.25">
      <c r="A102" s="43">
        <f t="shared" si="1"/>
        <v>100</v>
      </c>
      <c r="B102" s="44" t="s">
        <v>66</v>
      </c>
      <c r="C102" s="47" t="s">
        <v>193</v>
      </c>
      <c r="D102" s="48" t="s">
        <v>194</v>
      </c>
      <c r="E102" s="48" t="s">
        <v>3</v>
      </c>
      <c r="F102" s="48" t="s">
        <v>3</v>
      </c>
      <c r="G102" s="48" t="s">
        <v>68</v>
      </c>
      <c r="H102" s="43" t="s">
        <v>69</v>
      </c>
      <c r="I102" s="44" t="s">
        <v>70</v>
      </c>
      <c r="J102" s="46">
        <v>2136.38</v>
      </c>
      <c r="K102" s="40">
        <v>3577</v>
      </c>
    </row>
    <row r="103" spans="1:11" hidden="1" x14ac:dyDescent="0.25">
      <c r="A103" s="43">
        <f t="shared" si="1"/>
        <v>101</v>
      </c>
      <c r="B103" s="44" t="s">
        <v>66</v>
      </c>
      <c r="C103" s="47" t="s">
        <v>195</v>
      </c>
      <c r="D103" s="48" t="s">
        <v>194</v>
      </c>
      <c r="E103" s="48" t="s">
        <v>3</v>
      </c>
      <c r="F103" s="48" t="s">
        <v>3</v>
      </c>
      <c r="G103" s="48" t="s">
        <v>74</v>
      </c>
      <c r="H103" s="43" t="s">
        <v>69</v>
      </c>
      <c r="I103" s="44" t="s">
        <v>70</v>
      </c>
      <c r="J103" s="46">
        <v>2136.38</v>
      </c>
      <c r="K103" s="40">
        <v>3577</v>
      </c>
    </row>
    <row r="104" spans="1:11" hidden="1" x14ac:dyDescent="0.25">
      <c r="A104" s="43">
        <f t="shared" si="1"/>
        <v>102</v>
      </c>
      <c r="B104" s="44" t="s">
        <v>66</v>
      </c>
      <c r="C104" s="47" t="s">
        <v>196</v>
      </c>
      <c r="D104" s="48" t="s">
        <v>194</v>
      </c>
      <c r="E104" s="48" t="s">
        <v>3</v>
      </c>
      <c r="F104" s="48" t="s">
        <v>3</v>
      </c>
      <c r="G104" s="48" t="s">
        <v>76</v>
      </c>
      <c r="H104" s="43" t="s">
        <v>69</v>
      </c>
      <c r="I104" s="44" t="s">
        <v>70</v>
      </c>
      <c r="J104" s="46">
        <v>2136.38</v>
      </c>
      <c r="K104" s="40">
        <v>3577</v>
      </c>
    </row>
    <row r="105" spans="1:11" hidden="1" x14ac:dyDescent="0.25">
      <c r="A105" s="43">
        <f t="shared" si="1"/>
        <v>103</v>
      </c>
      <c r="B105" s="44" t="s">
        <v>66</v>
      </c>
      <c r="C105" s="47" t="s">
        <v>197</v>
      </c>
      <c r="D105" s="48" t="s">
        <v>198</v>
      </c>
      <c r="E105" s="48" t="s">
        <v>3</v>
      </c>
      <c r="F105" s="48" t="s">
        <v>3</v>
      </c>
      <c r="G105" s="48" t="s">
        <v>68</v>
      </c>
      <c r="H105" s="43" t="s">
        <v>69</v>
      </c>
      <c r="I105" s="44" t="s">
        <v>70</v>
      </c>
      <c r="J105" s="46">
        <v>2136.38</v>
      </c>
      <c r="K105" s="40">
        <v>3577</v>
      </c>
    </row>
    <row r="106" spans="1:11" hidden="1" x14ac:dyDescent="0.25">
      <c r="A106" s="43">
        <f t="shared" si="1"/>
        <v>104</v>
      </c>
      <c r="B106" s="44" t="s">
        <v>66</v>
      </c>
      <c r="C106" s="47" t="s">
        <v>199</v>
      </c>
      <c r="D106" s="48" t="s">
        <v>198</v>
      </c>
      <c r="E106" s="48" t="s">
        <v>3</v>
      </c>
      <c r="F106" s="48" t="s">
        <v>3</v>
      </c>
      <c r="G106" s="48" t="s">
        <v>72</v>
      </c>
      <c r="H106" s="43" t="s">
        <v>69</v>
      </c>
      <c r="I106" s="44" t="s">
        <v>70</v>
      </c>
      <c r="J106" s="46">
        <v>2136.38</v>
      </c>
      <c r="K106" s="40">
        <v>3577</v>
      </c>
    </row>
    <row r="107" spans="1:11" hidden="1" x14ac:dyDescent="0.25">
      <c r="A107" s="43">
        <f t="shared" si="1"/>
        <v>105</v>
      </c>
      <c r="B107" s="44" t="s">
        <v>66</v>
      </c>
      <c r="C107" s="47" t="s">
        <v>200</v>
      </c>
      <c r="D107" s="48" t="s">
        <v>198</v>
      </c>
      <c r="E107" s="48" t="s">
        <v>3</v>
      </c>
      <c r="F107" s="48" t="s">
        <v>3</v>
      </c>
      <c r="G107" s="48" t="s">
        <v>74</v>
      </c>
      <c r="H107" s="43" t="s">
        <v>69</v>
      </c>
      <c r="I107" s="44" t="s">
        <v>70</v>
      </c>
      <c r="J107" s="46">
        <v>2136.38</v>
      </c>
      <c r="K107" s="40">
        <v>3577</v>
      </c>
    </row>
    <row r="108" spans="1:11" hidden="1" x14ac:dyDescent="0.25">
      <c r="A108" s="43">
        <f t="shared" si="1"/>
        <v>106</v>
      </c>
      <c r="B108" s="44" t="s">
        <v>66</v>
      </c>
      <c r="C108" s="47" t="s">
        <v>201</v>
      </c>
      <c r="D108" s="48" t="s">
        <v>198</v>
      </c>
      <c r="E108" s="48" t="s">
        <v>3</v>
      </c>
      <c r="F108" s="48" t="s">
        <v>3</v>
      </c>
      <c r="G108" s="48" t="s">
        <v>76</v>
      </c>
      <c r="H108" s="43" t="s">
        <v>69</v>
      </c>
      <c r="I108" s="44" t="s">
        <v>70</v>
      </c>
      <c r="J108" s="46">
        <v>2136.38</v>
      </c>
      <c r="K108" s="40">
        <v>3577</v>
      </c>
    </row>
    <row r="109" spans="1:11" hidden="1" x14ac:dyDescent="0.25">
      <c r="A109" s="43">
        <f t="shared" si="1"/>
        <v>107</v>
      </c>
      <c r="B109" s="44" t="s">
        <v>66</v>
      </c>
      <c r="C109" s="47" t="s">
        <v>202</v>
      </c>
      <c r="D109" s="48" t="s">
        <v>203</v>
      </c>
      <c r="E109" s="48" t="s">
        <v>3</v>
      </c>
      <c r="F109" s="48" t="s">
        <v>3</v>
      </c>
      <c r="G109" s="48" t="s">
        <v>68</v>
      </c>
      <c r="H109" s="43" t="s">
        <v>69</v>
      </c>
      <c r="I109" s="44" t="s">
        <v>70</v>
      </c>
      <c r="J109" s="46">
        <v>2136.38</v>
      </c>
      <c r="K109" s="40">
        <v>3577</v>
      </c>
    </row>
    <row r="110" spans="1:11" hidden="1" x14ac:dyDescent="0.25">
      <c r="A110" s="43">
        <f t="shared" si="1"/>
        <v>108</v>
      </c>
      <c r="B110" s="44" t="s">
        <v>66</v>
      </c>
      <c r="C110" s="47" t="s">
        <v>204</v>
      </c>
      <c r="D110" s="48" t="s">
        <v>203</v>
      </c>
      <c r="E110" s="48" t="s">
        <v>3</v>
      </c>
      <c r="F110" s="48" t="s">
        <v>3</v>
      </c>
      <c r="G110" s="48" t="s">
        <v>72</v>
      </c>
      <c r="H110" s="43" t="s">
        <v>69</v>
      </c>
      <c r="I110" s="44" t="s">
        <v>70</v>
      </c>
      <c r="J110" s="46">
        <v>2136.38</v>
      </c>
      <c r="K110" s="40">
        <v>3577</v>
      </c>
    </row>
    <row r="111" spans="1:11" hidden="1" x14ac:dyDescent="0.25">
      <c r="A111" s="43">
        <f t="shared" si="1"/>
        <v>109</v>
      </c>
      <c r="B111" s="44" t="s">
        <v>66</v>
      </c>
      <c r="C111" s="47" t="s">
        <v>205</v>
      </c>
      <c r="D111" s="48" t="s">
        <v>203</v>
      </c>
      <c r="E111" s="48" t="s">
        <v>3</v>
      </c>
      <c r="F111" s="48" t="s">
        <v>3</v>
      </c>
      <c r="G111" s="48" t="s">
        <v>74</v>
      </c>
      <c r="H111" s="43" t="s">
        <v>69</v>
      </c>
      <c r="I111" s="44" t="s">
        <v>70</v>
      </c>
      <c r="J111" s="46">
        <v>2136.38</v>
      </c>
      <c r="K111" s="40">
        <v>3577</v>
      </c>
    </row>
    <row r="112" spans="1:11" hidden="1" x14ac:dyDescent="0.25">
      <c r="A112" s="43">
        <f t="shared" si="1"/>
        <v>110</v>
      </c>
      <c r="B112" s="44" t="s">
        <v>66</v>
      </c>
      <c r="C112" s="47" t="s">
        <v>206</v>
      </c>
      <c r="D112" s="48" t="s">
        <v>203</v>
      </c>
      <c r="E112" s="48" t="s">
        <v>3</v>
      </c>
      <c r="F112" s="48" t="s">
        <v>3</v>
      </c>
      <c r="G112" s="48" t="s">
        <v>76</v>
      </c>
      <c r="H112" s="43" t="s">
        <v>69</v>
      </c>
      <c r="I112" s="44" t="s">
        <v>70</v>
      </c>
      <c r="J112" s="46">
        <v>2136.38</v>
      </c>
      <c r="K112" s="40">
        <v>3577</v>
      </c>
    </row>
    <row r="113" spans="1:11" hidden="1" x14ac:dyDescent="0.25">
      <c r="A113" s="43">
        <f t="shared" si="1"/>
        <v>111</v>
      </c>
      <c r="B113" s="44" t="s">
        <v>66</v>
      </c>
      <c r="C113" s="47" t="s">
        <v>207</v>
      </c>
      <c r="D113" s="48" t="s">
        <v>208</v>
      </c>
      <c r="E113" s="48" t="s">
        <v>3</v>
      </c>
      <c r="F113" s="48" t="s">
        <v>3</v>
      </c>
      <c r="G113" s="48" t="s">
        <v>68</v>
      </c>
      <c r="H113" s="43" t="s">
        <v>69</v>
      </c>
      <c r="I113" s="44" t="s">
        <v>70</v>
      </c>
      <c r="J113" s="46">
        <v>2136.38</v>
      </c>
      <c r="K113" s="40">
        <v>3577</v>
      </c>
    </row>
    <row r="114" spans="1:11" hidden="1" x14ac:dyDescent="0.25">
      <c r="A114" s="43">
        <f t="shared" si="1"/>
        <v>112</v>
      </c>
      <c r="B114" s="44" t="s">
        <v>66</v>
      </c>
      <c r="C114" s="47" t="s">
        <v>209</v>
      </c>
      <c r="D114" s="48" t="s">
        <v>208</v>
      </c>
      <c r="E114" s="48" t="s">
        <v>3</v>
      </c>
      <c r="F114" s="48" t="s">
        <v>3</v>
      </c>
      <c r="G114" s="48" t="s">
        <v>72</v>
      </c>
      <c r="H114" s="43" t="s">
        <v>69</v>
      </c>
      <c r="I114" s="44" t="s">
        <v>70</v>
      </c>
      <c r="J114" s="46">
        <v>2136.38</v>
      </c>
      <c r="K114" s="40">
        <v>3577</v>
      </c>
    </row>
    <row r="115" spans="1:11" hidden="1" x14ac:dyDescent="0.25">
      <c r="A115" s="43">
        <f t="shared" si="1"/>
        <v>113</v>
      </c>
      <c r="B115" s="44" t="s">
        <v>66</v>
      </c>
      <c r="C115" s="47" t="s">
        <v>210</v>
      </c>
      <c r="D115" s="48" t="s">
        <v>208</v>
      </c>
      <c r="E115" s="48" t="s">
        <v>3</v>
      </c>
      <c r="F115" s="48" t="s">
        <v>3</v>
      </c>
      <c r="G115" s="48" t="s">
        <v>74</v>
      </c>
      <c r="H115" s="43" t="s">
        <v>69</v>
      </c>
      <c r="I115" s="44" t="s">
        <v>70</v>
      </c>
      <c r="J115" s="46">
        <v>2136.38</v>
      </c>
      <c r="K115" s="40">
        <v>3577</v>
      </c>
    </row>
    <row r="116" spans="1:11" hidden="1" x14ac:dyDescent="0.25">
      <c r="A116" s="43">
        <f t="shared" si="1"/>
        <v>114</v>
      </c>
      <c r="B116" s="44" t="s">
        <v>66</v>
      </c>
      <c r="C116" s="47" t="s">
        <v>211</v>
      </c>
      <c r="D116" s="48" t="s">
        <v>208</v>
      </c>
      <c r="E116" s="48" t="s">
        <v>3</v>
      </c>
      <c r="F116" s="48" t="s">
        <v>3</v>
      </c>
      <c r="G116" s="48" t="s">
        <v>76</v>
      </c>
      <c r="H116" s="43" t="s">
        <v>69</v>
      </c>
      <c r="I116" s="44" t="s">
        <v>70</v>
      </c>
      <c r="J116" s="46">
        <v>2136.38</v>
      </c>
      <c r="K116" s="40">
        <v>3577</v>
      </c>
    </row>
    <row r="117" spans="1:11" hidden="1" x14ac:dyDescent="0.25">
      <c r="A117" s="43">
        <f t="shared" si="1"/>
        <v>115</v>
      </c>
      <c r="B117" s="44" t="s">
        <v>66</v>
      </c>
      <c r="C117" s="47" t="s">
        <v>212</v>
      </c>
      <c r="D117" s="48" t="s">
        <v>213</v>
      </c>
      <c r="E117" s="48" t="s">
        <v>3</v>
      </c>
      <c r="F117" s="48" t="s">
        <v>3</v>
      </c>
      <c r="G117" s="48" t="s">
        <v>68</v>
      </c>
      <c r="H117" s="43" t="s">
        <v>69</v>
      </c>
      <c r="I117" s="44" t="s">
        <v>70</v>
      </c>
      <c r="J117" s="46">
        <v>2136.38</v>
      </c>
      <c r="K117" s="40">
        <v>3577</v>
      </c>
    </row>
    <row r="118" spans="1:11" hidden="1" x14ac:dyDescent="0.25">
      <c r="A118" s="43">
        <f t="shared" si="1"/>
        <v>116</v>
      </c>
      <c r="B118" s="44" t="s">
        <v>66</v>
      </c>
      <c r="C118" s="47" t="s">
        <v>214</v>
      </c>
      <c r="D118" s="48" t="s">
        <v>213</v>
      </c>
      <c r="E118" s="48" t="s">
        <v>3</v>
      </c>
      <c r="F118" s="48" t="s">
        <v>3</v>
      </c>
      <c r="G118" s="48" t="s">
        <v>72</v>
      </c>
      <c r="H118" s="43" t="s">
        <v>69</v>
      </c>
      <c r="I118" s="44" t="s">
        <v>70</v>
      </c>
      <c r="J118" s="46">
        <v>2136.38</v>
      </c>
      <c r="K118" s="40">
        <v>3577</v>
      </c>
    </row>
    <row r="119" spans="1:11" hidden="1" x14ac:dyDescent="0.25">
      <c r="A119" s="43">
        <f t="shared" si="1"/>
        <v>117</v>
      </c>
      <c r="B119" s="44" t="s">
        <v>66</v>
      </c>
      <c r="C119" s="47" t="s">
        <v>215</v>
      </c>
      <c r="D119" s="48" t="s">
        <v>213</v>
      </c>
      <c r="E119" s="48" t="s">
        <v>3</v>
      </c>
      <c r="F119" s="48" t="s">
        <v>3</v>
      </c>
      <c r="G119" s="48" t="s">
        <v>74</v>
      </c>
      <c r="H119" s="43" t="s">
        <v>69</v>
      </c>
      <c r="I119" s="44" t="s">
        <v>70</v>
      </c>
      <c r="J119" s="46">
        <v>2136.38</v>
      </c>
      <c r="K119" s="40">
        <v>3577</v>
      </c>
    </row>
    <row r="120" spans="1:11" hidden="1" x14ac:dyDescent="0.25">
      <c r="A120" s="43">
        <f t="shared" si="1"/>
        <v>118</v>
      </c>
      <c r="B120" s="44" t="s">
        <v>66</v>
      </c>
      <c r="C120" s="47" t="s">
        <v>216</v>
      </c>
      <c r="D120" s="48" t="s">
        <v>213</v>
      </c>
      <c r="E120" s="48" t="s">
        <v>3</v>
      </c>
      <c r="F120" s="48" t="s">
        <v>3</v>
      </c>
      <c r="G120" s="48" t="s">
        <v>76</v>
      </c>
      <c r="H120" s="43" t="s">
        <v>69</v>
      </c>
      <c r="I120" s="44" t="s">
        <v>70</v>
      </c>
      <c r="J120" s="46">
        <v>2136.38</v>
      </c>
      <c r="K120" s="40">
        <v>3577</v>
      </c>
    </row>
    <row r="121" spans="1:11" hidden="1" x14ac:dyDescent="0.25">
      <c r="A121" s="43">
        <f t="shared" si="1"/>
        <v>119</v>
      </c>
      <c r="B121" s="44" t="s">
        <v>66</v>
      </c>
      <c r="C121" s="47" t="s">
        <v>217</v>
      </c>
      <c r="D121" s="48" t="s">
        <v>218</v>
      </c>
      <c r="E121" s="48" t="s">
        <v>3</v>
      </c>
      <c r="F121" s="48" t="s">
        <v>3</v>
      </c>
      <c r="G121" s="48" t="s">
        <v>68</v>
      </c>
      <c r="H121" s="43" t="s">
        <v>69</v>
      </c>
      <c r="I121" s="44" t="s">
        <v>70</v>
      </c>
      <c r="J121" s="46">
        <v>2136.38</v>
      </c>
      <c r="K121" s="40">
        <v>3577</v>
      </c>
    </row>
    <row r="122" spans="1:11" hidden="1" x14ac:dyDescent="0.25">
      <c r="A122" s="43">
        <f t="shared" si="1"/>
        <v>120</v>
      </c>
      <c r="B122" s="44" t="s">
        <v>66</v>
      </c>
      <c r="C122" s="47" t="s">
        <v>219</v>
      </c>
      <c r="D122" s="48" t="s">
        <v>218</v>
      </c>
      <c r="E122" s="48" t="s">
        <v>3</v>
      </c>
      <c r="F122" s="48" t="s">
        <v>3</v>
      </c>
      <c r="G122" s="48" t="s">
        <v>72</v>
      </c>
      <c r="H122" s="43" t="s">
        <v>69</v>
      </c>
      <c r="I122" s="44" t="s">
        <v>70</v>
      </c>
      <c r="J122" s="46">
        <v>2136.38</v>
      </c>
      <c r="K122" s="40">
        <v>3577</v>
      </c>
    </row>
    <row r="123" spans="1:11" hidden="1" x14ac:dyDescent="0.25">
      <c r="A123" s="43">
        <f t="shared" si="1"/>
        <v>121</v>
      </c>
      <c r="B123" s="44" t="s">
        <v>66</v>
      </c>
      <c r="C123" s="47" t="s">
        <v>220</v>
      </c>
      <c r="D123" s="48" t="s">
        <v>218</v>
      </c>
      <c r="E123" s="48" t="s">
        <v>3</v>
      </c>
      <c r="F123" s="48" t="s">
        <v>3</v>
      </c>
      <c r="G123" s="48" t="s">
        <v>74</v>
      </c>
      <c r="H123" s="43" t="s">
        <v>69</v>
      </c>
      <c r="I123" s="44" t="s">
        <v>70</v>
      </c>
      <c r="J123" s="46">
        <v>2136.38</v>
      </c>
      <c r="K123" s="40">
        <v>3577</v>
      </c>
    </row>
    <row r="124" spans="1:11" hidden="1" x14ac:dyDescent="0.25">
      <c r="A124" s="43">
        <f t="shared" si="1"/>
        <v>122</v>
      </c>
      <c r="B124" s="44" t="s">
        <v>66</v>
      </c>
      <c r="C124" s="47" t="s">
        <v>221</v>
      </c>
      <c r="D124" s="48" t="s">
        <v>218</v>
      </c>
      <c r="E124" s="48" t="s">
        <v>3</v>
      </c>
      <c r="F124" s="48" t="s">
        <v>3</v>
      </c>
      <c r="G124" s="48" t="s">
        <v>76</v>
      </c>
      <c r="H124" s="43" t="s">
        <v>69</v>
      </c>
      <c r="I124" s="44" t="s">
        <v>70</v>
      </c>
      <c r="J124" s="46">
        <v>2136.38</v>
      </c>
      <c r="K124" s="40">
        <v>3577</v>
      </c>
    </row>
    <row r="125" spans="1:11" hidden="1" x14ac:dyDescent="0.25">
      <c r="A125" s="43">
        <f t="shared" si="1"/>
        <v>123</v>
      </c>
      <c r="B125" s="44" t="s">
        <v>66</v>
      </c>
      <c r="C125" s="47" t="s">
        <v>222</v>
      </c>
      <c r="D125" s="48" t="s">
        <v>223</v>
      </c>
      <c r="E125" s="48" t="s">
        <v>3</v>
      </c>
      <c r="F125" s="48" t="s">
        <v>3</v>
      </c>
      <c r="G125" s="48" t="s">
        <v>68</v>
      </c>
      <c r="H125" s="43" t="s">
        <v>69</v>
      </c>
      <c r="I125" s="44" t="s">
        <v>70</v>
      </c>
      <c r="J125" s="46">
        <v>2136.38</v>
      </c>
      <c r="K125" s="40">
        <v>3577</v>
      </c>
    </row>
    <row r="126" spans="1:11" hidden="1" x14ac:dyDescent="0.25">
      <c r="A126" s="43">
        <f t="shared" si="1"/>
        <v>124</v>
      </c>
      <c r="B126" s="44" t="s">
        <v>66</v>
      </c>
      <c r="C126" s="47" t="s">
        <v>224</v>
      </c>
      <c r="D126" s="48" t="s">
        <v>223</v>
      </c>
      <c r="E126" s="48" t="s">
        <v>3</v>
      </c>
      <c r="F126" s="48" t="s">
        <v>3</v>
      </c>
      <c r="G126" s="48" t="s">
        <v>72</v>
      </c>
      <c r="H126" s="43" t="s">
        <v>69</v>
      </c>
      <c r="I126" s="44" t="s">
        <v>70</v>
      </c>
      <c r="J126" s="46">
        <v>2136.38</v>
      </c>
      <c r="K126" s="40">
        <v>3577</v>
      </c>
    </row>
    <row r="127" spans="1:11" hidden="1" x14ac:dyDescent="0.25">
      <c r="A127" s="43">
        <f t="shared" si="1"/>
        <v>125</v>
      </c>
      <c r="B127" s="44" t="s">
        <v>66</v>
      </c>
      <c r="C127" s="47" t="s">
        <v>225</v>
      </c>
      <c r="D127" s="48" t="s">
        <v>223</v>
      </c>
      <c r="E127" s="48" t="s">
        <v>3</v>
      </c>
      <c r="F127" s="48" t="s">
        <v>3</v>
      </c>
      <c r="G127" s="48" t="s">
        <v>74</v>
      </c>
      <c r="H127" s="43" t="s">
        <v>69</v>
      </c>
      <c r="I127" s="44" t="s">
        <v>70</v>
      </c>
      <c r="J127" s="46">
        <v>2136.38</v>
      </c>
      <c r="K127" s="40">
        <v>3577</v>
      </c>
    </row>
    <row r="128" spans="1:11" hidden="1" x14ac:dyDescent="0.25">
      <c r="A128" s="43">
        <f t="shared" si="1"/>
        <v>126</v>
      </c>
      <c r="B128" s="44" t="s">
        <v>66</v>
      </c>
      <c r="C128" s="47" t="s">
        <v>226</v>
      </c>
      <c r="D128" s="48" t="s">
        <v>223</v>
      </c>
      <c r="E128" s="48" t="s">
        <v>3</v>
      </c>
      <c r="F128" s="48" t="s">
        <v>3</v>
      </c>
      <c r="G128" s="48" t="s">
        <v>76</v>
      </c>
      <c r="H128" s="43" t="s">
        <v>69</v>
      </c>
      <c r="I128" s="44" t="s">
        <v>70</v>
      </c>
      <c r="J128" s="46">
        <v>2136.38</v>
      </c>
      <c r="K128" s="40">
        <v>3577</v>
      </c>
    </row>
    <row r="129" spans="1:11" hidden="1" x14ac:dyDescent="0.25">
      <c r="A129" s="43">
        <f t="shared" si="1"/>
        <v>127</v>
      </c>
      <c r="B129" s="44" t="s">
        <v>66</v>
      </c>
      <c r="C129" s="47" t="s">
        <v>227</v>
      </c>
      <c r="D129" s="48" t="s">
        <v>228</v>
      </c>
      <c r="E129" s="48" t="s">
        <v>3</v>
      </c>
      <c r="F129" s="48" t="s">
        <v>3</v>
      </c>
      <c r="G129" s="48" t="s">
        <v>68</v>
      </c>
      <c r="H129" s="43" t="s">
        <v>69</v>
      </c>
      <c r="I129" s="44" t="s">
        <v>70</v>
      </c>
      <c r="J129" s="46">
        <v>2136.38</v>
      </c>
      <c r="K129" s="40">
        <v>3577</v>
      </c>
    </row>
    <row r="130" spans="1:11" hidden="1" x14ac:dyDescent="0.25">
      <c r="A130" s="43">
        <f t="shared" si="1"/>
        <v>128</v>
      </c>
      <c r="B130" s="44" t="s">
        <v>66</v>
      </c>
      <c r="C130" s="47" t="s">
        <v>229</v>
      </c>
      <c r="D130" s="48" t="s">
        <v>228</v>
      </c>
      <c r="E130" s="48" t="s">
        <v>3</v>
      </c>
      <c r="F130" s="48" t="s">
        <v>3</v>
      </c>
      <c r="G130" s="48" t="s">
        <v>72</v>
      </c>
      <c r="H130" s="43" t="s">
        <v>69</v>
      </c>
      <c r="I130" s="44" t="s">
        <v>70</v>
      </c>
      <c r="J130" s="46">
        <v>2136.38</v>
      </c>
      <c r="K130" s="40">
        <v>3577</v>
      </c>
    </row>
    <row r="131" spans="1:11" hidden="1" x14ac:dyDescent="0.25">
      <c r="A131" s="43">
        <f t="shared" si="1"/>
        <v>129</v>
      </c>
      <c r="B131" s="44" t="s">
        <v>66</v>
      </c>
      <c r="C131" s="47" t="s">
        <v>230</v>
      </c>
      <c r="D131" s="48" t="s">
        <v>228</v>
      </c>
      <c r="E131" s="48" t="s">
        <v>3</v>
      </c>
      <c r="F131" s="48" t="s">
        <v>3</v>
      </c>
      <c r="G131" s="48" t="s">
        <v>74</v>
      </c>
      <c r="H131" s="43" t="s">
        <v>69</v>
      </c>
      <c r="I131" s="44" t="s">
        <v>70</v>
      </c>
      <c r="J131" s="46">
        <v>2136.38</v>
      </c>
      <c r="K131" s="40">
        <v>3577</v>
      </c>
    </row>
    <row r="132" spans="1:11" hidden="1" x14ac:dyDescent="0.25">
      <c r="A132" s="43">
        <f t="shared" si="1"/>
        <v>130</v>
      </c>
      <c r="B132" s="44" t="s">
        <v>66</v>
      </c>
      <c r="C132" s="47" t="s">
        <v>231</v>
      </c>
      <c r="D132" s="48" t="s">
        <v>228</v>
      </c>
      <c r="E132" s="48" t="s">
        <v>3</v>
      </c>
      <c r="F132" s="48" t="s">
        <v>3</v>
      </c>
      <c r="G132" s="48" t="s">
        <v>76</v>
      </c>
      <c r="H132" s="43" t="s">
        <v>69</v>
      </c>
      <c r="I132" s="44" t="s">
        <v>70</v>
      </c>
      <c r="J132" s="46">
        <v>2136.38</v>
      </c>
      <c r="K132" s="40">
        <v>3577</v>
      </c>
    </row>
    <row r="133" spans="1:11" hidden="1" x14ac:dyDescent="0.25">
      <c r="A133" s="43">
        <f t="shared" ref="A133:A196" si="2">A132+1</f>
        <v>131</v>
      </c>
      <c r="B133" s="44" t="s">
        <v>66</v>
      </c>
      <c r="C133" s="47" t="s">
        <v>232</v>
      </c>
      <c r="D133" s="48" t="s">
        <v>233</v>
      </c>
      <c r="E133" s="48" t="s">
        <v>3</v>
      </c>
      <c r="F133" s="48" t="s">
        <v>3</v>
      </c>
      <c r="G133" s="48" t="s">
        <v>68</v>
      </c>
      <c r="H133" s="43" t="s">
        <v>69</v>
      </c>
      <c r="I133" s="44" t="s">
        <v>70</v>
      </c>
      <c r="J133" s="46">
        <v>2136.38</v>
      </c>
      <c r="K133" s="40">
        <v>3577</v>
      </c>
    </row>
    <row r="134" spans="1:11" hidden="1" x14ac:dyDescent="0.25">
      <c r="A134" s="43">
        <f t="shared" si="2"/>
        <v>132</v>
      </c>
      <c r="B134" s="44" t="s">
        <v>66</v>
      </c>
      <c r="C134" s="47" t="s">
        <v>234</v>
      </c>
      <c r="D134" s="48" t="s">
        <v>233</v>
      </c>
      <c r="E134" s="48" t="s">
        <v>3</v>
      </c>
      <c r="F134" s="48" t="s">
        <v>3</v>
      </c>
      <c r="G134" s="48" t="s">
        <v>72</v>
      </c>
      <c r="H134" s="43" t="s">
        <v>69</v>
      </c>
      <c r="I134" s="44" t="s">
        <v>70</v>
      </c>
      <c r="J134" s="46">
        <v>2136.38</v>
      </c>
      <c r="K134" s="40">
        <v>3577</v>
      </c>
    </row>
    <row r="135" spans="1:11" hidden="1" x14ac:dyDescent="0.25">
      <c r="A135" s="43">
        <f t="shared" si="2"/>
        <v>133</v>
      </c>
      <c r="B135" s="44" t="s">
        <v>66</v>
      </c>
      <c r="C135" s="47" t="s">
        <v>235</v>
      </c>
      <c r="D135" s="48" t="s">
        <v>233</v>
      </c>
      <c r="E135" s="48" t="s">
        <v>3</v>
      </c>
      <c r="F135" s="48" t="s">
        <v>3</v>
      </c>
      <c r="G135" s="48" t="s">
        <v>74</v>
      </c>
      <c r="H135" s="43" t="s">
        <v>69</v>
      </c>
      <c r="I135" s="44" t="s">
        <v>70</v>
      </c>
      <c r="J135" s="46">
        <v>2136.38</v>
      </c>
      <c r="K135" s="40">
        <v>3577</v>
      </c>
    </row>
    <row r="136" spans="1:11" hidden="1" x14ac:dyDescent="0.25">
      <c r="A136" s="43">
        <f t="shared" si="2"/>
        <v>134</v>
      </c>
      <c r="B136" s="44" t="s">
        <v>66</v>
      </c>
      <c r="C136" s="47" t="s">
        <v>236</v>
      </c>
      <c r="D136" s="48" t="s">
        <v>233</v>
      </c>
      <c r="E136" s="48" t="s">
        <v>3</v>
      </c>
      <c r="F136" s="48" t="s">
        <v>3</v>
      </c>
      <c r="G136" s="48" t="s">
        <v>76</v>
      </c>
      <c r="H136" s="43" t="s">
        <v>69</v>
      </c>
      <c r="I136" s="44" t="s">
        <v>70</v>
      </c>
      <c r="J136" s="46">
        <v>2136.38</v>
      </c>
      <c r="K136" s="40">
        <v>3577</v>
      </c>
    </row>
    <row r="137" spans="1:11" hidden="1" x14ac:dyDescent="0.25">
      <c r="A137" s="43">
        <f t="shared" si="2"/>
        <v>135</v>
      </c>
      <c r="B137" s="44" t="s">
        <v>66</v>
      </c>
      <c r="C137" s="47" t="s">
        <v>237</v>
      </c>
      <c r="D137" s="48" t="s">
        <v>238</v>
      </c>
      <c r="E137" s="48" t="s">
        <v>3</v>
      </c>
      <c r="F137" s="48" t="s">
        <v>3</v>
      </c>
      <c r="G137" s="48" t="s">
        <v>68</v>
      </c>
      <c r="H137" s="43" t="s">
        <v>69</v>
      </c>
      <c r="I137" s="44" t="s">
        <v>70</v>
      </c>
      <c r="J137" s="46">
        <v>2136.38</v>
      </c>
      <c r="K137" s="40">
        <v>3577</v>
      </c>
    </row>
    <row r="138" spans="1:11" hidden="1" x14ac:dyDescent="0.25">
      <c r="A138" s="43">
        <f t="shared" si="2"/>
        <v>136</v>
      </c>
      <c r="B138" s="44" t="s">
        <v>66</v>
      </c>
      <c r="C138" s="47" t="s">
        <v>239</v>
      </c>
      <c r="D138" s="48" t="s">
        <v>238</v>
      </c>
      <c r="E138" s="48" t="s">
        <v>3</v>
      </c>
      <c r="F138" s="48" t="s">
        <v>3</v>
      </c>
      <c r="G138" s="48" t="s">
        <v>74</v>
      </c>
      <c r="H138" s="43" t="s">
        <v>69</v>
      </c>
      <c r="I138" s="44" t="s">
        <v>70</v>
      </c>
      <c r="J138" s="46">
        <v>2136.38</v>
      </c>
      <c r="K138" s="40">
        <v>3577</v>
      </c>
    </row>
    <row r="139" spans="1:11" hidden="1" x14ac:dyDescent="0.25">
      <c r="A139" s="43">
        <f t="shared" si="2"/>
        <v>137</v>
      </c>
      <c r="B139" s="44" t="s">
        <v>66</v>
      </c>
      <c r="C139" s="47" t="s">
        <v>240</v>
      </c>
      <c r="D139" s="48" t="s">
        <v>238</v>
      </c>
      <c r="E139" s="48" t="s">
        <v>3</v>
      </c>
      <c r="F139" s="48" t="s">
        <v>3</v>
      </c>
      <c r="G139" s="48" t="s">
        <v>76</v>
      </c>
      <c r="H139" s="43" t="s">
        <v>69</v>
      </c>
      <c r="I139" s="44" t="s">
        <v>70</v>
      </c>
      <c r="J139" s="46">
        <v>2136.38</v>
      </c>
      <c r="K139" s="40">
        <v>3577</v>
      </c>
    </row>
    <row r="140" spans="1:11" hidden="1" x14ac:dyDescent="0.25">
      <c r="A140" s="43">
        <f t="shared" si="2"/>
        <v>138</v>
      </c>
      <c r="B140" s="44" t="s">
        <v>66</v>
      </c>
      <c r="C140" s="47" t="s">
        <v>241</v>
      </c>
      <c r="D140" s="48" t="s">
        <v>242</v>
      </c>
      <c r="E140" s="48" t="s">
        <v>3</v>
      </c>
      <c r="F140" s="48" t="s">
        <v>3</v>
      </c>
      <c r="G140" s="48" t="s">
        <v>68</v>
      </c>
      <c r="H140" s="43" t="s">
        <v>69</v>
      </c>
      <c r="I140" s="44" t="s">
        <v>70</v>
      </c>
      <c r="J140" s="46">
        <v>2136.38</v>
      </c>
      <c r="K140" s="40">
        <v>3577</v>
      </c>
    </row>
    <row r="141" spans="1:11" hidden="1" x14ac:dyDescent="0.25">
      <c r="A141" s="43">
        <f t="shared" si="2"/>
        <v>139</v>
      </c>
      <c r="B141" s="44" t="s">
        <v>66</v>
      </c>
      <c r="C141" s="47" t="s">
        <v>243</v>
      </c>
      <c r="D141" s="48" t="s">
        <v>242</v>
      </c>
      <c r="E141" s="48" t="s">
        <v>3</v>
      </c>
      <c r="F141" s="48" t="s">
        <v>3</v>
      </c>
      <c r="G141" s="48" t="s">
        <v>72</v>
      </c>
      <c r="H141" s="43" t="s">
        <v>69</v>
      </c>
      <c r="I141" s="44" t="s">
        <v>70</v>
      </c>
      <c r="J141" s="46">
        <v>2136.38</v>
      </c>
      <c r="K141" s="40">
        <v>3577</v>
      </c>
    </row>
    <row r="142" spans="1:11" hidden="1" x14ac:dyDescent="0.25">
      <c r="A142" s="43">
        <f t="shared" si="2"/>
        <v>140</v>
      </c>
      <c r="B142" s="44" t="s">
        <v>66</v>
      </c>
      <c r="C142" s="47" t="s">
        <v>244</v>
      </c>
      <c r="D142" s="48" t="s">
        <v>242</v>
      </c>
      <c r="E142" s="48" t="s">
        <v>3</v>
      </c>
      <c r="F142" s="48" t="s">
        <v>3</v>
      </c>
      <c r="G142" s="48" t="s">
        <v>74</v>
      </c>
      <c r="H142" s="43" t="s">
        <v>69</v>
      </c>
      <c r="I142" s="44" t="s">
        <v>70</v>
      </c>
      <c r="J142" s="46">
        <v>2136.38</v>
      </c>
      <c r="K142" s="40">
        <v>3577</v>
      </c>
    </row>
    <row r="143" spans="1:11" hidden="1" x14ac:dyDescent="0.25">
      <c r="A143" s="43">
        <f t="shared" si="2"/>
        <v>141</v>
      </c>
      <c r="B143" s="44" t="s">
        <v>66</v>
      </c>
      <c r="C143" s="47" t="s">
        <v>245</v>
      </c>
      <c r="D143" s="48" t="s">
        <v>242</v>
      </c>
      <c r="E143" s="48" t="s">
        <v>3</v>
      </c>
      <c r="F143" s="48" t="s">
        <v>3</v>
      </c>
      <c r="G143" s="48" t="s">
        <v>76</v>
      </c>
      <c r="H143" s="43" t="s">
        <v>69</v>
      </c>
      <c r="I143" s="44" t="s">
        <v>70</v>
      </c>
      <c r="J143" s="46">
        <v>2136.38</v>
      </c>
      <c r="K143" s="40">
        <v>3577</v>
      </c>
    </row>
    <row r="144" spans="1:11" hidden="1" x14ac:dyDescent="0.25">
      <c r="A144" s="43">
        <f t="shared" si="2"/>
        <v>142</v>
      </c>
      <c r="B144" s="44" t="s">
        <v>66</v>
      </c>
      <c r="C144" s="47" t="s">
        <v>246</v>
      </c>
      <c r="D144" s="48" t="s">
        <v>247</v>
      </c>
      <c r="E144" s="48" t="s">
        <v>3</v>
      </c>
      <c r="F144" s="48" t="s">
        <v>3</v>
      </c>
      <c r="G144" s="48" t="s">
        <v>68</v>
      </c>
      <c r="H144" s="43" t="s">
        <v>69</v>
      </c>
      <c r="I144" s="44" t="s">
        <v>70</v>
      </c>
      <c r="J144" s="46">
        <v>2136.38</v>
      </c>
      <c r="K144" s="40">
        <v>3577</v>
      </c>
    </row>
    <row r="145" spans="1:13" hidden="1" x14ac:dyDescent="0.25">
      <c r="A145" s="43">
        <f t="shared" si="2"/>
        <v>143</v>
      </c>
      <c r="B145" s="44" t="s">
        <v>66</v>
      </c>
      <c r="C145" s="47" t="s">
        <v>248</v>
      </c>
      <c r="D145" s="48" t="s">
        <v>247</v>
      </c>
      <c r="E145" s="48" t="s">
        <v>3</v>
      </c>
      <c r="F145" s="48" t="s">
        <v>3</v>
      </c>
      <c r="G145" s="48" t="s">
        <v>72</v>
      </c>
      <c r="H145" s="43" t="s">
        <v>69</v>
      </c>
      <c r="I145" s="44" t="s">
        <v>70</v>
      </c>
      <c r="J145" s="46">
        <v>2136.38</v>
      </c>
      <c r="K145" s="40">
        <v>3577</v>
      </c>
    </row>
    <row r="146" spans="1:13" hidden="1" x14ac:dyDescent="0.25">
      <c r="A146" s="43">
        <f t="shared" si="2"/>
        <v>144</v>
      </c>
      <c r="B146" s="44" t="s">
        <v>66</v>
      </c>
      <c r="C146" s="47" t="s">
        <v>249</v>
      </c>
      <c r="D146" s="48" t="s">
        <v>247</v>
      </c>
      <c r="E146" s="48" t="s">
        <v>3</v>
      </c>
      <c r="F146" s="48" t="s">
        <v>3</v>
      </c>
      <c r="G146" s="48" t="s">
        <v>74</v>
      </c>
      <c r="H146" s="43" t="s">
        <v>69</v>
      </c>
      <c r="I146" s="44" t="s">
        <v>70</v>
      </c>
      <c r="J146" s="46">
        <v>2136.38</v>
      </c>
      <c r="K146" s="40">
        <v>3577</v>
      </c>
    </row>
    <row r="147" spans="1:13" hidden="1" x14ac:dyDescent="0.25">
      <c r="A147" s="43">
        <f t="shared" si="2"/>
        <v>145</v>
      </c>
      <c r="B147" s="44" t="s">
        <v>66</v>
      </c>
      <c r="C147" s="47" t="s">
        <v>250</v>
      </c>
      <c r="D147" s="48" t="s">
        <v>247</v>
      </c>
      <c r="E147" s="48" t="s">
        <v>3</v>
      </c>
      <c r="F147" s="48" t="s">
        <v>3</v>
      </c>
      <c r="G147" s="48" t="s">
        <v>76</v>
      </c>
      <c r="H147" s="43" t="s">
        <v>69</v>
      </c>
      <c r="I147" s="44" t="s">
        <v>70</v>
      </c>
      <c r="J147" s="46">
        <v>2136.38</v>
      </c>
      <c r="K147" s="40">
        <v>3577</v>
      </c>
    </row>
    <row r="148" spans="1:13" hidden="1" x14ac:dyDescent="0.25">
      <c r="A148" s="43">
        <f t="shared" si="2"/>
        <v>146</v>
      </c>
      <c r="B148" s="44" t="s">
        <v>66</v>
      </c>
      <c r="C148" s="47" t="s">
        <v>251</v>
      </c>
      <c r="D148" s="48" t="s">
        <v>252</v>
      </c>
      <c r="E148" s="48" t="s">
        <v>3</v>
      </c>
      <c r="F148" s="48" t="s">
        <v>3</v>
      </c>
      <c r="G148" s="48" t="s">
        <v>68</v>
      </c>
      <c r="H148" s="43" t="s">
        <v>69</v>
      </c>
      <c r="I148" s="44" t="s">
        <v>70</v>
      </c>
      <c r="J148" s="46">
        <v>2136.38</v>
      </c>
      <c r="K148" s="40">
        <v>3577</v>
      </c>
    </row>
    <row r="149" spans="1:13" hidden="1" x14ac:dyDescent="0.25">
      <c r="A149" s="43">
        <f t="shared" si="2"/>
        <v>147</v>
      </c>
      <c r="B149" s="44" t="s">
        <v>66</v>
      </c>
      <c r="C149" s="47" t="s">
        <v>253</v>
      </c>
      <c r="D149" s="48" t="s">
        <v>252</v>
      </c>
      <c r="E149" s="48" t="s">
        <v>3</v>
      </c>
      <c r="F149" s="48" t="s">
        <v>3</v>
      </c>
      <c r="G149" s="48" t="s">
        <v>72</v>
      </c>
      <c r="H149" s="43" t="s">
        <v>69</v>
      </c>
      <c r="I149" s="44" t="s">
        <v>70</v>
      </c>
      <c r="J149" s="46">
        <v>2136.38</v>
      </c>
      <c r="K149" s="40">
        <v>3577</v>
      </c>
    </row>
    <row r="150" spans="1:13" hidden="1" x14ac:dyDescent="0.25">
      <c r="A150" s="43">
        <f t="shared" si="2"/>
        <v>148</v>
      </c>
      <c r="B150" s="44" t="s">
        <v>66</v>
      </c>
      <c r="C150" s="47" t="s">
        <v>254</v>
      </c>
      <c r="D150" s="48" t="s">
        <v>252</v>
      </c>
      <c r="E150" s="48" t="s">
        <v>3</v>
      </c>
      <c r="F150" s="48" t="s">
        <v>3</v>
      </c>
      <c r="G150" s="48" t="s">
        <v>74</v>
      </c>
      <c r="H150" s="43" t="s">
        <v>69</v>
      </c>
      <c r="I150" s="44" t="s">
        <v>70</v>
      </c>
      <c r="J150" s="46">
        <v>2136.38</v>
      </c>
      <c r="K150" s="40">
        <v>3577</v>
      </c>
    </row>
    <row r="151" spans="1:13" hidden="1" x14ac:dyDescent="0.25">
      <c r="A151" s="43">
        <f t="shared" si="2"/>
        <v>149</v>
      </c>
      <c r="B151" s="44" t="s">
        <v>66</v>
      </c>
      <c r="C151" s="47" t="s">
        <v>255</v>
      </c>
      <c r="D151" s="48" t="s">
        <v>252</v>
      </c>
      <c r="E151" s="48" t="s">
        <v>3</v>
      </c>
      <c r="F151" s="48" t="s">
        <v>3</v>
      </c>
      <c r="G151" s="48" t="s">
        <v>76</v>
      </c>
      <c r="H151" s="43" t="s">
        <v>69</v>
      </c>
      <c r="I151" s="44" t="s">
        <v>70</v>
      </c>
      <c r="J151" s="46">
        <v>2136.38</v>
      </c>
      <c r="K151" s="40">
        <v>3577</v>
      </c>
    </row>
    <row r="152" spans="1:13" hidden="1" x14ac:dyDescent="0.25">
      <c r="A152" s="43">
        <f t="shared" si="2"/>
        <v>150</v>
      </c>
      <c r="B152" s="44" t="s">
        <v>66</v>
      </c>
      <c r="C152" s="47" t="s">
        <v>256</v>
      </c>
      <c r="D152" s="48" t="s">
        <v>257</v>
      </c>
      <c r="E152" s="48" t="s">
        <v>3</v>
      </c>
      <c r="F152" s="48" t="s">
        <v>3</v>
      </c>
      <c r="G152" s="48" t="s">
        <v>68</v>
      </c>
      <c r="H152" s="43" t="s">
        <v>69</v>
      </c>
      <c r="I152" s="44" t="s">
        <v>70</v>
      </c>
      <c r="J152" s="46">
        <v>2136.38</v>
      </c>
      <c r="K152" s="40">
        <v>3577</v>
      </c>
    </row>
    <row r="153" spans="1:13" hidden="1" x14ac:dyDescent="0.25">
      <c r="A153" s="43">
        <f t="shared" si="2"/>
        <v>151</v>
      </c>
      <c r="B153" s="44" t="s">
        <v>66</v>
      </c>
      <c r="C153" s="47" t="s">
        <v>258</v>
      </c>
      <c r="D153" s="48" t="s">
        <v>257</v>
      </c>
      <c r="E153" s="48" t="s">
        <v>3</v>
      </c>
      <c r="F153" s="48" t="s">
        <v>3</v>
      </c>
      <c r="G153" s="48" t="s">
        <v>72</v>
      </c>
      <c r="H153" s="43" t="s">
        <v>69</v>
      </c>
      <c r="I153" s="44" t="s">
        <v>70</v>
      </c>
      <c r="J153" s="46">
        <v>2136.38</v>
      </c>
      <c r="K153" s="40">
        <v>3577</v>
      </c>
    </row>
    <row r="154" spans="1:13" hidden="1" x14ac:dyDescent="0.25">
      <c r="A154" s="43">
        <f t="shared" si="2"/>
        <v>152</v>
      </c>
      <c r="B154" s="44" t="s">
        <v>66</v>
      </c>
      <c r="C154" s="47" t="s">
        <v>259</v>
      </c>
      <c r="D154" s="48" t="s">
        <v>257</v>
      </c>
      <c r="E154" s="48" t="s">
        <v>3</v>
      </c>
      <c r="F154" s="48" t="s">
        <v>3</v>
      </c>
      <c r="G154" s="48" t="s">
        <v>74</v>
      </c>
      <c r="H154" s="43" t="s">
        <v>69</v>
      </c>
      <c r="I154" s="44" t="s">
        <v>70</v>
      </c>
      <c r="J154" s="46">
        <v>2136.38</v>
      </c>
      <c r="K154" s="40">
        <v>3577</v>
      </c>
    </row>
    <row r="155" spans="1:13" hidden="1" x14ac:dyDescent="0.25">
      <c r="A155" s="43">
        <f t="shared" si="2"/>
        <v>153</v>
      </c>
      <c r="B155" s="44" t="s">
        <v>66</v>
      </c>
      <c r="C155" s="47" t="s">
        <v>260</v>
      </c>
      <c r="D155" s="48" t="s">
        <v>257</v>
      </c>
      <c r="E155" s="48" t="s">
        <v>3</v>
      </c>
      <c r="F155" s="48" t="s">
        <v>3</v>
      </c>
      <c r="G155" s="48" t="s">
        <v>76</v>
      </c>
      <c r="H155" s="43" t="s">
        <v>69</v>
      </c>
      <c r="I155" s="44" t="s">
        <v>70</v>
      </c>
      <c r="J155" s="46">
        <v>2136.38</v>
      </c>
      <c r="K155" s="40">
        <v>3577</v>
      </c>
    </row>
    <row r="156" spans="1:13" hidden="1" x14ac:dyDescent="0.25">
      <c r="A156" s="43">
        <f t="shared" si="2"/>
        <v>154</v>
      </c>
      <c r="B156" s="44" t="s">
        <v>66</v>
      </c>
      <c r="C156" s="47" t="s">
        <v>261</v>
      </c>
      <c r="D156" s="48" t="s">
        <v>262</v>
      </c>
      <c r="E156" s="48" t="s">
        <v>3</v>
      </c>
      <c r="F156" s="48" t="s">
        <v>3</v>
      </c>
      <c r="G156" s="48" t="s">
        <v>68</v>
      </c>
      <c r="H156" s="43" t="s">
        <v>69</v>
      </c>
      <c r="I156" s="44" t="s">
        <v>70</v>
      </c>
      <c r="J156" s="46">
        <v>2136.38</v>
      </c>
      <c r="K156" s="40">
        <v>3577</v>
      </c>
    </row>
    <row r="157" spans="1:13" hidden="1" x14ac:dyDescent="0.25">
      <c r="A157" s="43">
        <f t="shared" si="2"/>
        <v>155</v>
      </c>
      <c r="B157" s="44" t="s">
        <v>66</v>
      </c>
      <c r="C157" s="47" t="s">
        <v>263</v>
      </c>
      <c r="D157" s="48" t="s">
        <v>262</v>
      </c>
      <c r="E157" s="48" t="s">
        <v>3</v>
      </c>
      <c r="F157" s="48" t="s">
        <v>3</v>
      </c>
      <c r="G157" s="48" t="s">
        <v>72</v>
      </c>
      <c r="H157" s="43" t="s">
        <v>69</v>
      </c>
      <c r="I157" s="44" t="s">
        <v>70</v>
      </c>
      <c r="J157" s="46">
        <v>2136.38</v>
      </c>
      <c r="K157" s="40">
        <v>3577</v>
      </c>
    </row>
    <row r="158" spans="1:13" hidden="1" x14ac:dyDescent="0.25">
      <c r="A158" s="43">
        <f t="shared" si="2"/>
        <v>156</v>
      </c>
      <c r="B158" s="44" t="s">
        <v>66</v>
      </c>
      <c r="C158" s="47" t="s">
        <v>264</v>
      </c>
      <c r="D158" s="48" t="s">
        <v>262</v>
      </c>
      <c r="E158" s="48" t="s">
        <v>3</v>
      </c>
      <c r="F158" s="48" t="s">
        <v>3</v>
      </c>
      <c r="G158" s="48" t="s">
        <v>74</v>
      </c>
      <c r="H158" s="43" t="s">
        <v>69</v>
      </c>
      <c r="I158" s="44" t="s">
        <v>70</v>
      </c>
      <c r="J158" s="46">
        <v>2136.38</v>
      </c>
      <c r="K158" s="40">
        <v>3577</v>
      </c>
    </row>
    <row r="159" spans="1:13" hidden="1" x14ac:dyDescent="0.25">
      <c r="A159" s="43">
        <f t="shared" si="2"/>
        <v>157</v>
      </c>
      <c r="B159" s="44" t="s">
        <v>66</v>
      </c>
      <c r="C159" s="47" t="s">
        <v>265</v>
      </c>
      <c r="D159" s="48" t="s">
        <v>262</v>
      </c>
      <c r="E159" s="48" t="s">
        <v>3</v>
      </c>
      <c r="F159" s="48" t="s">
        <v>3</v>
      </c>
      <c r="G159" s="48" t="s">
        <v>76</v>
      </c>
      <c r="H159" s="43" t="s">
        <v>69</v>
      </c>
      <c r="I159" s="44" t="s">
        <v>70</v>
      </c>
      <c r="J159" s="46">
        <v>2136.38</v>
      </c>
      <c r="K159" s="40">
        <v>3577</v>
      </c>
    </row>
    <row r="160" spans="1:13" x14ac:dyDescent="0.25">
      <c r="A160" s="49">
        <f t="shared" si="2"/>
        <v>158</v>
      </c>
      <c r="B160" s="50" t="s">
        <v>66</v>
      </c>
      <c r="C160" s="51" t="s">
        <v>266</v>
      </c>
      <c r="D160" s="52" t="s">
        <v>267</v>
      </c>
      <c r="E160" s="52" t="s">
        <v>3</v>
      </c>
      <c r="F160" s="52" t="s">
        <v>3</v>
      </c>
      <c r="G160" s="52" t="s">
        <v>68</v>
      </c>
      <c r="H160" s="49" t="s">
        <v>69</v>
      </c>
      <c r="I160" s="50" t="s">
        <v>268</v>
      </c>
      <c r="J160" s="53">
        <v>3561.6</v>
      </c>
      <c r="K160" s="40">
        <v>5472</v>
      </c>
      <c r="L160" s="40">
        <f>40000</f>
        <v>40000</v>
      </c>
      <c r="M160" s="65">
        <f>J160*L160</f>
        <v>142464000</v>
      </c>
    </row>
    <row r="161" spans="1:11" x14ac:dyDescent="0.25">
      <c r="A161" s="49">
        <f t="shared" si="2"/>
        <v>159</v>
      </c>
      <c r="B161" s="50" t="s">
        <v>66</v>
      </c>
      <c r="C161" s="51" t="s">
        <v>269</v>
      </c>
      <c r="D161" s="52" t="s">
        <v>267</v>
      </c>
      <c r="E161" s="52" t="s">
        <v>3</v>
      </c>
      <c r="F161" s="52" t="s">
        <v>3</v>
      </c>
      <c r="G161" s="52" t="s">
        <v>72</v>
      </c>
      <c r="H161" s="49" t="s">
        <v>69</v>
      </c>
      <c r="I161" s="50" t="s">
        <v>268</v>
      </c>
      <c r="J161" s="53">
        <v>3561.6</v>
      </c>
      <c r="K161" s="40">
        <v>5472</v>
      </c>
    </row>
    <row r="162" spans="1:11" hidden="1" x14ac:dyDescent="0.25">
      <c r="A162" s="43">
        <f t="shared" si="2"/>
        <v>160</v>
      </c>
      <c r="B162" s="44" t="s">
        <v>66</v>
      </c>
      <c r="C162" s="47" t="s">
        <v>270</v>
      </c>
      <c r="D162" s="48" t="s">
        <v>68</v>
      </c>
      <c r="E162" s="48" t="s">
        <v>4</v>
      </c>
      <c r="F162" s="48" t="s">
        <v>4</v>
      </c>
      <c r="G162" s="48" t="s">
        <v>68</v>
      </c>
      <c r="H162" s="43" t="s">
        <v>69</v>
      </c>
      <c r="I162" s="44" t="s">
        <v>70</v>
      </c>
      <c r="J162" s="46">
        <v>2136.38</v>
      </c>
      <c r="K162" s="40">
        <v>3577</v>
      </c>
    </row>
    <row r="163" spans="1:11" hidden="1" x14ac:dyDescent="0.25">
      <c r="A163" s="43">
        <f t="shared" si="2"/>
        <v>161</v>
      </c>
      <c r="B163" s="44" t="s">
        <v>66</v>
      </c>
      <c r="C163" s="47" t="s">
        <v>271</v>
      </c>
      <c r="D163" s="48" t="s">
        <v>68</v>
      </c>
      <c r="E163" s="48" t="s">
        <v>4</v>
      </c>
      <c r="F163" s="48" t="s">
        <v>4</v>
      </c>
      <c r="G163" s="48" t="s">
        <v>72</v>
      </c>
      <c r="H163" s="43" t="s">
        <v>69</v>
      </c>
      <c r="I163" s="44" t="s">
        <v>70</v>
      </c>
      <c r="J163" s="46">
        <v>2136.38</v>
      </c>
      <c r="K163" s="40">
        <v>3577</v>
      </c>
    </row>
    <row r="164" spans="1:11" hidden="1" x14ac:dyDescent="0.25">
      <c r="A164" s="43">
        <f t="shared" si="2"/>
        <v>162</v>
      </c>
      <c r="B164" s="44" t="s">
        <v>66</v>
      </c>
      <c r="C164" s="47" t="s">
        <v>272</v>
      </c>
      <c r="D164" s="48" t="s">
        <v>68</v>
      </c>
      <c r="E164" s="48" t="s">
        <v>4</v>
      </c>
      <c r="F164" s="48" t="s">
        <v>4</v>
      </c>
      <c r="G164" s="48" t="s">
        <v>74</v>
      </c>
      <c r="H164" s="43" t="s">
        <v>69</v>
      </c>
      <c r="I164" s="44" t="s">
        <v>70</v>
      </c>
      <c r="J164" s="46">
        <v>2136.38</v>
      </c>
      <c r="K164" s="40">
        <v>3577</v>
      </c>
    </row>
    <row r="165" spans="1:11" hidden="1" x14ac:dyDescent="0.25">
      <c r="A165" s="43">
        <f t="shared" si="2"/>
        <v>163</v>
      </c>
      <c r="B165" s="44" t="s">
        <v>66</v>
      </c>
      <c r="C165" s="47" t="s">
        <v>273</v>
      </c>
      <c r="D165" s="48" t="s">
        <v>68</v>
      </c>
      <c r="E165" s="48" t="s">
        <v>4</v>
      </c>
      <c r="F165" s="48" t="s">
        <v>4</v>
      </c>
      <c r="G165" s="48" t="s">
        <v>76</v>
      </c>
      <c r="H165" s="43" t="s">
        <v>69</v>
      </c>
      <c r="I165" s="44" t="s">
        <v>70</v>
      </c>
      <c r="J165" s="46">
        <v>2136.38</v>
      </c>
      <c r="K165" s="40">
        <v>3577</v>
      </c>
    </row>
    <row r="166" spans="1:11" hidden="1" x14ac:dyDescent="0.25">
      <c r="A166" s="43">
        <f t="shared" si="2"/>
        <v>164</v>
      </c>
      <c r="B166" s="44" t="s">
        <v>66</v>
      </c>
      <c r="C166" s="47" t="s">
        <v>274</v>
      </c>
      <c r="D166" s="48" t="s">
        <v>72</v>
      </c>
      <c r="E166" s="48" t="s">
        <v>4</v>
      </c>
      <c r="F166" s="48" t="s">
        <v>4</v>
      </c>
      <c r="G166" s="48" t="s">
        <v>68</v>
      </c>
      <c r="H166" s="43" t="s">
        <v>69</v>
      </c>
      <c r="I166" s="44" t="s">
        <v>70</v>
      </c>
      <c r="J166" s="46">
        <v>2136.38</v>
      </c>
      <c r="K166" s="40">
        <v>3577</v>
      </c>
    </row>
    <row r="167" spans="1:11" hidden="1" x14ac:dyDescent="0.25">
      <c r="A167" s="43">
        <f t="shared" si="2"/>
        <v>165</v>
      </c>
      <c r="B167" s="44" t="s">
        <v>66</v>
      </c>
      <c r="C167" s="47" t="s">
        <v>275</v>
      </c>
      <c r="D167" s="48" t="s">
        <v>72</v>
      </c>
      <c r="E167" s="48" t="s">
        <v>4</v>
      </c>
      <c r="F167" s="48" t="s">
        <v>4</v>
      </c>
      <c r="G167" s="48" t="s">
        <v>72</v>
      </c>
      <c r="H167" s="43" t="s">
        <v>69</v>
      </c>
      <c r="I167" s="44" t="s">
        <v>70</v>
      </c>
      <c r="J167" s="46">
        <v>2136.38</v>
      </c>
      <c r="K167" s="40">
        <v>3577</v>
      </c>
    </row>
    <row r="168" spans="1:11" hidden="1" x14ac:dyDescent="0.25">
      <c r="A168" s="43">
        <f t="shared" si="2"/>
        <v>166</v>
      </c>
      <c r="B168" s="44" t="s">
        <v>66</v>
      </c>
      <c r="C168" s="47" t="s">
        <v>276</v>
      </c>
      <c r="D168" s="48" t="s">
        <v>72</v>
      </c>
      <c r="E168" s="48" t="s">
        <v>4</v>
      </c>
      <c r="F168" s="48" t="s">
        <v>4</v>
      </c>
      <c r="G168" s="48" t="s">
        <v>74</v>
      </c>
      <c r="H168" s="43" t="s">
        <v>69</v>
      </c>
      <c r="I168" s="44" t="s">
        <v>70</v>
      </c>
      <c r="J168" s="46">
        <v>2136.38</v>
      </c>
      <c r="K168" s="40">
        <v>3577</v>
      </c>
    </row>
    <row r="169" spans="1:11" hidden="1" x14ac:dyDescent="0.25">
      <c r="A169" s="43">
        <f t="shared" si="2"/>
        <v>167</v>
      </c>
      <c r="B169" s="44" t="s">
        <v>66</v>
      </c>
      <c r="C169" s="47" t="s">
        <v>277</v>
      </c>
      <c r="D169" s="48" t="s">
        <v>72</v>
      </c>
      <c r="E169" s="48" t="s">
        <v>4</v>
      </c>
      <c r="F169" s="48" t="s">
        <v>4</v>
      </c>
      <c r="G169" s="48" t="s">
        <v>76</v>
      </c>
      <c r="H169" s="43" t="s">
        <v>69</v>
      </c>
      <c r="I169" s="44" t="s">
        <v>70</v>
      </c>
      <c r="J169" s="46">
        <v>2136.38</v>
      </c>
      <c r="K169" s="40">
        <v>3577</v>
      </c>
    </row>
    <row r="170" spans="1:11" hidden="1" x14ac:dyDescent="0.25">
      <c r="A170" s="43">
        <f t="shared" si="2"/>
        <v>168</v>
      </c>
      <c r="B170" s="44" t="s">
        <v>66</v>
      </c>
      <c r="C170" s="47" t="s">
        <v>278</v>
      </c>
      <c r="D170" s="48" t="s">
        <v>74</v>
      </c>
      <c r="E170" s="48" t="s">
        <v>4</v>
      </c>
      <c r="F170" s="48" t="s">
        <v>4</v>
      </c>
      <c r="G170" s="48" t="s">
        <v>68</v>
      </c>
      <c r="H170" s="43" t="s">
        <v>69</v>
      </c>
      <c r="I170" s="44" t="s">
        <v>70</v>
      </c>
      <c r="J170" s="46">
        <v>2136.38</v>
      </c>
      <c r="K170" s="40">
        <v>3577</v>
      </c>
    </row>
    <row r="171" spans="1:11" hidden="1" x14ac:dyDescent="0.25">
      <c r="A171" s="43">
        <f t="shared" si="2"/>
        <v>169</v>
      </c>
      <c r="B171" s="44" t="s">
        <v>66</v>
      </c>
      <c r="C171" s="47" t="s">
        <v>279</v>
      </c>
      <c r="D171" s="48" t="s">
        <v>74</v>
      </c>
      <c r="E171" s="48" t="s">
        <v>4</v>
      </c>
      <c r="F171" s="48" t="s">
        <v>4</v>
      </c>
      <c r="G171" s="48" t="s">
        <v>72</v>
      </c>
      <c r="H171" s="43" t="s">
        <v>69</v>
      </c>
      <c r="I171" s="44" t="s">
        <v>70</v>
      </c>
      <c r="J171" s="46">
        <v>2136.38</v>
      </c>
      <c r="K171" s="40">
        <v>3577</v>
      </c>
    </row>
    <row r="172" spans="1:11" hidden="1" x14ac:dyDescent="0.25">
      <c r="A172" s="43">
        <f t="shared" si="2"/>
        <v>170</v>
      </c>
      <c r="B172" s="44" t="s">
        <v>66</v>
      </c>
      <c r="C172" s="47" t="s">
        <v>280</v>
      </c>
      <c r="D172" s="48" t="s">
        <v>74</v>
      </c>
      <c r="E172" s="48" t="s">
        <v>4</v>
      </c>
      <c r="F172" s="48" t="s">
        <v>4</v>
      </c>
      <c r="G172" s="48" t="s">
        <v>74</v>
      </c>
      <c r="H172" s="43" t="s">
        <v>69</v>
      </c>
      <c r="I172" s="44" t="s">
        <v>70</v>
      </c>
      <c r="J172" s="46">
        <v>2136.38</v>
      </c>
      <c r="K172" s="40">
        <v>3577</v>
      </c>
    </row>
    <row r="173" spans="1:11" hidden="1" x14ac:dyDescent="0.25">
      <c r="A173" s="43">
        <f t="shared" si="2"/>
        <v>171</v>
      </c>
      <c r="B173" s="44" t="s">
        <v>66</v>
      </c>
      <c r="C173" s="47" t="s">
        <v>281</v>
      </c>
      <c r="D173" s="48" t="s">
        <v>74</v>
      </c>
      <c r="E173" s="48" t="s">
        <v>4</v>
      </c>
      <c r="F173" s="48" t="s">
        <v>4</v>
      </c>
      <c r="G173" s="48" t="s">
        <v>76</v>
      </c>
      <c r="H173" s="43" t="s">
        <v>69</v>
      </c>
      <c r="I173" s="44" t="s">
        <v>70</v>
      </c>
      <c r="J173" s="46">
        <v>2136.38</v>
      </c>
      <c r="K173" s="40">
        <v>3577</v>
      </c>
    </row>
    <row r="174" spans="1:11" hidden="1" x14ac:dyDescent="0.25">
      <c r="A174" s="43">
        <f t="shared" si="2"/>
        <v>172</v>
      </c>
      <c r="B174" s="44" t="s">
        <v>66</v>
      </c>
      <c r="C174" s="47" t="s">
        <v>282</v>
      </c>
      <c r="D174" s="48" t="s">
        <v>76</v>
      </c>
      <c r="E174" s="48" t="s">
        <v>4</v>
      </c>
      <c r="F174" s="48" t="s">
        <v>4</v>
      </c>
      <c r="G174" s="48" t="s">
        <v>68</v>
      </c>
      <c r="H174" s="43" t="s">
        <v>69</v>
      </c>
      <c r="I174" s="44" t="s">
        <v>70</v>
      </c>
      <c r="J174" s="46">
        <v>2136.38</v>
      </c>
      <c r="K174" s="40">
        <v>3577</v>
      </c>
    </row>
    <row r="175" spans="1:11" hidden="1" x14ac:dyDescent="0.25">
      <c r="A175" s="43">
        <f t="shared" si="2"/>
        <v>173</v>
      </c>
      <c r="B175" s="44" t="s">
        <v>66</v>
      </c>
      <c r="C175" s="47" t="s">
        <v>283</v>
      </c>
      <c r="D175" s="48" t="s">
        <v>76</v>
      </c>
      <c r="E175" s="48" t="s">
        <v>4</v>
      </c>
      <c r="F175" s="48" t="s">
        <v>4</v>
      </c>
      <c r="G175" s="48" t="s">
        <v>72</v>
      </c>
      <c r="H175" s="43" t="s">
        <v>69</v>
      </c>
      <c r="I175" s="44" t="s">
        <v>70</v>
      </c>
      <c r="J175" s="46">
        <v>2136.38</v>
      </c>
      <c r="K175" s="40">
        <v>3577</v>
      </c>
    </row>
    <row r="176" spans="1:11" hidden="1" x14ac:dyDescent="0.25">
      <c r="A176" s="43">
        <f t="shared" si="2"/>
        <v>174</v>
      </c>
      <c r="B176" s="44" t="s">
        <v>66</v>
      </c>
      <c r="C176" s="47" t="s">
        <v>284</v>
      </c>
      <c r="D176" s="48" t="s">
        <v>76</v>
      </c>
      <c r="E176" s="48" t="s">
        <v>4</v>
      </c>
      <c r="F176" s="48" t="s">
        <v>4</v>
      </c>
      <c r="G176" s="48" t="s">
        <v>74</v>
      </c>
      <c r="H176" s="43" t="s">
        <v>69</v>
      </c>
      <c r="I176" s="44" t="s">
        <v>70</v>
      </c>
      <c r="J176" s="46">
        <v>2136.38</v>
      </c>
      <c r="K176" s="40">
        <v>3577</v>
      </c>
    </row>
    <row r="177" spans="1:11" hidden="1" x14ac:dyDescent="0.25">
      <c r="A177" s="43">
        <f t="shared" si="2"/>
        <v>175</v>
      </c>
      <c r="B177" s="44" t="s">
        <v>66</v>
      </c>
      <c r="C177" s="47" t="s">
        <v>285</v>
      </c>
      <c r="D177" s="48" t="s">
        <v>76</v>
      </c>
      <c r="E177" s="48" t="s">
        <v>4</v>
      </c>
      <c r="F177" s="48" t="s">
        <v>4</v>
      </c>
      <c r="G177" s="48" t="s">
        <v>76</v>
      </c>
      <c r="H177" s="43" t="s">
        <v>69</v>
      </c>
      <c r="I177" s="44" t="s">
        <v>70</v>
      </c>
      <c r="J177" s="46">
        <v>2136.38</v>
      </c>
      <c r="K177" s="40">
        <v>3577</v>
      </c>
    </row>
    <row r="178" spans="1:11" hidden="1" x14ac:dyDescent="0.25">
      <c r="A178" s="43">
        <f t="shared" si="2"/>
        <v>176</v>
      </c>
      <c r="B178" s="44" t="s">
        <v>66</v>
      </c>
      <c r="C178" s="47" t="s">
        <v>286</v>
      </c>
      <c r="D178" s="48" t="s">
        <v>90</v>
      </c>
      <c r="E178" s="48" t="s">
        <v>4</v>
      </c>
      <c r="F178" s="48" t="s">
        <v>4</v>
      </c>
      <c r="G178" s="48" t="s">
        <v>68</v>
      </c>
      <c r="H178" s="43" t="s">
        <v>69</v>
      </c>
      <c r="I178" s="44" t="s">
        <v>70</v>
      </c>
      <c r="J178" s="46">
        <v>2136.38</v>
      </c>
      <c r="K178" s="40">
        <v>3577</v>
      </c>
    </row>
    <row r="179" spans="1:11" hidden="1" x14ac:dyDescent="0.25">
      <c r="A179" s="43">
        <f t="shared" si="2"/>
        <v>177</v>
      </c>
      <c r="B179" s="44" t="s">
        <v>66</v>
      </c>
      <c r="C179" s="47" t="s">
        <v>287</v>
      </c>
      <c r="D179" s="48" t="s">
        <v>90</v>
      </c>
      <c r="E179" s="48" t="s">
        <v>4</v>
      </c>
      <c r="F179" s="48" t="s">
        <v>4</v>
      </c>
      <c r="G179" s="48" t="s">
        <v>72</v>
      </c>
      <c r="H179" s="43" t="s">
        <v>69</v>
      </c>
      <c r="I179" s="44" t="s">
        <v>70</v>
      </c>
      <c r="J179" s="46">
        <v>2136.38</v>
      </c>
      <c r="K179" s="40">
        <v>3577</v>
      </c>
    </row>
    <row r="180" spans="1:11" hidden="1" x14ac:dyDescent="0.25">
      <c r="A180" s="43">
        <f t="shared" si="2"/>
        <v>178</v>
      </c>
      <c r="B180" s="44" t="s">
        <v>66</v>
      </c>
      <c r="C180" s="47" t="s">
        <v>288</v>
      </c>
      <c r="D180" s="48" t="s">
        <v>90</v>
      </c>
      <c r="E180" s="48" t="s">
        <v>4</v>
      </c>
      <c r="F180" s="48" t="s">
        <v>4</v>
      </c>
      <c r="G180" s="48" t="s">
        <v>74</v>
      </c>
      <c r="H180" s="43" t="s">
        <v>69</v>
      </c>
      <c r="I180" s="44" t="s">
        <v>70</v>
      </c>
      <c r="J180" s="46">
        <v>2136.38</v>
      </c>
      <c r="K180" s="40">
        <v>3577</v>
      </c>
    </row>
    <row r="181" spans="1:11" hidden="1" x14ac:dyDescent="0.25">
      <c r="A181" s="43">
        <f t="shared" si="2"/>
        <v>179</v>
      </c>
      <c r="B181" s="44" t="s">
        <v>66</v>
      </c>
      <c r="C181" s="47" t="s">
        <v>289</v>
      </c>
      <c r="D181" s="48" t="s">
        <v>90</v>
      </c>
      <c r="E181" s="48" t="s">
        <v>4</v>
      </c>
      <c r="F181" s="48" t="s">
        <v>4</v>
      </c>
      <c r="G181" s="48" t="s">
        <v>76</v>
      </c>
      <c r="H181" s="43" t="s">
        <v>69</v>
      </c>
      <c r="I181" s="44" t="s">
        <v>70</v>
      </c>
      <c r="J181" s="46">
        <v>2136.38</v>
      </c>
      <c r="K181" s="40">
        <v>3577</v>
      </c>
    </row>
    <row r="182" spans="1:11" hidden="1" x14ac:dyDescent="0.25">
      <c r="A182" s="43">
        <f t="shared" si="2"/>
        <v>180</v>
      </c>
      <c r="B182" s="44" t="s">
        <v>66</v>
      </c>
      <c r="C182" s="47" t="s">
        <v>290</v>
      </c>
      <c r="D182" s="48" t="s">
        <v>95</v>
      </c>
      <c r="E182" s="48" t="s">
        <v>4</v>
      </c>
      <c r="F182" s="48" t="s">
        <v>4</v>
      </c>
      <c r="G182" s="48" t="s">
        <v>68</v>
      </c>
      <c r="H182" s="43" t="s">
        <v>69</v>
      </c>
      <c r="I182" s="44" t="s">
        <v>70</v>
      </c>
      <c r="J182" s="46">
        <v>2136.38</v>
      </c>
      <c r="K182" s="40">
        <v>3577</v>
      </c>
    </row>
    <row r="183" spans="1:11" hidden="1" x14ac:dyDescent="0.25">
      <c r="A183" s="43">
        <f t="shared" si="2"/>
        <v>181</v>
      </c>
      <c r="B183" s="44" t="s">
        <v>66</v>
      </c>
      <c r="C183" s="47" t="s">
        <v>291</v>
      </c>
      <c r="D183" s="48" t="s">
        <v>95</v>
      </c>
      <c r="E183" s="48" t="s">
        <v>4</v>
      </c>
      <c r="F183" s="48" t="s">
        <v>4</v>
      </c>
      <c r="G183" s="48" t="s">
        <v>72</v>
      </c>
      <c r="H183" s="43" t="s">
        <v>69</v>
      </c>
      <c r="I183" s="44" t="s">
        <v>70</v>
      </c>
      <c r="J183" s="46">
        <v>2136.38</v>
      </c>
      <c r="K183" s="40">
        <v>3577</v>
      </c>
    </row>
    <row r="184" spans="1:11" hidden="1" x14ac:dyDescent="0.25">
      <c r="A184" s="43">
        <f t="shared" si="2"/>
        <v>182</v>
      </c>
      <c r="B184" s="44" t="s">
        <v>66</v>
      </c>
      <c r="C184" s="47" t="s">
        <v>292</v>
      </c>
      <c r="D184" s="48" t="s">
        <v>95</v>
      </c>
      <c r="E184" s="48" t="s">
        <v>4</v>
      </c>
      <c r="F184" s="48" t="s">
        <v>4</v>
      </c>
      <c r="G184" s="48" t="s">
        <v>74</v>
      </c>
      <c r="H184" s="43" t="s">
        <v>69</v>
      </c>
      <c r="I184" s="44" t="s">
        <v>70</v>
      </c>
      <c r="J184" s="46">
        <v>2136.38</v>
      </c>
      <c r="K184" s="40">
        <v>3577</v>
      </c>
    </row>
    <row r="185" spans="1:11" hidden="1" x14ac:dyDescent="0.25">
      <c r="A185" s="43">
        <f t="shared" si="2"/>
        <v>183</v>
      </c>
      <c r="B185" s="44" t="s">
        <v>66</v>
      </c>
      <c r="C185" s="47" t="s">
        <v>293</v>
      </c>
      <c r="D185" s="48" t="s">
        <v>95</v>
      </c>
      <c r="E185" s="48" t="s">
        <v>4</v>
      </c>
      <c r="F185" s="48" t="s">
        <v>4</v>
      </c>
      <c r="G185" s="48" t="s">
        <v>76</v>
      </c>
      <c r="H185" s="43" t="s">
        <v>69</v>
      </c>
      <c r="I185" s="44" t="s">
        <v>70</v>
      </c>
      <c r="J185" s="46">
        <v>2136.38</v>
      </c>
      <c r="K185" s="40">
        <v>3577</v>
      </c>
    </row>
    <row r="186" spans="1:11" hidden="1" x14ac:dyDescent="0.25">
      <c r="A186" s="43">
        <f t="shared" si="2"/>
        <v>184</v>
      </c>
      <c r="B186" s="44" t="s">
        <v>66</v>
      </c>
      <c r="C186" s="47" t="s">
        <v>294</v>
      </c>
      <c r="D186" s="48" t="s">
        <v>100</v>
      </c>
      <c r="E186" s="48" t="s">
        <v>4</v>
      </c>
      <c r="F186" s="48" t="s">
        <v>4</v>
      </c>
      <c r="G186" s="48" t="s">
        <v>68</v>
      </c>
      <c r="H186" s="43" t="s">
        <v>69</v>
      </c>
      <c r="I186" s="44" t="s">
        <v>70</v>
      </c>
      <c r="J186" s="46">
        <v>2136.38</v>
      </c>
      <c r="K186" s="40">
        <v>3577</v>
      </c>
    </row>
    <row r="187" spans="1:11" hidden="1" x14ac:dyDescent="0.25">
      <c r="A187" s="43">
        <f t="shared" si="2"/>
        <v>185</v>
      </c>
      <c r="B187" s="44" t="s">
        <v>66</v>
      </c>
      <c r="C187" s="47" t="s">
        <v>295</v>
      </c>
      <c r="D187" s="48" t="s">
        <v>100</v>
      </c>
      <c r="E187" s="48" t="s">
        <v>4</v>
      </c>
      <c r="F187" s="48" t="s">
        <v>4</v>
      </c>
      <c r="G187" s="48" t="s">
        <v>72</v>
      </c>
      <c r="H187" s="43" t="s">
        <v>69</v>
      </c>
      <c r="I187" s="44" t="s">
        <v>70</v>
      </c>
      <c r="J187" s="46">
        <v>2136.38</v>
      </c>
      <c r="K187" s="40">
        <v>3577</v>
      </c>
    </row>
    <row r="188" spans="1:11" hidden="1" x14ac:dyDescent="0.25">
      <c r="A188" s="43">
        <f t="shared" si="2"/>
        <v>186</v>
      </c>
      <c r="B188" s="44" t="s">
        <v>66</v>
      </c>
      <c r="C188" s="47" t="s">
        <v>296</v>
      </c>
      <c r="D188" s="48" t="s">
        <v>100</v>
      </c>
      <c r="E188" s="48" t="s">
        <v>4</v>
      </c>
      <c r="F188" s="48" t="s">
        <v>4</v>
      </c>
      <c r="G188" s="48" t="s">
        <v>74</v>
      </c>
      <c r="H188" s="43" t="s">
        <v>69</v>
      </c>
      <c r="I188" s="44" t="s">
        <v>70</v>
      </c>
      <c r="J188" s="46">
        <v>2136.38</v>
      </c>
      <c r="K188" s="40">
        <v>3577</v>
      </c>
    </row>
    <row r="189" spans="1:11" hidden="1" x14ac:dyDescent="0.25">
      <c r="A189" s="43">
        <f t="shared" si="2"/>
        <v>187</v>
      </c>
      <c r="B189" s="44" t="s">
        <v>66</v>
      </c>
      <c r="C189" s="47" t="s">
        <v>297</v>
      </c>
      <c r="D189" s="48" t="s">
        <v>100</v>
      </c>
      <c r="E189" s="48" t="s">
        <v>4</v>
      </c>
      <c r="F189" s="48" t="s">
        <v>4</v>
      </c>
      <c r="G189" s="48" t="s">
        <v>76</v>
      </c>
      <c r="H189" s="43" t="s">
        <v>69</v>
      </c>
      <c r="I189" s="44" t="s">
        <v>70</v>
      </c>
      <c r="J189" s="46">
        <v>2136.38</v>
      </c>
      <c r="K189" s="40">
        <v>3577</v>
      </c>
    </row>
    <row r="190" spans="1:11" hidden="1" x14ac:dyDescent="0.25">
      <c r="A190" s="43">
        <f t="shared" si="2"/>
        <v>188</v>
      </c>
      <c r="B190" s="44" t="s">
        <v>66</v>
      </c>
      <c r="C190" s="47" t="s">
        <v>298</v>
      </c>
      <c r="D190" s="48" t="s">
        <v>105</v>
      </c>
      <c r="E190" s="48" t="s">
        <v>4</v>
      </c>
      <c r="F190" s="48" t="s">
        <v>4</v>
      </c>
      <c r="G190" s="48" t="s">
        <v>68</v>
      </c>
      <c r="H190" s="43" t="s">
        <v>69</v>
      </c>
      <c r="I190" s="44" t="s">
        <v>70</v>
      </c>
      <c r="J190" s="46">
        <v>2136.38</v>
      </c>
      <c r="K190" s="40">
        <v>3577</v>
      </c>
    </row>
    <row r="191" spans="1:11" hidden="1" x14ac:dyDescent="0.25">
      <c r="A191" s="43">
        <f t="shared" si="2"/>
        <v>189</v>
      </c>
      <c r="B191" s="44" t="s">
        <v>66</v>
      </c>
      <c r="C191" s="47" t="s">
        <v>299</v>
      </c>
      <c r="D191" s="48" t="s">
        <v>105</v>
      </c>
      <c r="E191" s="48" t="s">
        <v>4</v>
      </c>
      <c r="F191" s="48" t="s">
        <v>4</v>
      </c>
      <c r="G191" s="48" t="s">
        <v>72</v>
      </c>
      <c r="H191" s="43" t="s">
        <v>69</v>
      </c>
      <c r="I191" s="44" t="s">
        <v>70</v>
      </c>
      <c r="J191" s="46">
        <v>2136.38</v>
      </c>
      <c r="K191" s="40">
        <v>3577</v>
      </c>
    </row>
    <row r="192" spans="1:11" hidden="1" x14ac:dyDescent="0.25">
      <c r="A192" s="43">
        <f t="shared" si="2"/>
        <v>190</v>
      </c>
      <c r="B192" s="44" t="s">
        <v>66</v>
      </c>
      <c r="C192" s="47" t="s">
        <v>300</v>
      </c>
      <c r="D192" s="48" t="s">
        <v>105</v>
      </c>
      <c r="E192" s="48" t="s">
        <v>4</v>
      </c>
      <c r="F192" s="48" t="s">
        <v>4</v>
      </c>
      <c r="G192" s="48" t="s">
        <v>74</v>
      </c>
      <c r="H192" s="43" t="s">
        <v>69</v>
      </c>
      <c r="I192" s="44" t="s">
        <v>70</v>
      </c>
      <c r="J192" s="46">
        <v>2136.38</v>
      </c>
      <c r="K192" s="40">
        <v>3577</v>
      </c>
    </row>
    <row r="193" spans="1:11" hidden="1" x14ac:dyDescent="0.25">
      <c r="A193" s="43">
        <f t="shared" si="2"/>
        <v>191</v>
      </c>
      <c r="B193" s="44" t="s">
        <v>66</v>
      </c>
      <c r="C193" s="47" t="s">
        <v>301</v>
      </c>
      <c r="D193" s="48" t="s">
        <v>105</v>
      </c>
      <c r="E193" s="48" t="s">
        <v>4</v>
      </c>
      <c r="F193" s="48" t="s">
        <v>4</v>
      </c>
      <c r="G193" s="48" t="s">
        <v>76</v>
      </c>
      <c r="H193" s="43" t="s">
        <v>69</v>
      </c>
      <c r="I193" s="44" t="s">
        <v>70</v>
      </c>
      <c r="J193" s="46">
        <v>2136.38</v>
      </c>
      <c r="K193" s="40">
        <v>3577</v>
      </c>
    </row>
    <row r="194" spans="1:11" hidden="1" x14ac:dyDescent="0.25">
      <c r="A194" s="43">
        <f t="shared" si="2"/>
        <v>192</v>
      </c>
      <c r="B194" s="44" t="s">
        <v>66</v>
      </c>
      <c r="C194" s="47" t="s">
        <v>302</v>
      </c>
      <c r="D194" s="48" t="s">
        <v>110</v>
      </c>
      <c r="E194" s="48" t="s">
        <v>4</v>
      </c>
      <c r="F194" s="48" t="s">
        <v>4</v>
      </c>
      <c r="G194" s="48" t="s">
        <v>68</v>
      </c>
      <c r="H194" s="43" t="s">
        <v>69</v>
      </c>
      <c r="I194" s="44" t="s">
        <v>70</v>
      </c>
      <c r="J194" s="46">
        <v>2136.38</v>
      </c>
      <c r="K194" s="40">
        <v>3577</v>
      </c>
    </row>
    <row r="195" spans="1:11" hidden="1" x14ac:dyDescent="0.25">
      <c r="A195" s="43">
        <f t="shared" si="2"/>
        <v>193</v>
      </c>
      <c r="B195" s="44" t="s">
        <v>66</v>
      </c>
      <c r="C195" s="47" t="s">
        <v>303</v>
      </c>
      <c r="D195" s="48" t="s">
        <v>110</v>
      </c>
      <c r="E195" s="48" t="s">
        <v>4</v>
      </c>
      <c r="F195" s="48" t="s">
        <v>4</v>
      </c>
      <c r="G195" s="48" t="s">
        <v>72</v>
      </c>
      <c r="H195" s="43" t="s">
        <v>69</v>
      </c>
      <c r="I195" s="44" t="s">
        <v>70</v>
      </c>
      <c r="J195" s="46">
        <v>2136.38</v>
      </c>
      <c r="K195" s="40">
        <v>3577</v>
      </c>
    </row>
    <row r="196" spans="1:11" hidden="1" x14ac:dyDescent="0.25">
      <c r="A196" s="43">
        <f t="shared" si="2"/>
        <v>194</v>
      </c>
      <c r="B196" s="44" t="s">
        <v>66</v>
      </c>
      <c r="C196" s="47" t="s">
        <v>304</v>
      </c>
      <c r="D196" s="48" t="s">
        <v>110</v>
      </c>
      <c r="E196" s="48" t="s">
        <v>4</v>
      </c>
      <c r="F196" s="48" t="s">
        <v>4</v>
      </c>
      <c r="G196" s="48" t="s">
        <v>74</v>
      </c>
      <c r="H196" s="43" t="s">
        <v>69</v>
      </c>
      <c r="I196" s="44" t="s">
        <v>70</v>
      </c>
      <c r="J196" s="46">
        <v>2136.38</v>
      </c>
      <c r="K196" s="40">
        <v>3577</v>
      </c>
    </row>
    <row r="197" spans="1:11" hidden="1" x14ac:dyDescent="0.25">
      <c r="A197" s="43">
        <f t="shared" ref="A197:A260" si="3">A196+1</f>
        <v>195</v>
      </c>
      <c r="B197" s="44" t="s">
        <v>66</v>
      </c>
      <c r="C197" s="47" t="s">
        <v>305</v>
      </c>
      <c r="D197" s="48" t="s">
        <v>110</v>
      </c>
      <c r="E197" s="48" t="s">
        <v>4</v>
      </c>
      <c r="F197" s="48" t="s">
        <v>4</v>
      </c>
      <c r="G197" s="48" t="s">
        <v>76</v>
      </c>
      <c r="H197" s="43" t="s">
        <v>69</v>
      </c>
      <c r="I197" s="44" t="s">
        <v>70</v>
      </c>
      <c r="J197" s="46">
        <v>2136.38</v>
      </c>
      <c r="K197" s="40">
        <v>3577</v>
      </c>
    </row>
    <row r="198" spans="1:11" hidden="1" x14ac:dyDescent="0.25">
      <c r="A198" s="43">
        <f t="shared" si="3"/>
        <v>196</v>
      </c>
      <c r="B198" s="44" t="s">
        <v>66</v>
      </c>
      <c r="C198" s="47" t="s">
        <v>306</v>
      </c>
      <c r="D198" s="48" t="s">
        <v>115</v>
      </c>
      <c r="E198" s="48" t="s">
        <v>4</v>
      </c>
      <c r="F198" s="48" t="s">
        <v>4</v>
      </c>
      <c r="G198" s="48" t="s">
        <v>68</v>
      </c>
      <c r="H198" s="43" t="s">
        <v>69</v>
      </c>
      <c r="I198" s="44" t="s">
        <v>70</v>
      </c>
      <c r="J198" s="46">
        <v>2136.38</v>
      </c>
      <c r="K198" s="40">
        <v>3577</v>
      </c>
    </row>
    <row r="199" spans="1:11" hidden="1" x14ac:dyDescent="0.25">
      <c r="A199" s="43">
        <f t="shared" si="3"/>
        <v>197</v>
      </c>
      <c r="B199" s="44" t="s">
        <v>66</v>
      </c>
      <c r="C199" s="47" t="s">
        <v>307</v>
      </c>
      <c r="D199" s="48" t="s">
        <v>115</v>
      </c>
      <c r="E199" s="48" t="s">
        <v>4</v>
      </c>
      <c r="F199" s="48" t="s">
        <v>4</v>
      </c>
      <c r="G199" s="48" t="s">
        <v>72</v>
      </c>
      <c r="H199" s="43" t="s">
        <v>69</v>
      </c>
      <c r="I199" s="44" t="s">
        <v>70</v>
      </c>
      <c r="J199" s="46">
        <v>2136.38</v>
      </c>
      <c r="K199" s="40">
        <v>3577</v>
      </c>
    </row>
    <row r="200" spans="1:11" hidden="1" x14ac:dyDescent="0.25">
      <c r="A200" s="43">
        <f t="shared" si="3"/>
        <v>198</v>
      </c>
      <c r="B200" s="44" t="s">
        <v>66</v>
      </c>
      <c r="C200" s="47" t="s">
        <v>308</v>
      </c>
      <c r="D200" s="48" t="s">
        <v>115</v>
      </c>
      <c r="E200" s="48" t="s">
        <v>4</v>
      </c>
      <c r="F200" s="48" t="s">
        <v>4</v>
      </c>
      <c r="G200" s="48" t="s">
        <v>74</v>
      </c>
      <c r="H200" s="43" t="s">
        <v>69</v>
      </c>
      <c r="I200" s="44" t="s">
        <v>70</v>
      </c>
      <c r="J200" s="46">
        <v>2136.38</v>
      </c>
      <c r="K200" s="40">
        <v>3577</v>
      </c>
    </row>
    <row r="201" spans="1:11" hidden="1" x14ac:dyDescent="0.25">
      <c r="A201" s="43">
        <f t="shared" si="3"/>
        <v>199</v>
      </c>
      <c r="B201" s="44" t="s">
        <v>66</v>
      </c>
      <c r="C201" s="47" t="s">
        <v>309</v>
      </c>
      <c r="D201" s="48" t="s">
        <v>115</v>
      </c>
      <c r="E201" s="48" t="s">
        <v>4</v>
      </c>
      <c r="F201" s="48" t="s">
        <v>4</v>
      </c>
      <c r="G201" s="48" t="s">
        <v>76</v>
      </c>
      <c r="H201" s="43" t="s">
        <v>69</v>
      </c>
      <c r="I201" s="44" t="s">
        <v>70</v>
      </c>
      <c r="J201" s="46">
        <v>2136.38</v>
      </c>
      <c r="K201" s="40">
        <v>3577</v>
      </c>
    </row>
    <row r="202" spans="1:11" hidden="1" x14ac:dyDescent="0.25">
      <c r="A202" s="43">
        <f t="shared" si="3"/>
        <v>200</v>
      </c>
      <c r="B202" s="44" t="s">
        <v>66</v>
      </c>
      <c r="C202" s="47" t="s">
        <v>310</v>
      </c>
      <c r="D202" s="48" t="s">
        <v>120</v>
      </c>
      <c r="E202" s="48" t="s">
        <v>4</v>
      </c>
      <c r="F202" s="48" t="s">
        <v>4</v>
      </c>
      <c r="G202" s="48" t="s">
        <v>68</v>
      </c>
      <c r="H202" s="43" t="s">
        <v>69</v>
      </c>
      <c r="I202" s="44" t="s">
        <v>70</v>
      </c>
      <c r="J202" s="46">
        <v>2136.38</v>
      </c>
      <c r="K202" s="40">
        <v>3577</v>
      </c>
    </row>
    <row r="203" spans="1:11" hidden="1" x14ac:dyDescent="0.25">
      <c r="A203" s="43">
        <f t="shared" si="3"/>
        <v>201</v>
      </c>
      <c r="B203" s="44" t="s">
        <v>66</v>
      </c>
      <c r="C203" s="47" t="s">
        <v>311</v>
      </c>
      <c r="D203" s="48" t="s">
        <v>120</v>
      </c>
      <c r="E203" s="48" t="s">
        <v>4</v>
      </c>
      <c r="F203" s="48" t="s">
        <v>4</v>
      </c>
      <c r="G203" s="48" t="s">
        <v>72</v>
      </c>
      <c r="H203" s="43" t="s">
        <v>69</v>
      </c>
      <c r="I203" s="44" t="s">
        <v>70</v>
      </c>
      <c r="J203" s="46">
        <v>2136.38</v>
      </c>
      <c r="K203" s="40">
        <v>3577</v>
      </c>
    </row>
    <row r="204" spans="1:11" hidden="1" x14ac:dyDescent="0.25">
      <c r="A204" s="43">
        <f t="shared" si="3"/>
        <v>202</v>
      </c>
      <c r="B204" s="44" t="s">
        <v>66</v>
      </c>
      <c r="C204" s="47" t="s">
        <v>312</v>
      </c>
      <c r="D204" s="48" t="s">
        <v>120</v>
      </c>
      <c r="E204" s="48" t="s">
        <v>4</v>
      </c>
      <c r="F204" s="48" t="s">
        <v>4</v>
      </c>
      <c r="G204" s="48" t="s">
        <v>74</v>
      </c>
      <c r="H204" s="43" t="s">
        <v>69</v>
      </c>
      <c r="I204" s="44" t="s">
        <v>70</v>
      </c>
      <c r="J204" s="46">
        <v>2136.38</v>
      </c>
      <c r="K204" s="40">
        <v>3577</v>
      </c>
    </row>
    <row r="205" spans="1:11" hidden="1" x14ac:dyDescent="0.25">
      <c r="A205" s="43">
        <f t="shared" si="3"/>
        <v>203</v>
      </c>
      <c r="B205" s="44" t="s">
        <v>66</v>
      </c>
      <c r="C205" s="47" t="s">
        <v>313</v>
      </c>
      <c r="D205" s="48" t="s">
        <v>120</v>
      </c>
      <c r="E205" s="48" t="s">
        <v>4</v>
      </c>
      <c r="F205" s="48" t="s">
        <v>4</v>
      </c>
      <c r="G205" s="48" t="s">
        <v>76</v>
      </c>
      <c r="H205" s="43" t="s">
        <v>69</v>
      </c>
      <c r="I205" s="44" t="s">
        <v>70</v>
      </c>
      <c r="J205" s="46">
        <v>2136.38</v>
      </c>
      <c r="K205" s="40">
        <v>3577</v>
      </c>
    </row>
    <row r="206" spans="1:11" hidden="1" x14ac:dyDescent="0.25">
      <c r="A206" s="43">
        <f t="shared" si="3"/>
        <v>204</v>
      </c>
      <c r="B206" s="44" t="s">
        <v>66</v>
      </c>
      <c r="C206" s="47" t="s">
        <v>314</v>
      </c>
      <c r="D206" s="48" t="s">
        <v>125</v>
      </c>
      <c r="E206" s="48" t="s">
        <v>4</v>
      </c>
      <c r="F206" s="48" t="s">
        <v>4</v>
      </c>
      <c r="G206" s="48" t="s">
        <v>68</v>
      </c>
      <c r="H206" s="43" t="s">
        <v>69</v>
      </c>
      <c r="I206" s="44" t="s">
        <v>70</v>
      </c>
      <c r="J206" s="46">
        <v>2136.38</v>
      </c>
      <c r="K206" s="40">
        <v>3577</v>
      </c>
    </row>
    <row r="207" spans="1:11" hidden="1" x14ac:dyDescent="0.25">
      <c r="A207" s="43">
        <f t="shared" si="3"/>
        <v>205</v>
      </c>
      <c r="B207" s="44" t="s">
        <v>66</v>
      </c>
      <c r="C207" s="47" t="s">
        <v>315</v>
      </c>
      <c r="D207" s="48" t="s">
        <v>125</v>
      </c>
      <c r="E207" s="48" t="s">
        <v>4</v>
      </c>
      <c r="F207" s="48" t="s">
        <v>4</v>
      </c>
      <c r="G207" s="48" t="s">
        <v>72</v>
      </c>
      <c r="H207" s="43" t="s">
        <v>69</v>
      </c>
      <c r="I207" s="44" t="s">
        <v>70</v>
      </c>
      <c r="J207" s="46">
        <v>2136.38</v>
      </c>
      <c r="K207" s="40">
        <v>3577</v>
      </c>
    </row>
    <row r="208" spans="1:11" hidden="1" x14ac:dyDescent="0.25">
      <c r="A208" s="43">
        <f t="shared" si="3"/>
        <v>206</v>
      </c>
      <c r="B208" s="44" t="s">
        <v>66</v>
      </c>
      <c r="C208" s="47" t="s">
        <v>316</v>
      </c>
      <c r="D208" s="48" t="s">
        <v>125</v>
      </c>
      <c r="E208" s="48" t="s">
        <v>4</v>
      </c>
      <c r="F208" s="48" t="s">
        <v>4</v>
      </c>
      <c r="G208" s="48" t="s">
        <v>74</v>
      </c>
      <c r="H208" s="43" t="s">
        <v>69</v>
      </c>
      <c r="I208" s="44" t="s">
        <v>70</v>
      </c>
      <c r="J208" s="46">
        <v>2136.38</v>
      </c>
      <c r="K208" s="40">
        <v>3577</v>
      </c>
    </row>
    <row r="209" spans="1:11" hidden="1" x14ac:dyDescent="0.25">
      <c r="A209" s="43">
        <f t="shared" si="3"/>
        <v>207</v>
      </c>
      <c r="B209" s="44" t="s">
        <v>66</v>
      </c>
      <c r="C209" s="47" t="s">
        <v>317</v>
      </c>
      <c r="D209" s="48" t="s">
        <v>125</v>
      </c>
      <c r="E209" s="48" t="s">
        <v>4</v>
      </c>
      <c r="F209" s="48" t="s">
        <v>4</v>
      </c>
      <c r="G209" s="48" t="s">
        <v>76</v>
      </c>
      <c r="H209" s="43" t="s">
        <v>69</v>
      </c>
      <c r="I209" s="44" t="s">
        <v>70</v>
      </c>
      <c r="J209" s="46">
        <v>2136.38</v>
      </c>
      <c r="K209" s="40">
        <v>3577</v>
      </c>
    </row>
    <row r="210" spans="1:11" hidden="1" x14ac:dyDescent="0.25">
      <c r="A210" s="43">
        <f t="shared" si="3"/>
        <v>208</v>
      </c>
      <c r="B210" s="44" t="s">
        <v>66</v>
      </c>
      <c r="C210" s="47" t="s">
        <v>318</v>
      </c>
      <c r="D210" s="48" t="s">
        <v>130</v>
      </c>
      <c r="E210" s="48" t="s">
        <v>4</v>
      </c>
      <c r="F210" s="48" t="s">
        <v>4</v>
      </c>
      <c r="G210" s="48" t="s">
        <v>68</v>
      </c>
      <c r="H210" s="43" t="s">
        <v>69</v>
      </c>
      <c r="I210" s="44" t="s">
        <v>70</v>
      </c>
      <c r="J210" s="46">
        <v>2136.38</v>
      </c>
      <c r="K210" s="40">
        <v>3577</v>
      </c>
    </row>
    <row r="211" spans="1:11" hidden="1" x14ac:dyDescent="0.25">
      <c r="A211" s="43">
        <f t="shared" si="3"/>
        <v>209</v>
      </c>
      <c r="B211" s="44" t="s">
        <v>66</v>
      </c>
      <c r="C211" s="47" t="s">
        <v>319</v>
      </c>
      <c r="D211" s="48" t="s">
        <v>130</v>
      </c>
      <c r="E211" s="48" t="s">
        <v>4</v>
      </c>
      <c r="F211" s="48" t="s">
        <v>4</v>
      </c>
      <c r="G211" s="48" t="s">
        <v>72</v>
      </c>
      <c r="H211" s="43" t="s">
        <v>69</v>
      </c>
      <c r="I211" s="44" t="s">
        <v>70</v>
      </c>
      <c r="J211" s="46">
        <v>2136.38</v>
      </c>
      <c r="K211" s="40">
        <v>3577</v>
      </c>
    </row>
    <row r="212" spans="1:11" hidden="1" x14ac:dyDescent="0.25">
      <c r="A212" s="43">
        <f t="shared" si="3"/>
        <v>210</v>
      </c>
      <c r="B212" s="44" t="s">
        <v>66</v>
      </c>
      <c r="C212" s="47" t="s">
        <v>320</v>
      </c>
      <c r="D212" s="48" t="s">
        <v>130</v>
      </c>
      <c r="E212" s="48" t="s">
        <v>4</v>
      </c>
      <c r="F212" s="48" t="s">
        <v>4</v>
      </c>
      <c r="G212" s="48" t="s">
        <v>74</v>
      </c>
      <c r="H212" s="43" t="s">
        <v>69</v>
      </c>
      <c r="I212" s="44" t="s">
        <v>70</v>
      </c>
      <c r="J212" s="46">
        <v>2136.38</v>
      </c>
      <c r="K212" s="40">
        <v>3577</v>
      </c>
    </row>
    <row r="213" spans="1:11" hidden="1" x14ac:dyDescent="0.25">
      <c r="A213" s="43">
        <f t="shared" si="3"/>
        <v>211</v>
      </c>
      <c r="B213" s="44" t="s">
        <v>66</v>
      </c>
      <c r="C213" s="47" t="s">
        <v>321</v>
      </c>
      <c r="D213" s="48" t="s">
        <v>130</v>
      </c>
      <c r="E213" s="48" t="s">
        <v>4</v>
      </c>
      <c r="F213" s="48" t="s">
        <v>4</v>
      </c>
      <c r="G213" s="48" t="s">
        <v>76</v>
      </c>
      <c r="H213" s="43" t="s">
        <v>69</v>
      </c>
      <c r="I213" s="44" t="s">
        <v>70</v>
      </c>
      <c r="J213" s="46">
        <v>2136.38</v>
      </c>
      <c r="K213" s="40">
        <v>3577</v>
      </c>
    </row>
    <row r="214" spans="1:11" hidden="1" x14ac:dyDescent="0.25">
      <c r="A214" s="43">
        <f t="shared" si="3"/>
        <v>212</v>
      </c>
      <c r="B214" s="44" t="s">
        <v>66</v>
      </c>
      <c r="C214" s="47" t="s">
        <v>322</v>
      </c>
      <c r="D214" s="48" t="s">
        <v>135</v>
      </c>
      <c r="E214" s="48" t="s">
        <v>4</v>
      </c>
      <c r="F214" s="48" t="s">
        <v>4</v>
      </c>
      <c r="G214" s="48" t="s">
        <v>68</v>
      </c>
      <c r="H214" s="43" t="s">
        <v>69</v>
      </c>
      <c r="I214" s="44" t="s">
        <v>70</v>
      </c>
      <c r="J214" s="46">
        <v>2136.38</v>
      </c>
      <c r="K214" s="40">
        <v>3577</v>
      </c>
    </row>
    <row r="215" spans="1:11" hidden="1" x14ac:dyDescent="0.25">
      <c r="A215" s="43">
        <f t="shared" si="3"/>
        <v>213</v>
      </c>
      <c r="B215" s="44" t="s">
        <v>66</v>
      </c>
      <c r="C215" s="47" t="s">
        <v>323</v>
      </c>
      <c r="D215" s="48" t="s">
        <v>135</v>
      </c>
      <c r="E215" s="48" t="s">
        <v>4</v>
      </c>
      <c r="F215" s="48" t="s">
        <v>4</v>
      </c>
      <c r="G215" s="48" t="s">
        <v>72</v>
      </c>
      <c r="H215" s="43" t="s">
        <v>69</v>
      </c>
      <c r="I215" s="44" t="s">
        <v>70</v>
      </c>
      <c r="J215" s="46">
        <v>2136.38</v>
      </c>
      <c r="K215" s="40">
        <v>3577</v>
      </c>
    </row>
    <row r="216" spans="1:11" hidden="1" x14ac:dyDescent="0.25">
      <c r="A216" s="43">
        <f t="shared" si="3"/>
        <v>214</v>
      </c>
      <c r="B216" s="44" t="s">
        <v>66</v>
      </c>
      <c r="C216" s="47" t="s">
        <v>324</v>
      </c>
      <c r="D216" s="48" t="s">
        <v>135</v>
      </c>
      <c r="E216" s="48" t="s">
        <v>4</v>
      </c>
      <c r="F216" s="48" t="s">
        <v>4</v>
      </c>
      <c r="G216" s="48" t="s">
        <v>74</v>
      </c>
      <c r="H216" s="43" t="s">
        <v>69</v>
      </c>
      <c r="I216" s="44" t="s">
        <v>70</v>
      </c>
      <c r="J216" s="46">
        <v>2136.38</v>
      </c>
      <c r="K216" s="40">
        <v>3577</v>
      </c>
    </row>
    <row r="217" spans="1:11" hidden="1" x14ac:dyDescent="0.25">
      <c r="A217" s="43">
        <f t="shared" si="3"/>
        <v>215</v>
      </c>
      <c r="B217" s="44" t="s">
        <v>66</v>
      </c>
      <c r="C217" s="47" t="s">
        <v>325</v>
      </c>
      <c r="D217" s="48" t="s">
        <v>135</v>
      </c>
      <c r="E217" s="48" t="s">
        <v>4</v>
      </c>
      <c r="F217" s="48" t="s">
        <v>4</v>
      </c>
      <c r="G217" s="48" t="s">
        <v>76</v>
      </c>
      <c r="H217" s="43" t="s">
        <v>69</v>
      </c>
      <c r="I217" s="44" t="s">
        <v>70</v>
      </c>
      <c r="J217" s="46">
        <v>2136.38</v>
      </c>
      <c r="K217" s="40">
        <v>3577</v>
      </c>
    </row>
    <row r="218" spans="1:11" hidden="1" x14ac:dyDescent="0.25">
      <c r="A218" s="43">
        <f t="shared" si="3"/>
        <v>216</v>
      </c>
      <c r="B218" s="44" t="s">
        <v>66</v>
      </c>
      <c r="C218" s="47" t="s">
        <v>326</v>
      </c>
      <c r="D218" s="48" t="s">
        <v>140</v>
      </c>
      <c r="E218" s="48" t="s">
        <v>4</v>
      </c>
      <c r="F218" s="48" t="s">
        <v>4</v>
      </c>
      <c r="G218" s="48" t="s">
        <v>68</v>
      </c>
      <c r="H218" s="43" t="s">
        <v>69</v>
      </c>
      <c r="I218" s="44" t="s">
        <v>70</v>
      </c>
      <c r="J218" s="46">
        <v>2136.38</v>
      </c>
      <c r="K218" s="40">
        <v>3577</v>
      </c>
    </row>
    <row r="219" spans="1:11" hidden="1" x14ac:dyDescent="0.25">
      <c r="A219" s="43">
        <f t="shared" si="3"/>
        <v>217</v>
      </c>
      <c r="B219" s="44" t="s">
        <v>66</v>
      </c>
      <c r="C219" s="47" t="s">
        <v>327</v>
      </c>
      <c r="D219" s="48" t="s">
        <v>140</v>
      </c>
      <c r="E219" s="48" t="s">
        <v>4</v>
      </c>
      <c r="F219" s="48" t="s">
        <v>4</v>
      </c>
      <c r="G219" s="48" t="s">
        <v>72</v>
      </c>
      <c r="H219" s="43" t="s">
        <v>69</v>
      </c>
      <c r="I219" s="44" t="s">
        <v>70</v>
      </c>
      <c r="J219" s="46">
        <v>2136.38</v>
      </c>
      <c r="K219" s="40">
        <v>3577</v>
      </c>
    </row>
    <row r="220" spans="1:11" hidden="1" x14ac:dyDescent="0.25">
      <c r="A220" s="43">
        <f t="shared" si="3"/>
        <v>218</v>
      </c>
      <c r="B220" s="44" t="s">
        <v>66</v>
      </c>
      <c r="C220" s="47" t="s">
        <v>328</v>
      </c>
      <c r="D220" s="48" t="s">
        <v>140</v>
      </c>
      <c r="E220" s="48" t="s">
        <v>4</v>
      </c>
      <c r="F220" s="48" t="s">
        <v>4</v>
      </c>
      <c r="G220" s="48" t="s">
        <v>74</v>
      </c>
      <c r="H220" s="43" t="s">
        <v>69</v>
      </c>
      <c r="I220" s="44" t="s">
        <v>70</v>
      </c>
      <c r="J220" s="46">
        <v>2136.38</v>
      </c>
      <c r="K220" s="40">
        <v>3577</v>
      </c>
    </row>
    <row r="221" spans="1:11" hidden="1" x14ac:dyDescent="0.25">
      <c r="A221" s="43">
        <f t="shared" si="3"/>
        <v>219</v>
      </c>
      <c r="B221" s="44" t="s">
        <v>66</v>
      </c>
      <c r="C221" s="47" t="s">
        <v>329</v>
      </c>
      <c r="D221" s="48" t="s">
        <v>140</v>
      </c>
      <c r="E221" s="48" t="s">
        <v>4</v>
      </c>
      <c r="F221" s="48" t="s">
        <v>4</v>
      </c>
      <c r="G221" s="48" t="s">
        <v>76</v>
      </c>
      <c r="H221" s="43" t="s">
        <v>69</v>
      </c>
      <c r="I221" s="44" t="s">
        <v>70</v>
      </c>
      <c r="J221" s="46">
        <v>2136.38</v>
      </c>
      <c r="K221" s="40">
        <v>3577</v>
      </c>
    </row>
    <row r="222" spans="1:11" hidden="1" x14ac:dyDescent="0.25">
      <c r="A222" s="43">
        <f t="shared" si="3"/>
        <v>220</v>
      </c>
      <c r="B222" s="44" t="s">
        <v>66</v>
      </c>
      <c r="C222" s="47" t="s">
        <v>330</v>
      </c>
      <c r="D222" s="48" t="s">
        <v>145</v>
      </c>
      <c r="E222" s="48" t="s">
        <v>4</v>
      </c>
      <c r="F222" s="48" t="s">
        <v>4</v>
      </c>
      <c r="G222" s="48" t="s">
        <v>68</v>
      </c>
      <c r="H222" s="43" t="s">
        <v>69</v>
      </c>
      <c r="I222" s="44" t="s">
        <v>70</v>
      </c>
      <c r="J222" s="46">
        <v>2136.38</v>
      </c>
      <c r="K222" s="40">
        <v>3577</v>
      </c>
    </row>
    <row r="223" spans="1:11" hidden="1" x14ac:dyDescent="0.25">
      <c r="A223" s="43">
        <f t="shared" si="3"/>
        <v>221</v>
      </c>
      <c r="B223" s="44" t="s">
        <v>66</v>
      </c>
      <c r="C223" s="47" t="s">
        <v>331</v>
      </c>
      <c r="D223" s="48" t="s">
        <v>145</v>
      </c>
      <c r="E223" s="48" t="s">
        <v>4</v>
      </c>
      <c r="F223" s="48" t="s">
        <v>4</v>
      </c>
      <c r="G223" s="48" t="s">
        <v>72</v>
      </c>
      <c r="H223" s="43" t="s">
        <v>69</v>
      </c>
      <c r="I223" s="44" t="s">
        <v>70</v>
      </c>
      <c r="J223" s="46">
        <v>2136.38</v>
      </c>
      <c r="K223" s="40">
        <v>3577</v>
      </c>
    </row>
    <row r="224" spans="1:11" hidden="1" x14ac:dyDescent="0.25">
      <c r="A224" s="43">
        <f t="shared" si="3"/>
        <v>222</v>
      </c>
      <c r="B224" s="44" t="s">
        <v>66</v>
      </c>
      <c r="C224" s="47" t="s">
        <v>332</v>
      </c>
      <c r="D224" s="48" t="s">
        <v>145</v>
      </c>
      <c r="E224" s="48" t="s">
        <v>4</v>
      </c>
      <c r="F224" s="48" t="s">
        <v>4</v>
      </c>
      <c r="G224" s="48" t="s">
        <v>74</v>
      </c>
      <c r="H224" s="43" t="s">
        <v>69</v>
      </c>
      <c r="I224" s="44" t="s">
        <v>70</v>
      </c>
      <c r="J224" s="46">
        <v>2136.38</v>
      </c>
      <c r="K224" s="40">
        <v>3577</v>
      </c>
    </row>
    <row r="225" spans="1:11" hidden="1" x14ac:dyDescent="0.25">
      <c r="A225" s="43">
        <f t="shared" si="3"/>
        <v>223</v>
      </c>
      <c r="B225" s="44" t="s">
        <v>66</v>
      </c>
      <c r="C225" s="47" t="s">
        <v>333</v>
      </c>
      <c r="D225" s="48" t="s">
        <v>145</v>
      </c>
      <c r="E225" s="48" t="s">
        <v>4</v>
      </c>
      <c r="F225" s="48" t="s">
        <v>4</v>
      </c>
      <c r="G225" s="48" t="s">
        <v>76</v>
      </c>
      <c r="H225" s="43" t="s">
        <v>69</v>
      </c>
      <c r="I225" s="44" t="s">
        <v>70</v>
      </c>
      <c r="J225" s="46">
        <v>2136.38</v>
      </c>
      <c r="K225" s="40">
        <v>3577</v>
      </c>
    </row>
    <row r="226" spans="1:11" hidden="1" x14ac:dyDescent="0.25">
      <c r="A226" s="43">
        <f t="shared" si="3"/>
        <v>224</v>
      </c>
      <c r="B226" s="44" t="s">
        <v>66</v>
      </c>
      <c r="C226" s="47" t="s">
        <v>334</v>
      </c>
      <c r="D226" s="48" t="s">
        <v>150</v>
      </c>
      <c r="E226" s="48" t="s">
        <v>4</v>
      </c>
      <c r="F226" s="48" t="s">
        <v>4</v>
      </c>
      <c r="G226" s="48" t="s">
        <v>68</v>
      </c>
      <c r="H226" s="43" t="s">
        <v>69</v>
      </c>
      <c r="I226" s="44" t="s">
        <v>70</v>
      </c>
      <c r="J226" s="46">
        <v>2136.38</v>
      </c>
      <c r="K226" s="40">
        <v>3577</v>
      </c>
    </row>
    <row r="227" spans="1:11" hidden="1" x14ac:dyDescent="0.25">
      <c r="A227" s="43">
        <f t="shared" si="3"/>
        <v>225</v>
      </c>
      <c r="B227" s="44" t="s">
        <v>66</v>
      </c>
      <c r="C227" s="47" t="s">
        <v>335</v>
      </c>
      <c r="D227" s="48" t="s">
        <v>150</v>
      </c>
      <c r="E227" s="48" t="s">
        <v>4</v>
      </c>
      <c r="F227" s="48" t="s">
        <v>4</v>
      </c>
      <c r="G227" s="48" t="s">
        <v>74</v>
      </c>
      <c r="H227" s="43" t="s">
        <v>69</v>
      </c>
      <c r="I227" s="44" t="s">
        <v>70</v>
      </c>
      <c r="J227" s="46">
        <v>2136.38</v>
      </c>
      <c r="K227" s="40">
        <v>3577</v>
      </c>
    </row>
    <row r="228" spans="1:11" hidden="1" x14ac:dyDescent="0.25">
      <c r="A228" s="43">
        <f t="shared" si="3"/>
        <v>226</v>
      </c>
      <c r="B228" s="44" t="s">
        <v>66</v>
      </c>
      <c r="C228" s="47" t="s">
        <v>336</v>
      </c>
      <c r="D228" s="48" t="s">
        <v>150</v>
      </c>
      <c r="E228" s="48" t="s">
        <v>4</v>
      </c>
      <c r="F228" s="48" t="s">
        <v>4</v>
      </c>
      <c r="G228" s="48" t="s">
        <v>76</v>
      </c>
      <c r="H228" s="43" t="s">
        <v>69</v>
      </c>
      <c r="I228" s="44" t="s">
        <v>70</v>
      </c>
      <c r="J228" s="46">
        <v>2136.38</v>
      </c>
      <c r="K228" s="40">
        <v>3577</v>
      </c>
    </row>
    <row r="229" spans="1:11" hidden="1" x14ac:dyDescent="0.25">
      <c r="A229" s="43">
        <f t="shared" si="3"/>
        <v>227</v>
      </c>
      <c r="B229" s="44" t="s">
        <v>66</v>
      </c>
      <c r="C229" s="47" t="s">
        <v>337</v>
      </c>
      <c r="D229" s="48" t="s">
        <v>154</v>
      </c>
      <c r="E229" s="48" t="s">
        <v>4</v>
      </c>
      <c r="F229" s="48" t="s">
        <v>4</v>
      </c>
      <c r="G229" s="48" t="s">
        <v>68</v>
      </c>
      <c r="H229" s="43" t="s">
        <v>69</v>
      </c>
      <c r="I229" s="44" t="s">
        <v>70</v>
      </c>
      <c r="J229" s="46">
        <v>2136.38</v>
      </c>
      <c r="K229" s="40">
        <v>3577</v>
      </c>
    </row>
    <row r="230" spans="1:11" hidden="1" x14ac:dyDescent="0.25">
      <c r="A230" s="43">
        <f t="shared" si="3"/>
        <v>228</v>
      </c>
      <c r="B230" s="44" t="s">
        <v>66</v>
      </c>
      <c r="C230" s="47" t="s">
        <v>338</v>
      </c>
      <c r="D230" s="48" t="s">
        <v>154</v>
      </c>
      <c r="E230" s="48" t="s">
        <v>4</v>
      </c>
      <c r="F230" s="48" t="s">
        <v>4</v>
      </c>
      <c r="G230" s="48" t="s">
        <v>72</v>
      </c>
      <c r="H230" s="43" t="s">
        <v>69</v>
      </c>
      <c r="I230" s="44" t="s">
        <v>70</v>
      </c>
      <c r="J230" s="46">
        <v>2136.38</v>
      </c>
      <c r="K230" s="40">
        <v>3577</v>
      </c>
    </row>
    <row r="231" spans="1:11" hidden="1" x14ac:dyDescent="0.25">
      <c r="A231" s="43">
        <f t="shared" si="3"/>
        <v>229</v>
      </c>
      <c r="B231" s="44" t="s">
        <v>66</v>
      </c>
      <c r="C231" s="47" t="s">
        <v>339</v>
      </c>
      <c r="D231" s="48" t="s">
        <v>154</v>
      </c>
      <c r="E231" s="48" t="s">
        <v>4</v>
      </c>
      <c r="F231" s="48" t="s">
        <v>4</v>
      </c>
      <c r="G231" s="48" t="s">
        <v>74</v>
      </c>
      <c r="H231" s="43" t="s">
        <v>69</v>
      </c>
      <c r="I231" s="44" t="s">
        <v>70</v>
      </c>
      <c r="J231" s="46">
        <v>2136.38</v>
      </c>
      <c r="K231" s="40">
        <v>3577</v>
      </c>
    </row>
    <row r="232" spans="1:11" hidden="1" x14ac:dyDescent="0.25">
      <c r="A232" s="43">
        <f t="shared" si="3"/>
        <v>230</v>
      </c>
      <c r="B232" s="44" t="s">
        <v>66</v>
      </c>
      <c r="C232" s="47" t="s">
        <v>340</v>
      </c>
      <c r="D232" s="48" t="s">
        <v>154</v>
      </c>
      <c r="E232" s="48" t="s">
        <v>4</v>
      </c>
      <c r="F232" s="48" t="s">
        <v>4</v>
      </c>
      <c r="G232" s="48" t="s">
        <v>76</v>
      </c>
      <c r="H232" s="43" t="s">
        <v>69</v>
      </c>
      <c r="I232" s="44" t="s">
        <v>70</v>
      </c>
      <c r="J232" s="46">
        <v>2136.38</v>
      </c>
      <c r="K232" s="40">
        <v>3577</v>
      </c>
    </row>
    <row r="233" spans="1:11" hidden="1" x14ac:dyDescent="0.25">
      <c r="A233" s="43">
        <f t="shared" si="3"/>
        <v>231</v>
      </c>
      <c r="B233" s="44" t="s">
        <v>66</v>
      </c>
      <c r="C233" s="47" t="s">
        <v>341</v>
      </c>
      <c r="D233" s="48" t="s">
        <v>159</v>
      </c>
      <c r="E233" s="48" t="s">
        <v>4</v>
      </c>
      <c r="F233" s="48" t="s">
        <v>4</v>
      </c>
      <c r="G233" s="48" t="s">
        <v>68</v>
      </c>
      <c r="H233" s="43" t="s">
        <v>69</v>
      </c>
      <c r="I233" s="44" t="s">
        <v>70</v>
      </c>
      <c r="J233" s="46">
        <v>2136.38</v>
      </c>
      <c r="K233" s="40">
        <v>3577</v>
      </c>
    </row>
    <row r="234" spans="1:11" hidden="1" x14ac:dyDescent="0.25">
      <c r="A234" s="43">
        <f t="shared" si="3"/>
        <v>232</v>
      </c>
      <c r="B234" s="44" t="s">
        <v>66</v>
      </c>
      <c r="C234" s="47" t="s">
        <v>342</v>
      </c>
      <c r="D234" s="48" t="s">
        <v>159</v>
      </c>
      <c r="E234" s="48" t="s">
        <v>4</v>
      </c>
      <c r="F234" s="48" t="s">
        <v>4</v>
      </c>
      <c r="G234" s="48" t="s">
        <v>72</v>
      </c>
      <c r="H234" s="43" t="s">
        <v>69</v>
      </c>
      <c r="I234" s="44" t="s">
        <v>70</v>
      </c>
      <c r="J234" s="46">
        <v>2136.38</v>
      </c>
      <c r="K234" s="40">
        <v>3577</v>
      </c>
    </row>
    <row r="235" spans="1:11" hidden="1" x14ac:dyDescent="0.25">
      <c r="A235" s="43">
        <f t="shared" si="3"/>
        <v>233</v>
      </c>
      <c r="B235" s="44" t="s">
        <v>66</v>
      </c>
      <c r="C235" s="47" t="s">
        <v>343</v>
      </c>
      <c r="D235" s="48" t="s">
        <v>159</v>
      </c>
      <c r="E235" s="48" t="s">
        <v>4</v>
      </c>
      <c r="F235" s="48" t="s">
        <v>4</v>
      </c>
      <c r="G235" s="48" t="s">
        <v>74</v>
      </c>
      <c r="H235" s="43" t="s">
        <v>69</v>
      </c>
      <c r="I235" s="44" t="s">
        <v>70</v>
      </c>
      <c r="J235" s="46">
        <v>2136.38</v>
      </c>
      <c r="K235" s="40">
        <v>3577</v>
      </c>
    </row>
    <row r="236" spans="1:11" hidden="1" x14ac:dyDescent="0.25">
      <c r="A236" s="43">
        <f t="shared" si="3"/>
        <v>234</v>
      </c>
      <c r="B236" s="44" t="s">
        <v>66</v>
      </c>
      <c r="C236" s="47" t="s">
        <v>344</v>
      </c>
      <c r="D236" s="48" t="s">
        <v>159</v>
      </c>
      <c r="E236" s="48" t="s">
        <v>4</v>
      </c>
      <c r="F236" s="48" t="s">
        <v>4</v>
      </c>
      <c r="G236" s="48" t="s">
        <v>76</v>
      </c>
      <c r="H236" s="43" t="s">
        <v>69</v>
      </c>
      <c r="I236" s="44" t="s">
        <v>70</v>
      </c>
      <c r="J236" s="46">
        <v>2136.38</v>
      </c>
      <c r="K236" s="40">
        <v>3577</v>
      </c>
    </row>
    <row r="237" spans="1:11" hidden="1" x14ac:dyDescent="0.25">
      <c r="A237" s="43">
        <f t="shared" si="3"/>
        <v>235</v>
      </c>
      <c r="B237" s="44" t="s">
        <v>66</v>
      </c>
      <c r="C237" s="47" t="s">
        <v>345</v>
      </c>
      <c r="D237" s="48" t="s">
        <v>164</v>
      </c>
      <c r="E237" s="48" t="s">
        <v>4</v>
      </c>
      <c r="F237" s="48" t="s">
        <v>4</v>
      </c>
      <c r="G237" s="48" t="s">
        <v>68</v>
      </c>
      <c r="H237" s="43" t="s">
        <v>69</v>
      </c>
      <c r="I237" s="44" t="s">
        <v>70</v>
      </c>
      <c r="J237" s="46">
        <v>2136.38</v>
      </c>
      <c r="K237" s="40">
        <v>3577</v>
      </c>
    </row>
    <row r="238" spans="1:11" hidden="1" x14ac:dyDescent="0.25">
      <c r="A238" s="43">
        <f t="shared" si="3"/>
        <v>236</v>
      </c>
      <c r="B238" s="44" t="s">
        <v>66</v>
      </c>
      <c r="C238" s="47" t="s">
        <v>346</v>
      </c>
      <c r="D238" s="48" t="s">
        <v>164</v>
      </c>
      <c r="E238" s="48" t="s">
        <v>4</v>
      </c>
      <c r="F238" s="48" t="s">
        <v>4</v>
      </c>
      <c r="G238" s="48" t="s">
        <v>72</v>
      </c>
      <c r="H238" s="43" t="s">
        <v>69</v>
      </c>
      <c r="I238" s="44" t="s">
        <v>70</v>
      </c>
      <c r="J238" s="46">
        <v>2136.38</v>
      </c>
      <c r="K238" s="40">
        <v>3577</v>
      </c>
    </row>
    <row r="239" spans="1:11" hidden="1" x14ac:dyDescent="0.25">
      <c r="A239" s="43">
        <f t="shared" si="3"/>
        <v>237</v>
      </c>
      <c r="B239" s="44" t="s">
        <v>66</v>
      </c>
      <c r="C239" s="47" t="s">
        <v>347</v>
      </c>
      <c r="D239" s="48" t="s">
        <v>164</v>
      </c>
      <c r="E239" s="48" t="s">
        <v>4</v>
      </c>
      <c r="F239" s="48" t="s">
        <v>4</v>
      </c>
      <c r="G239" s="48" t="s">
        <v>74</v>
      </c>
      <c r="H239" s="43" t="s">
        <v>69</v>
      </c>
      <c r="I239" s="44" t="s">
        <v>70</v>
      </c>
      <c r="J239" s="46">
        <v>2136.38</v>
      </c>
      <c r="K239" s="40">
        <v>3577</v>
      </c>
    </row>
    <row r="240" spans="1:11" hidden="1" x14ac:dyDescent="0.25">
      <c r="A240" s="43">
        <f t="shared" si="3"/>
        <v>238</v>
      </c>
      <c r="B240" s="44" t="s">
        <v>66</v>
      </c>
      <c r="C240" s="47" t="s">
        <v>348</v>
      </c>
      <c r="D240" s="48" t="s">
        <v>164</v>
      </c>
      <c r="E240" s="48" t="s">
        <v>4</v>
      </c>
      <c r="F240" s="48" t="s">
        <v>4</v>
      </c>
      <c r="G240" s="48" t="s">
        <v>76</v>
      </c>
      <c r="H240" s="43" t="s">
        <v>69</v>
      </c>
      <c r="I240" s="44" t="s">
        <v>70</v>
      </c>
      <c r="J240" s="46">
        <v>2136.38</v>
      </c>
      <c r="K240" s="40">
        <v>3577</v>
      </c>
    </row>
    <row r="241" spans="1:11" hidden="1" x14ac:dyDescent="0.25">
      <c r="A241" s="43">
        <f t="shared" si="3"/>
        <v>239</v>
      </c>
      <c r="B241" s="44" t="s">
        <v>66</v>
      </c>
      <c r="C241" s="47" t="s">
        <v>349</v>
      </c>
      <c r="D241" s="48" t="s">
        <v>169</v>
      </c>
      <c r="E241" s="48" t="s">
        <v>4</v>
      </c>
      <c r="F241" s="48" t="s">
        <v>4</v>
      </c>
      <c r="G241" s="48" t="s">
        <v>68</v>
      </c>
      <c r="H241" s="43" t="s">
        <v>69</v>
      </c>
      <c r="I241" s="44" t="s">
        <v>70</v>
      </c>
      <c r="J241" s="46">
        <v>2136.38</v>
      </c>
      <c r="K241" s="40">
        <v>3577</v>
      </c>
    </row>
    <row r="242" spans="1:11" hidden="1" x14ac:dyDescent="0.25">
      <c r="A242" s="43">
        <f t="shared" si="3"/>
        <v>240</v>
      </c>
      <c r="B242" s="44" t="s">
        <v>66</v>
      </c>
      <c r="C242" s="47" t="s">
        <v>350</v>
      </c>
      <c r="D242" s="48" t="s">
        <v>169</v>
      </c>
      <c r="E242" s="48" t="s">
        <v>4</v>
      </c>
      <c r="F242" s="48" t="s">
        <v>4</v>
      </c>
      <c r="G242" s="48" t="s">
        <v>72</v>
      </c>
      <c r="H242" s="43" t="s">
        <v>69</v>
      </c>
      <c r="I242" s="44" t="s">
        <v>70</v>
      </c>
      <c r="J242" s="46">
        <v>2136.38</v>
      </c>
      <c r="K242" s="40">
        <v>3577</v>
      </c>
    </row>
    <row r="243" spans="1:11" hidden="1" x14ac:dyDescent="0.25">
      <c r="A243" s="43">
        <f t="shared" si="3"/>
        <v>241</v>
      </c>
      <c r="B243" s="44" t="s">
        <v>66</v>
      </c>
      <c r="C243" s="47" t="s">
        <v>351</v>
      </c>
      <c r="D243" s="48" t="s">
        <v>169</v>
      </c>
      <c r="E243" s="48" t="s">
        <v>4</v>
      </c>
      <c r="F243" s="48" t="s">
        <v>4</v>
      </c>
      <c r="G243" s="48" t="s">
        <v>74</v>
      </c>
      <c r="H243" s="43" t="s">
        <v>69</v>
      </c>
      <c r="I243" s="44" t="s">
        <v>70</v>
      </c>
      <c r="J243" s="46">
        <v>2136.38</v>
      </c>
      <c r="K243" s="40">
        <v>3577</v>
      </c>
    </row>
    <row r="244" spans="1:11" hidden="1" x14ac:dyDescent="0.25">
      <c r="A244" s="43">
        <f t="shared" si="3"/>
        <v>242</v>
      </c>
      <c r="B244" s="44" t="s">
        <v>66</v>
      </c>
      <c r="C244" s="47" t="s">
        <v>352</v>
      </c>
      <c r="D244" s="48" t="s">
        <v>169</v>
      </c>
      <c r="E244" s="48" t="s">
        <v>4</v>
      </c>
      <c r="F244" s="48" t="s">
        <v>4</v>
      </c>
      <c r="G244" s="48" t="s">
        <v>76</v>
      </c>
      <c r="H244" s="43" t="s">
        <v>69</v>
      </c>
      <c r="I244" s="44" t="s">
        <v>70</v>
      </c>
      <c r="J244" s="46">
        <v>2136.38</v>
      </c>
      <c r="K244" s="40">
        <v>3577</v>
      </c>
    </row>
    <row r="245" spans="1:11" hidden="1" x14ac:dyDescent="0.25">
      <c r="A245" s="43">
        <f t="shared" si="3"/>
        <v>243</v>
      </c>
      <c r="B245" s="44" t="s">
        <v>66</v>
      </c>
      <c r="C245" s="47" t="s">
        <v>353</v>
      </c>
      <c r="D245" s="48" t="s">
        <v>174</v>
      </c>
      <c r="E245" s="48" t="s">
        <v>4</v>
      </c>
      <c r="F245" s="48" t="s">
        <v>4</v>
      </c>
      <c r="G245" s="48" t="s">
        <v>68</v>
      </c>
      <c r="H245" s="43" t="s">
        <v>69</v>
      </c>
      <c r="I245" s="44" t="s">
        <v>70</v>
      </c>
      <c r="J245" s="46">
        <v>2136.38</v>
      </c>
      <c r="K245" s="40">
        <v>3577</v>
      </c>
    </row>
    <row r="246" spans="1:11" hidden="1" x14ac:dyDescent="0.25">
      <c r="A246" s="43">
        <f t="shared" si="3"/>
        <v>244</v>
      </c>
      <c r="B246" s="44" t="s">
        <v>66</v>
      </c>
      <c r="C246" s="47" t="s">
        <v>354</v>
      </c>
      <c r="D246" s="48" t="s">
        <v>174</v>
      </c>
      <c r="E246" s="48" t="s">
        <v>4</v>
      </c>
      <c r="F246" s="48" t="s">
        <v>4</v>
      </c>
      <c r="G246" s="48" t="s">
        <v>72</v>
      </c>
      <c r="H246" s="43" t="s">
        <v>69</v>
      </c>
      <c r="I246" s="44" t="s">
        <v>70</v>
      </c>
      <c r="J246" s="46">
        <v>2136.38</v>
      </c>
      <c r="K246" s="40">
        <v>3577</v>
      </c>
    </row>
    <row r="247" spans="1:11" hidden="1" x14ac:dyDescent="0.25">
      <c r="A247" s="43">
        <f t="shared" si="3"/>
        <v>245</v>
      </c>
      <c r="B247" s="44" t="s">
        <v>66</v>
      </c>
      <c r="C247" s="47" t="s">
        <v>355</v>
      </c>
      <c r="D247" s="48" t="s">
        <v>174</v>
      </c>
      <c r="E247" s="48" t="s">
        <v>4</v>
      </c>
      <c r="F247" s="48" t="s">
        <v>4</v>
      </c>
      <c r="G247" s="48" t="s">
        <v>74</v>
      </c>
      <c r="H247" s="43" t="s">
        <v>69</v>
      </c>
      <c r="I247" s="44" t="s">
        <v>70</v>
      </c>
      <c r="J247" s="46">
        <v>2136.38</v>
      </c>
      <c r="K247" s="40">
        <v>3577</v>
      </c>
    </row>
    <row r="248" spans="1:11" hidden="1" x14ac:dyDescent="0.25">
      <c r="A248" s="43">
        <f t="shared" si="3"/>
        <v>246</v>
      </c>
      <c r="B248" s="44" t="s">
        <v>66</v>
      </c>
      <c r="C248" s="47" t="s">
        <v>356</v>
      </c>
      <c r="D248" s="48" t="s">
        <v>174</v>
      </c>
      <c r="E248" s="48" t="s">
        <v>4</v>
      </c>
      <c r="F248" s="48" t="s">
        <v>4</v>
      </c>
      <c r="G248" s="48" t="s">
        <v>76</v>
      </c>
      <c r="H248" s="43" t="s">
        <v>69</v>
      </c>
      <c r="I248" s="44" t="s">
        <v>70</v>
      </c>
      <c r="J248" s="46">
        <v>2136.38</v>
      </c>
      <c r="K248" s="40">
        <v>3577</v>
      </c>
    </row>
    <row r="249" spans="1:11" hidden="1" x14ac:dyDescent="0.25">
      <c r="A249" s="43">
        <f t="shared" si="3"/>
        <v>247</v>
      </c>
      <c r="B249" s="44" t="s">
        <v>66</v>
      </c>
      <c r="C249" s="47" t="s">
        <v>357</v>
      </c>
      <c r="D249" s="48" t="s">
        <v>179</v>
      </c>
      <c r="E249" s="48" t="s">
        <v>4</v>
      </c>
      <c r="F249" s="48" t="s">
        <v>4</v>
      </c>
      <c r="G249" s="48" t="s">
        <v>68</v>
      </c>
      <c r="H249" s="43" t="s">
        <v>69</v>
      </c>
      <c r="I249" s="44" t="s">
        <v>70</v>
      </c>
      <c r="J249" s="46">
        <v>2136.38</v>
      </c>
      <c r="K249" s="40">
        <v>3577</v>
      </c>
    </row>
    <row r="250" spans="1:11" hidden="1" x14ac:dyDescent="0.25">
      <c r="A250" s="43">
        <f t="shared" si="3"/>
        <v>248</v>
      </c>
      <c r="B250" s="44" t="s">
        <v>66</v>
      </c>
      <c r="C250" s="47" t="s">
        <v>358</v>
      </c>
      <c r="D250" s="48" t="s">
        <v>179</v>
      </c>
      <c r="E250" s="48" t="s">
        <v>4</v>
      </c>
      <c r="F250" s="48" t="s">
        <v>4</v>
      </c>
      <c r="G250" s="48" t="s">
        <v>72</v>
      </c>
      <c r="H250" s="43" t="s">
        <v>69</v>
      </c>
      <c r="I250" s="44" t="s">
        <v>70</v>
      </c>
      <c r="J250" s="46">
        <v>2136.38</v>
      </c>
      <c r="K250" s="40">
        <v>3577</v>
      </c>
    </row>
    <row r="251" spans="1:11" hidden="1" x14ac:dyDescent="0.25">
      <c r="A251" s="43">
        <f t="shared" si="3"/>
        <v>249</v>
      </c>
      <c r="B251" s="44" t="s">
        <v>66</v>
      </c>
      <c r="C251" s="47" t="s">
        <v>359</v>
      </c>
      <c r="D251" s="48" t="s">
        <v>179</v>
      </c>
      <c r="E251" s="48" t="s">
        <v>4</v>
      </c>
      <c r="F251" s="48" t="s">
        <v>4</v>
      </c>
      <c r="G251" s="48" t="s">
        <v>74</v>
      </c>
      <c r="H251" s="43" t="s">
        <v>69</v>
      </c>
      <c r="I251" s="44" t="s">
        <v>70</v>
      </c>
      <c r="J251" s="46">
        <v>2136.38</v>
      </c>
      <c r="K251" s="40">
        <v>3577</v>
      </c>
    </row>
    <row r="252" spans="1:11" hidden="1" x14ac:dyDescent="0.25">
      <c r="A252" s="43">
        <f t="shared" si="3"/>
        <v>250</v>
      </c>
      <c r="B252" s="44" t="s">
        <v>66</v>
      </c>
      <c r="C252" s="47" t="s">
        <v>360</v>
      </c>
      <c r="D252" s="48" t="s">
        <v>179</v>
      </c>
      <c r="E252" s="48" t="s">
        <v>4</v>
      </c>
      <c r="F252" s="48" t="s">
        <v>4</v>
      </c>
      <c r="G252" s="48" t="s">
        <v>76</v>
      </c>
      <c r="H252" s="43" t="s">
        <v>69</v>
      </c>
      <c r="I252" s="44" t="s">
        <v>70</v>
      </c>
      <c r="J252" s="46">
        <v>2136.38</v>
      </c>
      <c r="K252" s="40">
        <v>3577</v>
      </c>
    </row>
    <row r="253" spans="1:11" hidden="1" x14ac:dyDescent="0.25">
      <c r="A253" s="43">
        <f t="shared" si="3"/>
        <v>251</v>
      </c>
      <c r="B253" s="44" t="s">
        <v>66</v>
      </c>
      <c r="C253" s="47" t="s">
        <v>361</v>
      </c>
      <c r="D253" s="48" t="s">
        <v>184</v>
      </c>
      <c r="E253" s="48" t="s">
        <v>4</v>
      </c>
      <c r="F253" s="48" t="s">
        <v>4</v>
      </c>
      <c r="G253" s="48" t="s">
        <v>68</v>
      </c>
      <c r="H253" s="43" t="s">
        <v>69</v>
      </c>
      <c r="I253" s="44" t="s">
        <v>70</v>
      </c>
      <c r="J253" s="46">
        <v>2136.38</v>
      </c>
      <c r="K253" s="40">
        <v>3577</v>
      </c>
    </row>
    <row r="254" spans="1:11" hidden="1" x14ac:dyDescent="0.25">
      <c r="A254" s="43">
        <f t="shared" si="3"/>
        <v>252</v>
      </c>
      <c r="B254" s="44" t="s">
        <v>66</v>
      </c>
      <c r="C254" s="47" t="s">
        <v>362</v>
      </c>
      <c r="D254" s="48" t="s">
        <v>184</v>
      </c>
      <c r="E254" s="48" t="s">
        <v>4</v>
      </c>
      <c r="F254" s="48" t="s">
        <v>4</v>
      </c>
      <c r="G254" s="48" t="s">
        <v>72</v>
      </c>
      <c r="H254" s="43" t="s">
        <v>69</v>
      </c>
      <c r="I254" s="44" t="s">
        <v>70</v>
      </c>
      <c r="J254" s="46">
        <v>2136.38</v>
      </c>
      <c r="K254" s="40">
        <v>3577</v>
      </c>
    </row>
    <row r="255" spans="1:11" hidden="1" x14ac:dyDescent="0.25">
      <c r="A255" s="43">
        <f t="shared" si="3"/>
        <v>253</v>
      </c>
      <c r="B255" s="44" t="s">
        <v>66</v>
      </c>
      <c r="C255" s="47" t="s">
        <v>363</v>
      </c>
      <c r="D255" s="48" t="s">
        <v>184</v>
      </c>
      <c r="E255" s="48" t="s">
        <v>4</v>
      </c>
      <c r="F255" s="48" t="s">
        <v>4</v>
      </c>
      <c r="G255" s="48" t="s">
        <v>74</v>
      </c>
      <c r="H255" s="43" t="s">
        <v>69</v>
      </c>
      <c r="I255" s="44" t="s">
        <v>70</v>
      </c>
      <c r="J255" s="46">
        <v>2136.38</v>
      </c>
      <c r="K255" s="40">
        <v>3577</v>
      </c>
    </row>
    <row r="256" spans="1:11" hidden="1" x14ac:dyDescent="0.25">
      <c r="A256" s="43">
        <f t="shared" si="3"/>
        <v>254</v>
      </c>
      <c r="B256" s="44" t="s">
        <v>66</v>
      </c>
      <c r="C256" s="47" t="s">
        <v>364</v>
      </c>
      <c r="D256" s="48" t="s">
        <v>184</v>
      </c>
      <c r="E256" s="48" t="s">
        <v>4</v>
      </c>
      <c r="F256" s="48" t="s">
        <v>4</v>
      </c>
      <c r="G256" s="48" t="s">
        <v>76</v>
      </c>
      <c r="H256" s="43" t="s">
        <v>69</v>
      </c>
      <c r="I256" s="44" t="s">
        <v>70</v>
      </c>
      <c r="J256" s="46">
        <v>2136.38</v>
      </c>
      <c r="K256" s="40">
        <v>3577</v>
      </c>
    </row>
    <row r="257" spans="1:11" hidden="1" x14ac:dyDescent="0.25">
      <c r="A257" s="43">
        <f t="shared" si="3"/>
        <v>255</v>
      </c>
      <c r="B257" s="44" t="s">
        <v>66</v>
      </c>
      <c r="C257" s="47" t="s">
        <v>365</v>
      </c>
      <c r="D257" s="48" t="s">
        <v>189</v>
      </c>
      <c r="E257" s="48" t="s">
        <v>4</v>
      </c>
      <c r="F257" s="48" t="s">
        <v>4</v>
      </c>
      <c r="G257" s="48" t="s">
        <v>68</v>
      </c>
      <c r="H257" s="43" t="s">
        <v>69</v>
      </c>
      <c r="I257" s="44" t="s">
        <v>70</v>
      </c>
      <c r="J257" s="46">
        <v>2136.38</v>
      </c>
      <c r="K257" s="40">
        <v>3577</v>
      </c>
    </row>
    <row r="258" spans="1:11" hidden="1" x14ac:dyDescent="0.25">
      <c r="A258" s="43">
        <f t="shared" si="3"/>
        <v>256</v>
      </c>
      <c r="B258" s="44" t="s">
        <v>66</v>
      </c>
      <c r="C258" s="47" t="s">
        <v>366</v>
      </c>
      <c r="D258" s="48" t="s">
        <v>189</v>
      </c>
      <c r="E258" s="48" t="s">
        <v>4</v>
      </c>
      <c r="F258" s="48" t="s">
        <v>4</v>
      </c>
      <c r="G258" s="48" t="s">
        <v>72</v>
      </c>
      <c r="H258" s="43" t="s">
        <v>69</v>
      </c>
      <c r="I258" s="44" t="s">
        <v>70</v>
      </c>
      <c r="J258" s="46">
        <v>2136.38</v>
      </c>
      <c r="K258" s="40">
        <v>3577</v>
      </c>
    </row>
    <row r="259" spans="1:11" hidden="1" x14ac:dyDescent="0.25">
      <c r="A259" s="43">
        <f t="shared" si="3"/>
        <v>257</v>
      </c>
      <c r="B259" s="44" t="s">
        <v>66</v>
      </c>
      <c r="C259" s="47" t="s">
        <v>367</v>
      </c>
      <c r="D259" s="48" t="s">
        <v>189</v>
      </c>
      <c r="E259" s="48" t="s">
        <v>4</v>
      </c>
      <c r="F259" s="48" t="s">
        <v>4</v>
      </c>
      <c r="G259" s="48" t="s">
        <v>74</v>
      </c>
      <c r="H259" s="43" t="s">
        <v>69</v>
      </c>
      <c r="I259" s="44" t="s">
        <v>70</v>
      </c>
      <c r="J259" s="46">
        <v>2136.38</v>
      </c>
      <c r="K259" s="40">
        <v>3577</v>
      </c>
    </row>
    <row r="260" spans="1:11" hidden="1" x14ac:dyDescent="0.25">
      <c r="A260" s="43">
        <f t="shared" si="3"/>
        <v>258</v>
      </c>
      <c r="B260" s="44" t="s">
        <v>66</v>
      </c>
      <c r="C260" s="47" t="s">
        <v>368</v>
      </c>
      <c r="D260" s="48" t="s">
        <v>189</v>
      </c>
      <c r="E260" s="48" t="s">
        <v>4</v>
      </c>
      <c r="F260" s="48" t="s">
        <v>4</v>
      </c>
      <c r="G260" s="48" t="s">
        <v>76</v>
      </c>
      <c r="H260" s="43" t="s">
        <v>69</v>
      </c>
      <c r="I260" s="44" t="s">
        <v>70</v>
      </c>
      <c r="J260" s="46">
        <v>2136.38</v>
      </c>
      <c r="K260" s="40">
        <v>3577</v>
      </c>
    </row>
    <row r="261" spans="1:11" hidden="1" x14ac:dyDescent="0.25">
      <c r="A261" s="43">
        <f t="shared" ref="A261:A324" si="4">A260+1</f>
        <v>259</v>
      </c>
      <c r="B261" s="44" t="s">
        <v>66</v>
      </c>
      <c r="C261" s="47" t="s">
        <v>369</v>
      </c>
      <c r="D261" s="48" t="s">
        <v>194</v>
      </c>
      <c r="E261" s="48" t="s">
        <v>4</v>
      </c>
      <c r="F261" s="48" t="s">
        <v>4</v>
      </c>
      <c r="G261" s="48" t="s">
        <v>68</v>
      </c>
      <c r="H261" s="43" t="s">
        <v>69</v>
      </c>
      <c r="I261" s="44" t="s">
        <v>70</v>
      </c>
      <c r="J261" s="46">
        <v>2136.38</v>
      </c>
      <c r="K261" s="40">
        <v>3577</v>
      </c>
    </row>
    <row r="262" spans="1:11" hidden="1" x14ac:dyDescent="0.25">
      <c r="A262" s="43">
        <f t="shared" si="4"/>
        <v>260</v>
      </c>
      <c r="B262" s="44" t="s">
        <v>66</v>
      </c>
      <c r="C262" s="47" t="s">
        <v>370</v>
      </c>
      <c r="D262" s="48" t="s">
        <v>194</v>
      </c>
      <c r="E262" s="48" t="s">
        <v>4</v>
      </c>
      <c r="F262" s="48" t="s">
        <v>4</v>
      </c>
      <c r="G262" s="48" t="s">
        <v>74</v>
      </c>
      <c r="H262" s="43" t="s">
        <v>69</v>
      </c>
      <c r="I262" s="44" t="s">
        <v>70</v>
      </c>
      <c r="J262" s="46">
        <v>2136.38</v>
      </c>
      <c r="K262" s="40">
        <v>3577</v>
      </c>
    </row>
    <row r="263" spans="1:11" hidden="1" x14ac:dyDescent="0.25">
      <c r="A263" s="43">
        <f t="shared" si="4"/>
        <v>261</v>
      </c>
      <c r="B263" s="44" t="s">
        <v>66</v>
      </c>
      <c r="C263" s="47" t="s">
        <v>371</v>
      </c>
      <c r="D263" s="48" t="s">
        <v>194</v>
      </c>
      <c r="E263" s="48" t="s">
        <v>4</v>
      </c>
      <c r="F263" s="48" t="s">
        <v>4</v>
      </c>
      <c r="G263" s="48" t="s">
        <v>76</v>
      </c>
      <c r="H263" s="43" t="s">
        <v>69</v>
      </c>
      <c r="I263" s="44" t="s">
        <v>70</v>
      </c>
      <c r="J263" s="46">
        <v>2136.38</v>
      </c>
      <c r="K263" s="40">
        <v>3577</v>
      </c>
    </row>
    <row r="264" spans="1:11" hidden="1" x14ac:dyDescent="0.25">
      <c r="A264" s="43">
        <f t="shared" si="4"/>
        <v>262</v>
      </c>
      <c r="B264" s="44" t="s">
        <v>66</v>
      </c>
      <c r="C264" s="47" t="s">
        <v>372</v>
      </c>
      <c r="D264" s="48" t="s">
        <v>198</v>
      </c>
      <c r="E264" s="48" t="s">
        <v>4</v>
      </c>
      <c r="F264" s="48" t="s">
        <v>4</v>
      </c>
      <c r="G264" s="48" t="s">
        <v>68</v>
      </c>
      <c r="H264" s="43" t="s">
        <v>69</v>
      </c>
      <c r="I264" s="44" t="s">
        <v>70</v>
      </c>
      <c r="J264" s="46">
        <v>2136.38</v>
      </c>
      <c r="K264" s="40">
        <v>3577</v>
      </c>
    </row>
    <row r="265" spans="1:11" hidden="1" x14ac:dyDescent="0.25">
      <c r="A265" s="43">
        <f t="shared" si="4"/>
        <v>263</v>
      </c>
      <c r="B265" s="44" t="s">
        <v>66</v>
      </c>
      <c r="C265" s="47" t="s">
        <v>373</v>
      </c>
      <c r="D265" s="48" t="s">
        <v>198</v>
      </c>
      <c r="E265" s="48" t="s">
        <v>4</v>
      </c>
      <c r="F265" s="48" t="s">
        <v>4</v>
      </c>
      <c r="G265" s="48" t="s">
        <v>72</v>
      </c>
      <c r="H265" s="43" t="s">
        <v>69</v>
      </c>
      <c r="I265" s="44" t="s">
        <v>70</v>
      </c>
      <c r="J265" s="46">
        <v>2136.38</v>
      </c>
      <c r="K265" s="40">
        <v>3577</v>
      </c>
    </row>
    <row r="266" spans="1:11" hidden="1" x14ac:dyDescent="0.25">
      <c r="A266" s="43">
        <f t="shared" si="4"/>
        <v>264</v>
      </c>
      <c r="B266" s="44" t="s">
        <v>66</v>
      </c>
      <c r="C266" s="47" t="s">
        <v>374</v>
      </c>
      <c r="D266" s="48" t="s">
        <v>198</v>
      </c>
      <c r="E266" s="48" t="s">
        <v>4</v>
      </c>
      <c r="F266" s="48" t="s">
        <v>4</v>
      </c>
      <c r="G266" s="48" t="s">
        <v>74</v>
      </c>
      <c r="H266" s="43" t="s">
        <v>69</v>
      </c>
      <c r="I266" s="44" t="s">
        <v>70</v>
      </c>
      <c r="J266" s="46">
        <v>2136.38</v>
      </c>
      <c r="K266" s="40">
        <v>3577</v>
      </c>
    </row>
    <row r="267" spans="1:11" hidden="1" x14ac:dyDescent="0.25">
      <c r="A267" s="43">
        <f t="shared" si="4"/>
        <v>265</v>
      </c>
      <c r="B267" s="44" t="s">
        <v>66</v>
      </c>
      <c r="C267" s="47" t="s">
        <v>375</v>
      </c>
      <c r="D267" s="48" t="s">
        <v>198</v>
      </c>
      <c r="E267" s="48" t="s">
        <v>4</v>
      </c>
      <c r="F267" s="48" t="s">
        <v>4</v>
      </c>
      <c r="G267" s="48" t="s">
        <v>76</v>
      </c>
      <c r="H267" s="43" t="s">
        <v>69</v>
      </c>
      <c r="I267" s="44" t="s">
        <v>70</v>
      </c>
      <c r="J267" s="46">
        <v>2136.38</v>
      </c>
      <c r="K267" s="40">
        <v>3577</v>
      </c>
    </row>
    <row r="268" spans="1:11" hidden="1" x14ac:dyDescent="0.25">
      <c r="A268" s="43">
        <f t="shared" si="4"/>
        <v>266</v>
      </c>
      <c r="B268" s="44" t="s">
        <v>66</v>
      </c>
      <c r="C268" s="47" t="s">
        <v>376</v>
      </c>
      <c r="D268" s="48" t="s">
        <v>203</v>
      </c>
      <c r="E268" s="48" t="s">
        <v>4</v>
      </c>
      <c r="F268" s="48" t="s">
        <v>4</v>
      </c>
      <c r="G268" s="48" t="s">
        <v>68</v>
      </c>
      <c r="H268" s="43" t="s">
        <v>69</v>
      </c>
      <c r="I268" s="44" t="s">
        <v>70</v>
      </c>
      <c r="J268" s="46">
        <v>2136.38</v>
      </c>
      <c r="K268" s="40">
        <v>3577</v>
      </c>
    </row>
    <row r="269" spans="1:11" hidden="1" x14ac:dyDescent="0.25">
      <c r="A269" s="43">
        <f t="shared" si="4"/>
        <v>267</v>
      </c>
      <c r="B269" s="44" t="s">
        <v>66</v>
      </c>
      <c r="C269" s="47" t="s">
        <v>377</v>
      </c>
      <c r="D269" s="48" t="s">
        <v>203</v>
      </c>
      <c r="E269" s="48" t="s">
        <v>4</v>
      </c>
      <c r="F269" s="48" t="s">
        <v>4</v>
      </c>
      <c r="G269" s="48" t="s">
        <v>72</v>
      </c>
      <c r="H269" s="43" t="s">
        <v>69</v>
      </c>
      <c r="I269" s="44" t="s">
        <v>70</v>
      </c>
      <c r="J269" s="46">
        <v>2136.38</v>
      </c>
      <c r="K269" s="40">
        <v>3577</v>
      </c>
    </row>
    <row r="270" spans="1:11" hidden="1" x14ac:dyDescent="0.25">
      <c r="A270" s="43">
        <f t="shared" si="4"/>
        <v>268</v>
      </c>
      <c r="B270" s="44" t="s">
        <v>66</v>
      </c>
      <c r="C270" s="47" t="s">
        <v>378</v>
      </c>
      <c r="D270" s="48" t="s">
        <v>203</v>
      </c>
      <c r="E270" s="48" t="s">
        <v>4</v>
      </c>
      <c r="F270" s="48" t="s">
        <v>4</v>
      </c>
      <c r="G270" s="48" t="s">
        <v>74</v>
      </c>
      <c r="H270" s="43" t="s">
        <v>69</v>
      </c>
      <c r="I270" s="44" t="s">
        <v>70</v>
      </c>
      <c r="J270" s="46">
        <v>2136.38</v>
      </c>
      <c r="K270" s="40">
        <v>3577</v>
      </c>
    </row>
    <row r="271" spans="1:11" hidden="1" x14ac:dyDescent="0.25">
      <c r="A271" s="43">
        <f t="shared" si="4"/>
        <v>269</v>
      </c>
      <c r="B271" s="44" t="s">
        <v>66</v>
      </c>
      <c r="C271" s="47" t="s">
        <v>379</v>
      </c>
      <c r="D271" s="48" t="s">
        <v>203</v>
      </c>
      <c r="E271" s="48" t="s">
        <v>4</v>
      </c>
      <c r="F271" s="48" t="s">
        <v>4</v>
      </c>
      <c r="G271" s="48" t="s">
        <v>76</v>
      </c>
      <c r="H271" s="43" t="s">
        <v>69</v>
      </c>
      <c r="I271" s="44" t="s">
        <v>70</v>
      </c>
      <c r="J271" s="46">
        <v>2136.38</v>
      </c>
      <c r="K271" s="40">
        <v>3577</v>
      </c>
    </row>
    <row r="272" spans="1:11" hidden="1" x14ac:dyDescent="0.25">
      <c r="A272" s="43">
        <f t="shared" si="4"/>
        <v>270</v>
      </c>
      <c r="B272" s="44" t="s">
        <v>66</v>
      </c>
      <c r="C272" s="47" t="s">
        <v>380</v>
      </c>
      <c r="D272" s="48" t="s">
        <v>208</v>
      </c>
      <c r="E272" s="48" t="s">
        <v>4</v>
      </c>
      <c r="F272" s="48" t="s">
        <v>4</v>
      </c>
      <c r="G272" s="48" t="s">
        <v>68</v>
      </c>
      <c r="H272" s="43" t="s">
        <v>69</v>
      </c>
      <c r="I272" s="44" t="s">
        <v>70</v>
      </c>
      <c r="J272" s="46">
        <v>2136.38</v>
      </c>
      <c r="K272" s="40">
        <v>3577</v>
      </c>
    </row>
    <row r="273" spans="1:11" hidden="1" x14ac:dyDescent="0.25">
      <c r="A273" s="43">
        <f t="shared" si="4"/>
        <v>271</v>
      </c>
      <c r="B273" s="44" t="s">
        <v>66</v>
      </c>
      <c r="C273" s="47" t="s">
        <v>381</v>
      </c>
      <c r="D273" s="48" t="s">
        <v>208</v>
      </c>
      <c r="E273" s="48" t="s">
        <v>4</v>
      </c>
      <c r="F273" s="48" t="s">
        <v>4</v>
      </c>
      <c r="G273" s="48" t="s">
        <v>72</v>
      </c>
      <c r="H273" s="43" t="s">
        <v>69</v>
      </c>
      <c r="I273" s="44" t="s">
        <v>70</v>
      </c>
      <c r="J273" s="46">
        <v>2136.38</v>
      </c>
      <c r="K273" s="40">
        <v>3577</v>
      </c>
    </row>
    <row r="274" spans="1:11" hidden="1" x14ac:dyDescent="0.25">
      <c r="A274" s="43">
        <f t="shared" si="4"/>
        <v>272</v>
      </c>
      <c r="B274" s="44" t="s">
        <v>66</v>
      </c>
      <c r="C274" s="47" t="s">
        <v>382</v>
      </c>
      <c r="D274" s="48" t="s">
        <v>208</v>
      </c>
      <c r="E274" s="48" t="s">
        <v>4</v>
      </c>
      <c r="F274" s="48" t="s">
        <v>4</v>
      </c>
      <c r="G274" s="48" t="s">
        <v>74</v>
      </c>
      <c r="H274" s="43" t="s">
        <v>69</v>
      </c>
      <c r="I274" s="44" t="s">
        <v>70</v>
      </c>
      <c r="J274" s="46">
        <v>2136.38</v>
      </c>
      <c r="K274" s="40">
        <v>3577</v>
      </c>
    </row>
    <row r="275" spans="1:11" hidden="1" x14ac:dyDescent="0.25">
      <c r="A275" s="43">
        <f t="shared" si="4"/>
        <v>273</v>
      </c>
      <c r="B275" s="44" t="s">
        <v>66</v>
      </c>
      <c r="C275" s="47" t="s">
        <v>383</v>
      </c>
      <c r="D275" s="48" t="s">
        <v>208</v>
      </c>
      <c r="E275" s="48" t="s">
        <v>4</v>
      </c>
      <c r="F275" s="48" t="s">
        <v>4</v>
      </c>
      <c r="G275" s="48" t="s">
        <v>76</v>
      </c>
      <c r="H275" s="43" t="s">
        <v>69</v>
      </c>
      <c r="I275" s="44" t="s">
        <v>70</v>
      </c>
      <c r="J275" s="46">
        <v>2136.38</v>
      </c>
      <c r="K275" s="40">
        <v>3577</v>
      </c>
    </row>
    <row r="276" spans="1:11" hidden="1" x14ac:dyDescent="0.25">
      <c r="A276" s="43">
        <f t="shared" si="4"/>
        <v>274</v>
      </c>
      <c r="B276" s="44" t="s">
        <v>66</v>
      </c>
      <c r="C276" s="47" t="s">
        <v>384</v>
      </c>
      <c r="D276" s="48" t="s">
        <v>213</v>
      </c>
      <c r="E276" s="48" t="s">
        <v>4</v>
      </c>
      <c r="F276" s="48" t="s">
        <v>4</v>
      </c>
      <c r="G276" s="48" t="s">
        <v>68</v>
      </c>
      <c r="H276" s="43" t="s">
        <v>69</v>
      </c>
      <c r="I276" s="44" t="s">
        <v>70</v>
      </c>
      <c r="J276" s="46">
        <v>2136.38</v>
      </c>
      <c r="K276" s="40">
        <v>3577</v>
      </c>
    </row>
    <row r="277" spans="1:11" hidden="1" x14ac:dyDescent="0.25">
      <c r="A277" s="43">
        <f t="shared" si="4"/>
        <v>275</v>
      </c>
      <c r="B277" s="44" t="s">
        <v>66</v>
      </c>
      <c r="C277" s="47" t="s">
        <v>385</v>
      </c>
      <c r="D277" s="48" t="s">
        <v>213</v>
      </c>
      <c r="E277" s="48" t="s">
        <v>4</v>
      </c>
      <c r="F277" s="48" t="s">
        <v>4</v>
      </c>
      <c r="G277" s="48" t="s">
        <v>72</v>
      </c>
      <c r="H277" s="43" t="s">
        <v>69</v>
      </c>
      <c r="I277" s="44" t="s">
        <v>70</v>
      </c>
      <c r="J277" s="46">
        <v>2136.38</v>
      </c>
      <c r="K277" s="40">
        <v>3577</v>
      </c>
    </row>
    <row r="278" spans="1:11" hidden="1" x14ac:dyDescent="0.25">
      <c r="A278" s="43">
        <f t="shared" si="4"/>
        <v>276</v>
      </c>
      <c r="B278" s="44" t="s">
        <v>66</v>
      </c>
      <c r="C278" s="47" t="s">
        <v>386</v>
      </c>
      <c r="D278" s="48" t="s">
        <v>213</v>
      </c>
      <c r="E278" s="48" t="s">
        <v>4</v>
      </c>
      <c r="F278" s="48" t="s">
        <v>4</v>
      </c>
      <c r="G278" s="48" t="s">
        <v>74</v>
      </c>
      <c r="H278" s="43" t="s">
        <v>69</v>
      </c>
      <c r="I278" s="44" t="s">
        <v>70</v>
      </c>
      <c r="J278" s="46">
        <v>2136.38</v>
      </c>
      <c r="K278" s="40">
        <v>3577</v>
      </c>
    </row>
    <row r="279" spans="1:11" hidden="1" x14ac:dyDescent="0.25">
      <c r="A279" s="43">
        <f t="shared" si="4"/>
        <v>277</v>
      </c>
      <c r="B279" s="44" t="s">
        <v>66</v>
      </c>
      <c r="C279" s="47" t="s">
        <v>387</v>
      </c>
      <c r="D279" s="48" t="s">
        <v>213</v>
      </c>
      <c r="E279" s="48" t="s">
        <v>4</v>
      </c>
      <c r="F279" s="48" t="s">
        <v>4</v>
      </c>
      <c r="G279" s="48" t="s">
        <v>76</v>
      </c>
      <c r="H279" s="43" t="s">
        <v>69</v>
      </c>
      <c r="I279" s="44" t="s">
        <v>70</v>
      </c>
      <c r="J279" s="46">
        <v>2136.38</v>
      </c>
      <c r="K279" s="40">
        <v>3577</v>
      </c>
    </row>
    <row r="280" spans="1:11" hidden="1" x14ac:dyDescent="0.25">
      <c r="A280" s="43">
        <f t="shared" si="4"/>
        <v>278</v>
      </c>
      <c r="B280" s="44" t="s">
        <v>66</v>
      </c>
      <c r="C280" s="47" t="s">
        <v>388</v>
      </c>
      <c r="D280" s="48" t="s">
        <v>218</v>
      </c>
      <c r="E280" s="48" t="s">
        <v>4</v>
      </c>
      <c r="F280" s="48" t="s">
        <v>4</v>
      </c>
      <c r="G280" s="48" t="s">
        <v>68</v>
      </c>
      <c r="H280" s="43" t="s">
        <v>69</v>
      </c>
      <c r="I280" s="44" t="s">
        <v>70</v>
      </c>
      <c r="J280" s="46">
        <v>2136.38</v>
      </c>
      <c r="K280" s="40">
        <v>3577</v>
      </c>
    </row>
    <row r="281" spans="1:11" hidden="1" x14ac:dyDescent="0.25">
      <c r="A281" s="43">
        <f t="shared" si="4"/>
        <v>279</v>
      </c>
      <c r="B281" s="44" t="s">
        <v>66</v>
      </c>
      <c r="C281" s="47" t="s">
        <v>389</v>
      </c>
      <c r="D281" s="48" t="s">
        <v>218</v>
      </c>
      <c r="E281" s="48" t="s">
        <v>4</v>
      </c>
      <c r="F281" s="48" t="s">
        <v>4</v>
      </c>
      <c r="G281" s="48" t="s">
        <v>72</v>
      </c>
      <c r="H281" s="43" t="s">
        <v>69</v>
      </c>
      <c r="I281" s="44" t="s">
        <v>70</v>
      </c>
      <c r="J281" s="46">
        <v>2136.38</v>
      </c>
      <c r="K281" s="40">
        <v>3577</v>
      </c>
    </row>
    <row r="282" spans="1:11" hidden="1" x14ac:dyDescent="0.25">
      <c r="A282" s="43">
        <f t="shared" si="4"/>
        <v>280</v>
      </c>
      <c r="B282" s="44" t="s">
        <v>66</v>
      </c>
      <c r="C282" s="47" t="s">
        <v>390</v>
      </c>
      <c r="D282" s="48" t="s">
        <v>218</v>
      </c>
      <c r="E282" s="48" t="s">
        <v>4</v>
      </c>
      <c r="F282" s="48" t="s">
        <v>4</v>
      </c>
      <c r="G282" s="48" t="s">
        <v>74</v>
      </c>
      <c r="H282" s="43" t="s">
        <v>69</v>
      </c>
      <c r="I282" s="44" t="s">
        <v>70</v>
      </c>
      <c r="J282" s="46">
        <v>2136.38</v>
      </c>
      <c r="K282" s="40">
        <v>3577</v>
      </c>
    </row>
    <row r="283" spans="1:11" hidden="1" x14ac:dyDescent="0.25">
      <c r="A283" s="43">
        <f t="shared" si="4"/>
        <v>281</v>
      </c>
      <c r="B283" s="44" t="s">
        <v>66</v>
      </c>
      <c r="C283" s="47" t="s">
        <v>391</v>
      </c>
      <c r="D283" s="48" t="s">
        <v>218</v>
      </c>
      <c r="E283" s="48" t="s">
        <v>4</v>
      </c>
      <c r="F283" s="48" t="s">
        <v>4</v>
      </c>
      <c r="G283" s="48" t="s">
        <v>76</v>
      </c>
      <c r="H283" s="43" t="s">
        <v>69</v>
      </c>
      <c r="I283" s="44" t="s">
        <v>70</v>
      </c>
      <c r="J283" s="46">
        <v>2136.38</v>
      </c>
      <c r="K283" s="40">
        <v>3577</v>
      </c>
    </row>
    <row r="284" spans="1:11" hidden="1" x14ac:dyDescent="0.25">
      <c r="A284" s="43">
        <f t="shared" si="4"/>
        <v>282</v>
      </c>
      <c r="B284" s="44" t="s">
        <v>66</v>
      </c>
      <c r="C284" s="47" t="s">
        <v>392</v>
      </c>
      <c r="D284" s="48" t="s">
        <v>223</v>
      </c>
      <c r="E284" s="48" t="s">
        <v>4</v>
      </c>
      <c r="F284" s="48" t="s">
        <v>4</v>
      </c>
      <c r="G284" s="48" t="s">
        <v>68</v>
      </c>
      <c r="H284" s="43" t="s">
        <v>69</v>
      </c>
      <c r="I284" s="44" t="s">
        <v>70</v>
      </c>
      <c r="J284" s="46">
        <v>2136.38</v>
      </c>
      <c r="K284" s="40">
        <v>3577</v>
      </c>
    </row>
    <row r="285" spans="1:11" hidden="1" x14ac:dyDescent="0.25">
      <c r="A285" s="43">
        <f t="shared" si="4"/>
        <v>283</v>
      </c>
      <c r="B285" s="44" t="s">
        <v>66</v>
      </c>
      <c r="C285" s="47" t="s">
        <v>393</v>
      </c>
      <c r="D285" s="48" t="s">
        <v>223</v>
      </c>
      <c r="E285" s="48" t="s">
        <v>4</v>
      </c>
      <c r="F285" s="48" t="s">
        <v>4</v>
      </c>
      <c r="G285" s="48" t="s">
        <v>72</v>
      </c>
      <c r="H285" s="43" t="s">
        <v>69</v>
      </c>
      <c r="I285" s="44" t="s">
        <v>70</v>
      </c>
      <c r="J285" s="46">
        <v>2136.38</v>
      </c>
      <c r="K285" s="40">
        <v>3577</v>
      </c>
    </row>
    <row r="286" spans="1:11" hidden="1" x14ac:dyDescent="0.25">
      <c r="A286" s="43">
        <f t="shared" si="4"/>
        <v>284</v>
      </c>
      <c r="B286" s="44" t="s">
        <v>66</v>
      </c>
      <c r="C286" s="47" t="s">
        <v>394</v>
      </c>
      <c r="D286" s="48" t="s">
        <v>223</v>
      </c>
      <c r="E286" s="48" t="s">
        <v>4</v>
      </c>
      <c r="F286" s="48" t="s">
        <v>4</v>
      </c>
      <c r="G286" s="48" t="s">
        <v>74</v>
      </c>
      <c r="H286" s="43" t="s">
        <v>69</v>
      </c>
      <c r="I286" s="44" t="s">
        <v>70</v>
      </c>
      <c r="J286" s="46">
        <v>2136.38</v>
      </c>
      <c r="K286" s="40">
        <v>3577</v>
      </c>
    </row>
    <row r="287" spans="1:11" hidden="1" x14ac:dyDescent="0.25">
      <c r="A287" s="43">
        <f t="shared" si="4"/>
        <v>285</v>
      </c>
      <c r="B287" s="44" t="s">
        <v>66</v>
      </c>
      <c r="C287" s="47" t="s">
        <v>395</v>
      </c>
      <c r="D287" s="48" t="s">
        <v>223</v>
      </c>
      <c r="E287" s="48" t="s">
        <v>4</v>
      </c>
      <c r="F287" s="48" t="s">
        <v>4</v>
      </c>
      <c r="G287" s="48" t="s">
        <v>76</v>
      </c>
      <c r="H287" s="43" t="s">
        <v>69</v>
      </c>
      <c r="I287" s="44" t="s">
        <v>70</v>
      </c>
      <c r="J287" s="46">
        <v>2136.38</v>
      </c>
      <c r="K287" s="40">
        <v>3577</v>
      </c>
    </row>
    <row r="288" spans="1:11" hidden="1" x14ac:dyDescent="0.25">
      <c r="A288" s="43">
        <f t="shared" si="4"/>
        <v>286</v>
      </c>
      <c r="B288" s="44" t="s">
        <v>66</v>
      </c>
      <c r="C288" s="47" t="s">
        <v>396</v>
      </c>
      <c r="D288" s="48" t="s">
        <v>228</v>
      </c>
      <c r="E288" s="48" t="s">
        <v>4</v>
      </c>
      <c r="F288" s="48" t="s">
        <v>4</v>
      </c>
      <c r="G288" s="48" t="s">
        <v>68</v>
      </c>
      <c r="H288" s="43" t="s">
        <v>69</v>
      </c>
      <c r="I288" s="44" t="s">
        <v>70</v>
      </c>
      <c r="J288" s="46">
        <v>2136.38</v>
      </c>
      <c r="K288" s="40">
        <v>3577</v>
      </c>
    </row>
    <row r="289" spans="1:11" hidden="1" x14ac:dyDescent="0.25">
      <c r="A289" s="43">
        <f t="shared" si="4"/>
        <v>287</v>
      </c>
      <c r="B289" s="44" t="s">
        <v>66</v>
      </c>
      <c r="C289" s="47" t="s">
        <v>397</v>
      </c>
      <c r="D289" s="48" t="s">
        <v>228</v>
      </c>
      <c r="E289" s="48" t="s">
        <v>4</v>
      </c>
      <c r="F289" s="48" t="s">
        <v>4</v>
      </c>
      <c r="G289" s="48" t="s">
        <v>72</v>
      </c>
      <c r="H289" s="43" t="s">
        <v>69</v>
      </c>
      <c r="I289" s="44" t="s">
        <v>70</v>
      </c>
      <c r="J289" s="46">
        <v>2136.38</v>
      </c>
      <c r="K289" s="40">
        <v>3577</v>
      </c>
    </row>
    <row r="290" spans="1:11" hidden="1" x14ac:dyDescent="0.25">
      <c r="A290" s="43">
        <f t="shared" si="4"/>
        <v>288</v>
      </c>
      <c r="B290" s="44" t="s">
        <v>66</v>
      </c>
      <c r="C290" s="47" t="s">
        <v>398</v>
      </c>
      <c r="D290" s="48" t="s">
        <v>228</v>
      </c>
      <c r="E290" s="48" t="s">
        <v>4</v>
      </c>
      <c r="F290" s="48" t="s">
        <v>4</v>
      </c>
      <c r="G290" s="48" t="s">
        <v>74</v>
      </c>
      <c r="H290" s="43" t="s">
        <v>69</v>
      </c>
      <c r="I290" s="44" t="s">
        <v>70</v>
      </c>
      <c r="J290" s="46">
        <v>2136.38</v>
      </c>
      <c r="K290" s="40">
        <v>3577</v>
      </c>
    </row>
    <row r="291" spans="1:11" hidden="1" x14ac:dyDescent="0.25">
      <c r="A291" s="43">
        <f t="shared" si="4"/>
        <v>289</v>
      </c>
      <c r="B291" s="44" t="s">
        <v>66</v>
      </c>
      <c r="C291" s="47" t="s">
        <v>399</v>
      </c>
      <c r="D291" s="48" t="s">
        <v>228</v>
      </c>
      <c r="E291" s="48" t="s">
        <v>4</v>
      </c>
      <c r="F291" s="48" t="s">
        <v>4</v>
      </c>
      <c r="G291" s="48" t="s">
        <v>76</v>
      </c>
      <c r="H291" s="43" t="s">
        <v>69</v>
      </c>
      <c r="I291" s="44" t="s">
        <v>70</v>
      </c>
      <c r="J291" s="46">
        <v>2136.38</v>
      </c>
      <c r="K291" s="40">
        <v>3577</v>
      </c>
    </row>
    <row r="292" spans="1:11" hidden="1" x14ac:dyDescent="0.25">
      <c r="A292" s="43">
        <f t="shared" si="4"/>
        <v>290</v>
      </c>
      <c r="B292" s="44" t="s">
        <v>66</v>
      </c>
      <c r="C292" s="47" t="s">
        <v>400</v>
      </c>
      <c r="D292" s="48" t="s">
        <v>233</v>
      </c>
      <c r="E292" s="48" t="s">
        <v>4</v>
      </c>
      <c r="F292" s="48" t="s">
        <v>4</v>
      </c>
      <c r="G292" s="48" t="s">
        <v>68</v>
      </c>
      <c r="H292" s="43" t="s">
        <v>69</v>
      </c>
      <c r="I292" s="44" t="s">
        <v>70</v>
      </c>
      <c r="J292" s="46">
        <v>2136.38</v>
      </c>
      <c r="K292" s="40">
        <v>3577</v>
      </c>
    </row>
    <row r="293" spans="1:11" hidden="1" x14ac:dyDescent="0.25">
      <c r="A293" s="43">
        <f t="shared" si="4"/>
        <v>291</v>
      </c>
      <c r="B293" s="44" t="s">
        <v>66</v>
      </c>
      <c r="C293" s="47" t="s">
        <v>401</v>
      </c>
      <c r="D293" s="48" t="s">
        <v>233</v>
      </c>
      <c r="E293" s="48" t="s">
        <v>4</v>
      </c>
      <c r="F293" s="48" t="s">
        <v>4</v>
      </c>
      <c r="G293" s="48" t="s">
        <v>72</v>
      </c>
      <c r="H293" s="43" t="s">
        <v>69</v>
      </c>
      <c r="I293" s="44" t="s">
        <v>70</v>
      </c>
      <c r="J293" s="46">
        <v>2136.38</v>
      </c>
      <c r="K293" s="40">
        <v>3577</v>
      </c>
    </row>
    <row r="294" spans="1:11" hidden="1" x14ac:dyDescent="0.25">
      <c r="A294" s="43">
        <f t="shared" si="4"/>
        <v>292</v>
      </c>
      <c r="B294" s="44" t="s">
        <v>66</v>
      </c>
      <c r="C294" s="47" t="s">
        <v>402</v>
      </c>
      <c r="D294" s="48" t="s">
        <v>233</v>
      </c>
      <c r="E294" s="48" t="s">
        <v>4</v>
      </c>
      <c r="F294" s="48" t="s">
        <v>4</v>
      </c>
      <c r="G294" s="48" t="s">
        <v>74</v>
      </c>
      <c r="H294" s="43" t="s">
        <v>69</v>
      </c>
      <c r="I294" s="44" t="s">
        <v>70</v>
      </c>
      <c r="J294" s="46">
        <v>2136.38</v>
      </c>
      <c r="K294" s="40">
        <v>3577</v>
      </c>
    </row>
    <row r="295" spans="1:11" hidden="1" x14ac:dyDescent="0.25">
      <c r="A295" s="43">
        <f t="shared" si="4"/>
        <v>293</v>
      </c>
      <c r="B295" s="44" t="s">
        <v>66</v>
      </c>
      <c r="C295" s="47" t="s">
        <v>403</v>
      </c>
      <c r="D295" s="48" t="s">
        <v>233</v>
      </c>
      <c r="E295" s="48" t="s">
        <v>4</v>
      </c>
      <c r="F295" s="48" t="s">
        <v>4</v>
      </c>
      <c r="G295" s="48" t="s">
        <v>76</v>
      </c>
      <c r="H295" s="43" t="s">
        <v>69</v>
      </c>
      <c r="I295" s="44" t="s">
        <v>70</v>
      </c>
      <c r="J295" s="46">
        <v>2136.38</v>
      </c>
      <c r="K295" s="40">
        <v>3577</v>
      </c>
    </row>
    <row r="296" spans="1:11" hidden="1" x14ac:dyDescent="0.25">
      <c r="A296" s="43">
        <f t="shared" si="4"/>
        <v>294</v>
      </c>
      <c r="B296" s="44" t="s">
        <v>66</v>
      </c>
      <c r="C296" s="47" t="s">
        <v>404</v>
      </c>
      <c r="D296" s="48" t="s">
        <v>238</v>
      </c>
      <c r="E296" s="48" t="s">
        <v>4</v>
      </c>
      <c r="F296" s="48" t="s">
        <v>4</v>
      </c>
      <c r="G296" s="48" t="s">
        <v>68</v>
      </c>
      <c r="H296" s="43" t="s">
        <v>69</v>
      </c>
      <c r="I296" s="44" t="s">
        <v>70</v>
      </c>
      <c r="J296" s="46">
        <v>2136.38</v>
      </c>
      <c r="K296" s="40">
        <v>3577</v>
      </c>
    </row>
    <row r="297" spans="1:11" hidden="1" x14ac:dyDescent="0.25">
      <c r="A297" s="43">
        <f t="shared" si="4"/>
        <v>295</v>
      </c>
      <c r="B297" s="44" t="s">
        <v>66</v>
      </c>
      <c r="C297" s="47" t="s">
        <v>405</v>
      </c>
      <c r="D297" s="48" t="s">
        <v>238</v>
      </c>
      <c r="E297" s="48" t="s">
        <v>4</v>
      </c>
      <c r="F297" s="48" t="s">
        <v>4</v>
      </c>
      <c r="G297" s="48" t="s">
        <v>74</v>
      </c>
      <c r="H297" s="43" t="s">
        <v>69</v>
      </c>
      <c r="I297" s="44" t="s">
        <v>70</v>
      </c>
      <c r="J297" s="46">
        <v>2136.38</v>
      </c>
      <c r="K297" s="40">
        <v>3577</v>
      </c>
    </row>
    <row r="298" spans="1:11" hidden="1" x14ac:dyDescent="0.25">
      <c r="A298" s="43">
        <f t="shared" si="4"/>
        <v>296</v>
      </c>
      <c r="B298" s="44" t="s">
        <v>66</v>
      </c>
      <c r="C298" s="47" t="s">
        <v>406</v>
      </c>
      <c r="D298" s="48" t="s">
        <v>238</v>
      </c>
      <c r="E298" s="48" t="s">
        <v>4</v>
      </c>
      <c r="F298" s="48" t="s">
        <v>4</v>
      </c>
      <c r="G298" s="48" t="s">
        <v>76</v>
      </c>
      <c r="H298" s="43" t="s">
        <v>69</v>
      </c>
      <c r="I298" s="44" t="s">
        <v>70</v>
      </c>
      <c r="J298" s="46">
        <v>2136.38</v>
      </c>
      <c r="K298" s="40">
        <v>3577</v>
      </c>
    </row>
    <row r="299" spans="1:11" hidden="1" x14ac:dyDescent="0.25">
      <c r="A299" s="43">
        <f t="shared" si="4"/>
        <v>297</v>
      </c>
      <c r="B299" s="44" t="s">
        <v>66</v>
      </c>
      <c r="C299" s="47" t="s">
        <v>407</v>
      </c>
      <c r="D299" s="48" t="s">
        <v>242</v>
      </c>
      <c r="E299" s="48" t="s">
        <v>4</v>
      </c>
      <c r="F299" s="48" t="s">
        <v>4</v>
      </c>
      <c r="G299" s="48" t="s">
        <v>68</v>
      </c>
      <c r="H299" s="43" t="s">
        <v>69</v>
      </c>
      <c r="I299" s="44" t="s">
        <v>70</v>
      </c>
      <c r="J299" s="46">
        <v>2136.38</v>
      </c>
      <c r="K299" s="40">
        <v>3577</v>
      </c>
    </row>
    <row r="300" spans="1:11" hidden="1" x14ac:dyDescent="0.25">
      <c r="A300" s="43">
        <f t="shared" si="4"/>
        <v>298</v>
      </c>
      <c r="B300" s="44" t="s">
        <v>66</v>
      </c>
      <c r="C300" s="47" t="s">
        <v>408</v>
      </c>
      <c r="D300" s="48" t="s">
        <v>242</v>
      </c>
      <c r="E300" s="48" t="s">
        <v>4</v>
      </c>
      <c r="F300" s="48" t="s">
        <v>4</v>
      </c>
      <c r="G300" s="48" t="s">
        <v>72</v>
      </c>
      <c r="H300" s="43" t="s">
        <v>69</v>
      </c>
      <c r="I300" s="44" t="s">
        <v>70</v>
      </c>
      <c r="J300" s="46">
        <v>2136.38</v>
      </c>
      <c r="K300" s="40">
        <v>3577</v>
      </c>
    </row>
    <row r="301" spans="1:11" hidden="1" x14ac:dyDescent="0.25">
      <c r="A301" s="43">
        <f t="shared" si="4"/>
        <v>299</v>
      </c>
      <c r="B301" s="44" t="s">
        <v>66</v>
      </c>
      <c r="C301" s="47" t="s">
        <v>409</v>
      </c>
      <c r="D301" s="48" t="s">
        <v>242</v>
      </c>
      <c r="E301" s="48" t="s">
        <v>4</v>
      </c>
      <c r="F301" s="48" t="s">
        <v>4</v>
      </c>
      <c r="G301" s="48" t="s">
        <v>74</v>
      </c>
      <c r="H301" s="43" t="s">
        <v>69</v>
      </c>
      <c r="I301" s="44" t="s">
        <v>70</v>
      </c>
      <c r="J301" s="46">
        <v>2136.38</v>
      </c>
      <c r="K301" s="40">
        <v>3577</v>
      </c>
    </row>
    <row r="302" spans="1:11" hidden="1" x14ac:dyDescent="0.25">
      <c r="A302" s="43">
        <f t="shared" si="4"/>
        <v>300</v>
      </c>
      <c r="B302" s="44" t="s">
        <v>66</v>
      </c>
      <c r="C302" s="47" t="s">
        <v>410</v>
      </c>
      <c r="D302" s="48" t="s">
        <v>242</v>
      </c>
      <c r="E302" s="48" t="s">
        <v>4</v>
      </c>
      <c r="F302" s="48" t="s">
        <v>4</v>
      </c>
      <c r="G302" s="48" t="s">
        <v>76</v>
      </c>
      <c r="H302" s="43" t="s">
        <v>69</v>
      </c>
      <c r="I302" s="44" t="s">
        <v>70</v>
      </c>
      <c r="J302" s="46">
        <v>2136.38</v>
      </c>
      <c r="K302" s="40">
        <v>3577</v>
      </c>
    </row>
    <row r="303" spans="1:11" hidden="1" x14ac:dyDescent="0.25">
      <c r="A303" s="43">
        <f t="shared" si="4"/>
        <v>301</v>
      </c>
      <c r="B303" s="44" t="s">
        <v>66</v>
      </c>
      <c r="C303" s="47" t="s">
        <v>411</v>
      </c>
      <c r="D303" s="48" t="s">
        <v>247</v>
      </c>
      <c r="E303" s="48" t="s">
        <v>4</v>
      </c>
      <c r="F303" s="48" t="s">
        <v>4</v>
      </c>
      <c r="G303" s="48" t="s">
        <v>68</v>
      </c>
      <c r="H303" s="43" t="s">
        <v>69</v>
      </c>
      <c r="I303" s="44" t="s">
        <v>70</v>
      </c>
      <c r="J303" s="46">
        <v>2136.38</v>
      </c>
      <c r="K303" s="40">
        <v>3577</v>
      </c>
    </row>
    <row r="304" spans="1:11" hidden="1" x14ac:dyDescent="0.25">
      <c r="A304" s="43">
        <f t="shared" si="4"/>
        <v>302</v>
      </c>
      <c r="B304" s="44" t="s">
        <v>66</v>
      </c>
      <c r="C304" s="47" t="s">
        <v>412</v>
      </c>
      <c r="D304" s="48" t="s">
        <v>247</v>
      </c>
      <c r="E304" s="48" t="s">
        <v>4</v>
      </c>
      <c r="F304" s="48" t="s">
        <v>4</v>
      </c>
      <c r="G304" s="48" t="s">
        <v>72</v>
      </c>
      <c r="H304" s="43" t="s">
        <v>69</v>
      </c>
      <c r="I304" s="44" t="s">
        <v>70</v>
      </c>
      <c r="J304" s="46">
        <v>2136.38</v>
      </c>
      <c r="K304" s="40">
        <v>3577</v>
      </c>
    </row>
    <row r="305" spans="1:11" hidden="1" x14ac:dyDescent="0.25">
      <c r="A305" s="43">
        <f t="shared" si="4"/>
        <v>303</v>
      </c>
      <c r="B305" s="44" t="s">
        <v>66</v>
      </c>
      <c r="C305" s="47" t="s">
        <v>413</v>
      </c>
      <c r="D305" s="48" t="s">
        <v>247</v>
      </c>
      <c r="E305" s="48" t="s">
        <v>4</v>
      </c>
      <c r="F305" s="48" t="s">
        <v>4</v>
      </c>
      <c r="G305" s="48" t="s">
        <v>74</v>
      </c>
      <c r="H305" s="43" t="s">
        <v>69</v>
      </c>
      <c r="I305" s="44" t="s">
        <v>70</v>
      </c>
      <c r="J305" s="46">
        <v>2136.38</v>
      </c>
      <c r="K305" s="40">
        <v>3577</v>
      </c>
    </row>
    <row r="306" spans="1:11" hidden="1" x14ac:dyDescent="0.25">
      <c r="A306" s="43">
        <f t="shared" si="4"/>
        <v>304</v>
      </c>
      <c r="B306" s="44" t="s">
        <v>66</v>
      </c>
      <c r="C306" s="47" t="s">
        <v>414</v>
      </c>
      <c r="D306" s="48" t="s">
        <v>247</v>
      </c>
      <c r="E306" s="48" t="s">
        <v>4</v>
      </c>
      <c r="F306" s="48" t="s">
        <v>4</v>
      </c>
      <c r="G306" s="48" t="s">
        <v>76</v>
      </c>
      <c r="H306" s="43" t="s">
        <v>69</v>
      </c>
      <c r="I306" s="44" t="s">
        <v>70</v>
      </c>
      <c r="J306" s="46">
        <v>2136.38</v>
      </c>
      <c r="K306" s="40">
        <v>3577</v>
      </c>
    </row>
    <row r="307" spans="1:11" hidden="1" x14ac:dyDescent="0.25">
      <c r="A307" s="43">
        <f t="shared" si="4"/>
        <v>305</v>
      </c>
      <c r="B307" s="44" t="s">
        <v>66</v>
      </c>
      <c r="C307" s="47" t="s">
        <v>415</v>
      </c>
      <c r="D307" s="48" t="s">
        <v>252</v>
      </c>
      <c r="E307" s="48" t="s">
        <v>4</v>
      </c>
      <c r="F307" s="48" t="s">
        <v>4</v>
      </c>
      <c r="G307" s="48" t="s">
        <v>68</v>
      </c>
      <c r="H307" s="43" t="s">
        <v>69</v>
      </c>
      <c r="I307" s="44" t="s">
        <v>70</v>
      </c>
      <c r="J307" s="46">
        <v>2136.38</v>
      </c>
      <c r="K307" s="40">
        <v>3577</v>
      </c>
    </row>
    <row r="308" spans="1:11" hidden="1" x14ac:dyDescent="0.25">
      <c r="A308" s="43">
        <f t="shared" si="4"/>
        <v>306</v>
      </c>
      <c r="B308" s="44" t="s">
        <v>66</v>
      </c>
      <c r="C308" s="47" t="s">
        <v>416</v>
      </c>
      <c r="D308" s="48" t="s">
        <v>252</v>
      </c>
      <c r="E308" s="48" t="s">
        <v>4</v>
      </c>
      <c r="F308" s="48" t="s">
        <v>4</v>
      </c>
      <c r="G308" s="48" t="s">
        <v>72</v>
      </c>
      <c r="H308" s="43" t="s">
        <v>69</v>
      </c>
      <c r="I308" s="44" t="s">
        <v>70</v>
      </c>
      <c r="J308" s="46">
        <v>2136.38</v>
      </c>
      <c r="K308" s="40">
        <v>3577</v>
      </c>
    </row>
    <row r="309" spans="1:11" hidden="1" x14ac:dyDescent="0.25">
      <c r="A309" s="43">
        <f t="shared" si="4"/>
        <v>307</v>
      </c>
      <c r="B309" s="44" t="s">
        <v>66</v>
      </c>
      <c r="C309" s="47" t="s">
        <v>417</v>
      </c>
      <c r="D309" s="48" t="s">
        <v>252</v>
      </c>
      <c r="E309" s="48" t="s">
        <v>4</v>
      </c>
      <c r="F309" s="48" t="s">
        <v>4</v>
      </c>
      <c r="G309" s="48" t="s">
        <v>74</v>
      </c>
      <c r="H309" s="43" t="s">
        <v>69</v>
      </c>
      <c r="I309" s="44" t="s">
        <v>70</v>
      </c>
      <c r="J309" s="46">
        <v>2136.38</v>
      </c>
      <c r="K309" s="40">
        <v>3577</v>
      </c>
    </row>
    <row r="310" spans="1:11" hidden="1" x14ac:dyDescent="0.25">
      <c r="A310" s="43">
        <f t="shared" si="4"/>
        <v>308</v>
      </c>
      <c r="B310" s="44" t="s">
        <v>66</v>
      </c>
      <c r="C310" s="47" t="s">
        <v>418</v>
      </c>
      <c r="D310" s="48" t="s">
        <v>252</v>
      </c>
      <c r="E310" s="48" t="s">
        <v>4</v>
      </c>
      <c r="F310" s="48" t="s">
        <v>4</v>
      </c>
      <c r="G310" s="48" t="s">
        <v>76</v>
      </c>
      <c r="H310" s="43" t="s">
        <v>69</v>
      </c>
      <c r="I310" s="44" t="s">
        <v>70</v>
      </c>
      <c r="J310" s="46">
        <v>2136.38</v>
      </c>
      <c r="K310" s="40">
        <v>3577</v>
      </c>
    </row>
    <row r="311" spans="1:11" hidden="1" x14ac:dyDescent="0.25">
      <c r="A311" s="43">
        <f t="shared" si="4"/>
        <v>309</v>
      </c>
      <c r="B311" s="44" t="s">
        <v>66</v>
      </c>
      <c r="C311" s="47" t="s">
        <v>419</v>
      </c>
      <c r="D311" s="48" t="s">
        <v>257</v>
      </c>
      <c r="E311" s="48" t="s">
        <v>4</v>
      </c>
      <c r="F311" s="48" t="s">
        <v>4</v>
      </c>
      <c r="G311" s="48" t="s">
        <v>68</v>
      </c>
      <c r="H311" s="43" t="s">
        <v>69</v>
      </c>
      <c r="I311" s="44" t="s">
        <v>70</v>
      </c>
      <c r="J311" s="46">
        <v>2136.38</v>
      </c>
      <c r="K311" s="40">
        <v>3577</v>
      </c>
    </row>
    <row r="312" spans="1:11" hidden="1" x14ac:dyDescent="0.25">
      <c r="A312" s="43">
        <f t="shared" si="4"/>
        <v>310</v>
      </c>
      <c r="B312" s="44" t="s">
        <v>66</v>
      </c>
      <c r="C312" s="47" t="s">
        <v>420</v>
      </c>
      <c r="D312" s="48" t="s">
        <v>257</v>
      </c>
      <c r="E312" s="48" t="s">
        <v>4</v>
      </c>
      <c r="F312" s="48" t="s">
        <v>4</v>
      </c>
      <c r="G312" s="48" t="s">
        <v>72</v>
      </c>
      <c r="H312" s="43" t="s">
        <v>69</v>
      </c>
      <c r="I312" s="44" t="s">
        <v>70</v>
      </c>
      <c r="J312" s="46">
        <v>2136.38</v>
      </c>
      <c r="K312" s="40">
        <v>3577</v>
      </c>
    </row>
    <row r="313" spans="1:11" hidden="1" x14ac:dyDescent="0.25">
      <c r="A313" s="43">
        <f t="shared" si="4"/>
        <v>311</v>
      </c>
      <c r="B313" s="44" t="s">
        <v>66</v>
      </c>
      <c r="C313" s="47" t="s">
        <v>421</v>
      </c>
      <c r="D313" s="48" t="s">
        <v>257</v>
      </c>
      <c r="E313" s="48" t="s">
        <v>4</v>
      </c>
      <c r="F313" s="48" t="s">
        <v>4</v>
      </c>
      <c r="G313" s="48" t="s">
        <v>74</v>
      </c>
      <c r="H313" s="43" t="s">
        <v>69</v>
      </c>
      <c r="I313" s="44" t="s">
        <v>70</v>
      </c>
      <c r="J313" s="46">
        <v>2136.38</v>
      </c>
      <c r="K313" s="40">
        <v>3577</v>
      </c>
    </row>
    <row r="314" spans="1:11" hidden="1" x14ac:dyDescent="0.25">
      <c r="A314" s="43">
        <f t="shared" si="4"/>
        <v>312</v>
      </c>
      <c r="B314" s="44" t="s">
        <v>66</v>
      </c>
      <c r="C314" s="47" t="s">
        <v>422</v>
      </c>
      <c r="D314" s="48" t="s">
        <v>257</v>
      </c>
      <c r="E314" s="48" t="s">
        <v>4</v>
      </c>
      <c r="F314" s="48" t="s">
        <v>4</v>
      </c>
      <c r="G314" s="48" t="s">
        <v>76</v>
      </c>
      <c r="H314" s="43" t="s">
        <v>69</v>
      </c>
      <c r="I314" s="44" t="s">
        <v>70</v>
      </c>
      <c r="J314" s="46">
        <v>2136.38</v>
      </c>
      <c r="K314" s="40">
        <v>3577</v>
      </c>
    </row>
    <row r="315" spans="1:11" hidden="1" x14ac:dyDescent="0.25">
      <c r="A315" s="43">
        <f t="shared" si="4"/>
        <v>313</v>
      </c>
      <c r="B315" s="44" t="s">
        <v>66</v>
      </c>
      <c r="C315" s="47" t="s">
        <v>423</v>
      </c>
      <c r="D315" s="48" t="s">
        <v>262</v>
      </c>
      <c r="E315" s="48" t="s">
        <v>4</v>
      </c>
      <c r="F315" s="48" t="s">
        <v>4</v>
      </c>
      <c r="G315" s="48" t="s">
        <v>68</v>
      </c>
      <c r="H315" s="43" t="s">
        <v>69</v>
      </c>
      <c r="I315" s="44" t="s">
        <v>70</v>
      </c>
      <c r="J315" s="46">
        <v>2136.38</v>
      </c>
      <c r="K315" s="40">
        <v>3577</v>
      </c>
    </row>
    <row r="316" spans="1:11" hidden="1" x14ac:dyDescent="0.25">
      <c r="A316" s="43">
        <f t="shared" si="4"/>
        <v>314</v>
      </c>
      <c r="B316" s="44" t="s">
        <v>66</v>
      </c>
      <c r="C316" s="47" t="s">
        <v>424</v>
      </c>
      <c r="D316" s="48" t="s">
        <v>262</v>
      </c>
      <c r="E316" s="48" t="s">
        <v>4</v>
      </c>
      <c r="F316" s="48" t="s">
        <v>4</v>
      </c>
      <c r="G316" s="48" t="s">
        <v>72</v>
      </c>
      <c r="H316" s="43" t="s">
        <v>69</v>
      </c>
      <c r="I316" s="44" t="s">
        <v>70</v>
      </c>
      <c r="J316" s="46">
        <v>2136.38</v>
      </c>
      <c r="K316" s="40">
        <v>3577</v>
      </c>
    </row>
    <row r="317" spans="1:11" hidden="1" x14ac:dyDescent="0.25">
      <c r="A317" s="43">
        <f t="shared" si="4"/>
        <v>315</v>
      </c>
      <c r="B317" s="44" t="s">
        <v>66</v>
      </c>
      <c r="C317" s="47" t="s">
        <v>425</v>
      </c>
      <c r="D317" s="48" t="s">
        <v>262</v>
      </c>
      <c r="E317" s="48" t="s">
        <v>4</v>
      </c>
      <c r="F317" s="48" t="s">
        <v>4</v>
      </c>
      <c r="G317" s="48" t="s">
        <v>74</v>
      </c>
      <c r="H317" s="43" t="s">
        <v>69</v>
      </c>
      <c r="I317" s="44" t="s">
        <v>70</v>
      </c>
      <c r="J317" s="46">
        <v>2136.38</v>
      </c>
      <c r="K317" s="40">
        <v>3577</v>
      </c>
    </row>
    <row r="318" spans="1:11" hidden="1" x14ac:dyDescent="0.25">
      <c r="A318" s="43">
        <f t="shared" si="4"/>
        <v>316</v>
      </c>
      <c r="B318" s="44" t="s">
        <v>66</v>
      </c>
      <c r="C318" s="47" t="s">
        <v>426</v>
      </c>
      <c r="D318" s="48" t="s">
        <v>262</v>
      </c>
      <c r="E318" s="48" t="s">
        <v>4</v>
      </c>
      <c r="F318" s="48" t="s">
        <v>4</v>
      </c>
      <c r="G318" s="48" t="s">
        <v>76</v>
      </c>
      <c r="H318" s="43" t="s">
        <v>69</v>
      </c>
      <c r="I318" s="44" t="s">
        <v>70</v>
      </c>
      <c r="J318" s="46">
        <v>2136.38</v>
      </c>
      <c r="K318" s="40">
        <v>3577</v>
      </c>
    </row>
    <row r="319" spans="1:11" x14ac:dyDescent="0.25">
      <c r="A319" s="54">
        <f t="shared" si="4"/>
        <v>317</v>
      </c>
      <c r="B319" s="55" t="s">
        <v>66</v>
      </c>
      <c r="C319" s="56" t="s">
        <v>427</v>
      </c>
      <c r="D319" s="57" t="s">
        <v>267</v>
      </c>
      <c r="E319" s="57" t="s">
        <v>4</v>
      </c>
      <c r="F319" s="57" t="s">
        <v>4</v>
      </c>
      <c r="G319" s="57" t="s">
        <v>68</v>
      </c>
      <c r="H319" s="54" t="s">
        <v>69</v>
      </c>
      <c r="I319" s="55" t="s">
        <v>268</v>
      </c>
      <c r="J319" s="58">
        <v>3561.6</v>
      </c>
      <c r="K319" s="40">
        <v>5472</v>
      </c>
    </row>
    <row r="320" spans="1:11" x14ac:dyDescent="0.25">
      <c r="A320" s="54">
        <f t="shared" si="4"/>
        <v>318</v>
      </c>
      <c r="B320" s="55" t="s">
        <v>66</v>
      </c>
      <c r="C320" s="56" t="s">
        <v>428</v>
      </c>
      <c r="D320" s="57" t="s">
        <v>267</v>
      </c>
      <c r="E320" s="57" t="s">
        <v>4</v>
      </c>
      <c r="F320" s="57" t="s">
        <v>4</v>
      </c>
      <c r="G320" s="57" t="s">
        <v>72</v>
      </c>
      <c r="H320" s="54" t="s">
        <v>69</v>
      </c>
      <c r="I320" s="55" t="s">
        <v>268</v>
      </c>
      <c r="J320" s="58">
        <v>3561.6</v>
      </c>
      <c r="K320" s="40">
        <v>5472</v>
      </c>
    </row>
    <row r="321" spans="1:11" hidden="1" x14ac:dyDescent="0.25">
      <c r="A321" s="43">
        <f t="shared" si="4"/>
        <v>319</v>
      </c>
      <c r="B321" s="44" t="s">
        <v>66</v>
      </c>
      <c r="C321" s="47" t="s">
        <v>429</v>
      </c>
      <c r="D321" s="48" t="s">
        <v>68</v>
      </c>
      <c r="E321" s="48" t="s">
        <v>5</v>
      </c>
      <c r="F321" s="48" t="s">
        <v>5</v>
      </c>
      <c r="G321" s="48" t="s">
        <v>68</v>
      </c>
      <c r="H321" s="43" t="s">
        <v>69</v>
      </c>
      <c r="I321" s="44" t="s">
        <v>70</v>
      </c>
      <c r="J321" s="46">
        <v>2136.38</v>
      </c>
      <c r="K321" s="40">
        <v>3577</v>
      </c>
    </row>
    <row r="322" spans="1:11" hidden="1" x14ac:dyDescent="0.25">
      <c r="A322" s="43">
        <f t="shared" si="4"/>
        <v>320</v>
      </c>
      <c r="B322" s="44" t="s">
        <v>66</v>
      </c>
      <c r="C322" s="47" t="s">
        <v>430</v>
      </c>
      <c r="D322" s="48" t="s">
        <v>68</v>
      </c>
      <c r="E322" s="48" t="s">
        <v>5</v>
      </c>
      <c r="F322" s="48" t="s">
        <v>5</v>
      </c>
      <c r="G322" s="48" t="s">
        <v>72</v>
      </c>
      <c r="H322" s="43" t="s">
        <v>69</v>
      </c>
      <c r="I322" s="44" t="s">
        <v>70</v>
      </c>
      <c r="J322" s="46">
        <v>2136.38</v>
      </c>
      <c r="K322" s="40">
        <v>3577</v>
      </c>
    </row>
    <row r="323" spans="1:11" hidden="1" x14ac:dyDescent="0.25">
      <c r="A323" s="43">
        <f t="shared" si="4"/>
        <v>321</v>
      </c>
      <c r="B323" s="44" t="s">
        <v>66</v>
      </c>
      <c r="C323" s="47" t="s">
        <v>431</v>
      </c>
      <c r="D323" s="48" t="s">
        <v>68</v>
      </c>
      <c r="E323" s="48" t="s">
        <v>5</v>
      </c>
      <c r="F323" s="48" t="s">
        <v>5</v>
      </c>
      <c r="G323" s="48" t="s">
        <v>74</v>
      </c>
      <c r="H323" s="43" t="s">
        <v>69</v>
      </c>
      <c r="I323" s="44" t="s">
        <v>70</v>
      </c>
      <c r="J323" s="46">
        <v>2136.38</v>
      </c>
      <c r="K323" s="40">
        <v>3577</v>
      </c>
    </row>
    <row r="324" spans="1:11" hidden="1" x14ac:dyDescent="0.25">
      <c r="A324" s="43">
        <f t="shared" si="4"/>
        <v>322</v>
      </c>
      <c r="B324" s="44" t="s">
        <v>66</v>
      </c>
      <c r="C324" s="47" t="s">
        <v>432</v>
      </c>
      <c r="D324" s="48" t="s">
        <v>68</v>
      </c>
      <c r="E324" s="48" t="s">
        <v>5</v>
      </c>
      <c r="F324" s="48" t="s">
        <v>5</v>
      </c>
      <c r="G324" s="48" t="s">
        <v>76</v>
      </c>
      <c r="H324" s="43" t="s">
        <v>69</v>
      </c>
      <c r="I324" s="44" t="s">
        <v>70</v>
      </c>
      <c r="J324" s="46">
        <v>2136.38</v>
      </c>
      <c r="K324" s="40">
        <v>3577</v>
      </c>
    </row>
    <row r="325" spans="1:11" hidden="1" x14ac:dyDescent="0.25">
      <c r="A325" s="43">
        <f t="shared" ref="A325:A388" si="5">A324+1</f>
        <v>323</v>
      </c>
      <c r="B325" s="44" t="s">
        <v>66</v>
      </c>
      <c r="C325" s="47" t="s">
        <v>433</v>
      </c>
      <c r="D325" s="48" t="s">
        <v>72</v>
      </c>
      <c r="E325" s="48" t="s">
        <v>5</v>
      </c>
      <c r="F325" s="48" t="s">
        <v>5</v>
      </c>
      <c r="G325" s="48" t="s">
        <v>68</v>
      </c>
      <c r="H325" s="43" t="s">
        <v>69</v>
      </c>
      <c r="I325" s="44" t="s">
        <v>70</v>
      </c>
      <c r="J325" s="46">
        <v>2136.38</v>
      </c>
      <c r="K325" s="40">
        <v>3577</v>
      </c>
    </row>
    <row r="326" spans="1:11" hidden="1" x14ac:dyDescent="0.25">
      <c r="A326" s="43">
        <f t="shared" si="5"/>
        <v>324</v>
      </c>
      <c r="B326" s="44" t="s">
        <v>66</v>
      </c>
      <c r="C326" s="47" t="s">
        <v>434</v>
      </c>
      <c r="D326" s="48" t="s">
        <v>72</v>
      </c>
      <c r="E326" s="48" t="s">
        <v>5</v>
      </c>
      <c r="F326" s="48" t="s">
        <v>5</v>
      </c>
      <c r="G326" s="48" t="s">
        <v>72</v>
      </c>
      <c r="H326" s="43" t="s">
        <v>69</v>
      </c>
      <c r="I326" s="44" t="s">
        <v>70</v>
      </c>
      <c r="J326" s="46">
        <v>2136.38</v>
      </c>
      <c r="K326" s="40">
        <v>3577</v>
      </c>
    </row>
    <row r="327" spans="1:11" hidden="1" x14ac:dyDescent="0.25">
      <c r="A327" s="43">
        <f t="shared" si="5"/>
        <v>325</v>
      </c>
      <c r="B327" s="44" t="s">
        <v>66</v>
      </c>
      <c r="C327" s="47" t="s">
        <v>435</v>
      </c>
      <c r="D327" s="48" t="s">
        <v>72</v>
      </c>
      <c r="E327" s="48" t="s">
        <v>5</v>
      </c>
      <c r="F327" s="48" t="s">
        <v>5</v>
      </c>
      <c r="G327" s="48" t="s">
        <v>74</v>
      </c>
      <c r="H327" s="43" t="s">
        <v>69</v>
      </c>
      <c r="I327" s="44" t="s">
        <v>70</v>
      </c>
      <c r="J327" s="46">
        <v>2136.38</v>
      </c>
      <c r="K327" s="40">
        <v>3577</v>
      </c>
    </row>
    <row r="328" spans="1:11" hidden="1" x14ac:dyDescent="0.25">
      <c r="A328" s="43">
        <f t="shared" si="5"/>
        <v>326</v>
      </c>
      <c r="B328" s="44" t="s">
        <v>66</v>
      </c>
      <c r="C328" s="47" t="s">
        <v>436</v>
      </c>
      <c r="D328" s="48" t="s">
        <v>72</v>
      </c>
      <c r="E328" s="48" t="s">
        <v>5</v>
      </c>
      <c r="F328" s="48" t="s">
        <v>5</v>
      </c>
      <c r="G328" s="48" t="s">
        <v>76</v>
      </c>
      <c r="H328" s="43" t="s">
        <v>69</v>
      </c>
      <c r="I328" s="44" t="s">
        <v>70</v>
      </c>
      <c r="J328" s="46">
        <v>2136.38</v>
      </c>
      <c r="K328" s="40">
        <v>3577</v>
      </c>
    </row>
    <row r="329" spans="1:11" hidden="1" x14ac:dyDescent="0.25">
      <c r="A329" s="43">
        <f t="shared" si="5"/>
        <v>327</v>
      </c>
      <c r="B329" s="44" t="s">
        <v>66</v>
      </c>
      <c r="C329" s="47" t="s">
        <v>437</v>
      </c>
      <c r="D329" s="48" t="s">
        <v>74</v>
      </c>
      <c r="E329" s="48" t="s">
        <v>5</v>
      </c>
      <c r="F329" s="48" t="s">
        <v>5</v>
      </c>
      <c r="G329" s="48" t="s">
        <v>68</v>
      </c>
      <c r="H329" s="43" t="s">
        <v>69</v>
      </c>
      <c r="I329" s="44" t="s">
        <v>70</v>
      </c>
      <c r="J329" s="46">
        <v>2136.38</v>
      </c>
      <c r="K329" s="40">
        <v>3577</v>
      </c>
    </row>
    <row r="330" spans="1:11" hidden="1" x14ac:dyDescent="0.25">
      <c r="A330" s="43">
        <f t="shared" si="5"/>
        <v>328</v>
      </c>
      <c r="B330" s="44" t="s">
        <v>66</v>
      </c>
      <c r="C330" s="47" t="s">
        <v>438</v>
      </c>
      <c r="D330" s="48" t="s">
        <v>74</v>
      </c>
      <c r="E330" s="48" t="s">
        <v>5</v>
      </c>
      <c r="F330" s="48" t="s">
        <v>5</v>
      </c>
      <c r="G330" s="48" t="s">
        <v>72</v>
      </c>
      <c r="H330" s="43" t="s">
        <v>69</v>
      </c>
      <c r="I330" s="44" t="s">
        <v>70</v>
      </c>
      <c r="J330" s="46">
        <v>2136.38</v>
      </c>
      <c r="K330" s="40">
        <v>3577</v>
      </c>
    </row>
    <row r="331" spans="1:11" hidden="1" x14ac:dyDescent="0.25">
      <c r="A331" s="43">
        <f t="shared" si="5"/>
        <v>329</v>
      </c>
      <c r="B331" s="44" t="s">
        <v>66</v>
      </c>
      <c r="C331" s="47" t="s">
        <v>439</v>
      </c>
      <c r="D331" s="48" t="s">
        <v>74</v>
      </c>
      <c r="E331" s="48" t="s">
        <v>5</v>
      </c>
      <c r="F331" s="48" t="s">
        <v>5</v>
      </c>
      <c r="G331" s="48" t="s">
        <v>74</v>
      </c>
      <c r="H331" s="43" t="s">
        <v>69</v>
      </c>
      <c r="I331" s="44" t="s">
        <v>70</v>
      </c>
      <c r="J331" s="46">
        <v>2136.38</v>
      </c>
      <c r="K331" s="40">
        <v>3577</v>
      </c>
    </row>
    <row r="332" spans="1:11" hidden="1" x14ac:dyDescent="0.25">
      <c r="A332" s="43">
        <f t="shared" si="5"/>
        <v>330</v>
      </c>
      <c r="B332" s="44" t="s">
        <v>66</v>
      </c>
      <c r="C332" s="47" t="s">
        <v>440</v>
      </c>
      <c r="D332" s="48" t="s">
        <v>74</v>
      </c>
      <c r="E332" s="48" t="s">
        <v>5</v>
      </c>
      <c r="F332" s="48" t="s">
        <v>5</v>
      </c>
      <c r="G332" s="48" t="s">
        <v>76</v>
      </c>
      <c r="H332" s="43" t="s">
        <v>69</v>
      </c>
      <c r="I332" s="44" t="s">
        <v>70</v>
      </c>
      <c r="J332" s="46">
        <v>2136.38</v>
      </c>
      <c r="K332" s="40">
        <v>3577</v>
      </c>
    </row>
    <row r="333" spans="1:11" hidden="1" x14ac:dyDescent="0.25">
      <c r="A333" s="43">
        <f t="shared" si="5"/>
        <v>331</v>
      </c>
      <c r="B333" s="44" t="s">
        <v>66</v>
      </c>
      <c r="C333" s="47" t="s">
        <v>441</v>
      </c>
      <c r="D333" s="48" t="s">
        <v>76</v>
      </c>
      <c r="E333" s="48" t="s">
        <v>5</v>
      </c>
      <c r="F333" s="48" t="s">
        <v>5</v>
      </c>
      <c r="G333" s="48" t="s">
        <v>68</v>
      </c>
      <c r="H333" s="43" t="s">
        <v>69</v>
      </c>
      <c r="I333" s="44" t="s">
        <v>70</v>
      </c>
      <c r="J333" s="46">
        <v>2136.38</v>
      </c>
      <c r="K333" s="40">
        <v>3577</v>
      </c>
    </row>
    <row r="334" spans="1:11" hidden="1" x14ac:dyDescent="0.25">
      <c r="A334" s="43">
        <f t="shared" si="5"/>
        <v>332</v>
      </c>
      <c r="B334" s="44" t="s">
        <v>66</v>
      </c>
      <c r="C334" s="47" t="s">
        <v>442</v>
      </c>
      <c r="D334" s="48" t="s">
        <v>76</v>
      </c>
      <c r="E334" s="48" t="s">
        <v>5</v>
      </c>
      <c r="F334" s="48" t="s">
        <v>5</v>
      </c>
      <c r="G334" s="48" t="s">
        <v>72</v>
      </c>
      <c r="H334" s="43" t="s">
        <v>69</v>
      </c>
      <c r="I334" s="44" t="s">
        <v>70</v>
      </c>
      <c r="J334" s="46">
        <v>2136.38</v>
      </c>
      <c r="K334" s="40">
        <v>3577</v>
      </c>
    </row>
    <row r="335" spans="1:11" hidden="1" x14ac:dyDescent="0.25">
      <c r="A335" s="43">
        <f t="shared" si="5"/>
        <v>333</v>
      </c>
      <c r="B335" s="44" t="s">
        <v>66</v>
      </c>
      <c r="C335" s="47" t="s">
        <v>443</v>
      </c>
      <c r="D335" s="48" t="s">
        <v>76</v>
      </c>
      <c r="E335" s="48" t="s">
        <v>5</v>
      </c>
      <c r="F335" s="48" t="s">
        <v>5</v>
      </c>
      <c r="G335" s="48" t="s">
        <v>74</v>
      </c>
      <c r="H335" s="43" t="s">
        <v>69</v>
      </c>
      <c r="I335" s="44" t="s">
        <v>70</v>
      </c>
      <c r="J335" s="46">
        <v>2136.38</v>
      </c>
      <c r="K335" s="40">
        <v>3577</v>
      </c>
    </row>
    <row r="336" spans="1:11" hidden="1" x14ac:dyDescent="0.25">
      <c r="A336" s="43">
        <f t="shared" si="5"/>
        <v>334</v>
      </c>
      <c r="B336" s="44" t="s">
        <v>66</v>
      </c>
      <c r="C336" s="47" t="s">
        <v>444</v>
      </c>
      <c r="D336" s="48" t="s">
        <v>76</v>
      </c>
      <c r="E336" s="48" t="s">
        <v>5</v>
      </c>
      <c r="F336" s="48" t="s">
        <v>5</v>
      </c>
      <c r="G336" s="48" t="s">
        <v>76</v>
      </c>
      <c r="H336" s="43" t="s">
        <v>69</v>
      </c>
      <c r="I336" s="44" t="s">
        <v>70</v>
      </c>
      <c r="J336" s="46">
        <v>2136.38</v>
      </c>
      <c r="K336" s="40">
        <v>3577</v>
      </c>
    </row>
    <row r="337" spans="1:11" hidden="1" x14ac:dyDescent="0.25">
      <c r="A337" s="43">
        <f t="shared" si="5"/>
        <v>335</v>
      </c>
      <c r="B337" s="44" t="s">
        <v>66</v>
      </c>
      <c r="C337" s="47" t="s">
        <v>445</v>
      </c>
      <c r="D337" s="48" t="s">
        <v>90</v>
      </c>
      <c r="E337" s="48" t="s">
        <v>5</v>
      </c>
      <c r="F337" s="48" t="s">
        <v>5</v>
      </c>
      <c r="G337" s="48" t="s">
        <v>68</v>
      </c>
      <c r="H337" s="43" t="s">
        <v>69</v>
      </c>
      <c r="I337" s="44" t="s">
        <v>70</v>
      </c>
      <c r="J337" s="46">
        <v>2136.38</v>
      </c>
      <c r="K337" s="40">
        <v>3577</v>
      </c>
    </row>
    <row r="338" spans="1:11" hidden="1" x14ac:dyDescent="0.25">
      <c r="A338" s="43">
        <f t="shared" si="5"/>
        <v>336</v>
      </c>
      <c r="B338" s="44" t="s">
        <v>66</v>
      </c>
      <c r="C338" s="47" t="s">
        <v>446</v>
      </c>
      <c r="D338" s="48" t="s">
        <v>90</v>
      </c>
      <c r="E338" s="48" t="s">
        <v>5</v>
      </c>
      <c r="F338" s="48" t="s">
        <v>5</v>
      </c>
      <c r="G338" s="48" t="s">
        <v>72</v>
      </c>
      <c r="H338" s="43" t="s">
        <v>69</v>
      </c>
      <c r="I338" s="44" t="s">
        <v>70</v>
      </c>
      <c r="J338" s="46">
        <v>2136.38</v>
      </c>
      <c r="K338" s="40">
        <v>3577</v>
      </c>
    </row>
    <row r="339" spans="1:11" hidden="1" x14ac:dyDescent="0.25">
      <c r="A339" s="43">
        <f t="shared" si="5"/>
        <v>337</v>
      </c>
      <c r="B339" s="44" t="s">
        <v>66</v>
      </c>
      <c r="C339" s="47" t="s">
        <v>447</v>
      </c>
      <c r="D339" s="48" t="s">
        <v>90</v>
      </c>
      <c r="E339" s="48" t="s">
        <v>5</v>
      </c>
      <c r="F339" s="48" t="s">
        <v>5</v>
      </c>
      <c r="G339" s="48" t="s">
        <v>74</v>
      </c>
      <c r="H339" s="43" t="s">
        <v>69</v>
      </c>
      <c r="I339" s="44" t="s">
        <v>70</v>
      </c>
      <c r="J339" s="46">
        <v>2136.38</v>
      </c>
      <c r="K339" s="40">
        <v>3577</v>
      </c>
    </row>
    <row r="340" spans="1:11" hidden="1" x14ac:dyDescent="0.25">
      <c r="A340" s="43">
        <f t="shared" si="5"/>
        <v>338</v>
      </c>
      <c r="B340" s="44" t="s">
        <v>66</v>
      </c>
      <c r="C340" s="47" t="s">
        <v>448</v>
      </c>
      <c r="D340" s="48" t="s">
        <v>90</v>
      </c>
      <c r="E340" s="48" t="s">
        <v>5</v>
      </c>
      <c r="F340" s="48" t="s">
        <v>5</v>
      </c>
      <c r="G340" s="48" t="s">
        <v>76</v>
      </c>
      <c r="H340" s="43" t="s">
        <v>69</v>
      </c>
      <c r="I340" s="44" t="s">
        <v>70</v>
      </c>
      <c r="J340" s="46">
        <v>2136.38</v>
      </c>
      <c r="K340" s="40">
        <v>3577</v>
      </c>
    </row>
    <row r="341" spans="1:11" hidden="1" x14ac:dyDescent="0.25">
      <c r="A341" s="43">
        <f t="shared" si="5"/>
        <v>339</v>
      </c>
      <c r="B341" s="44" t="s">
        <v>66</v>
      </c>
      <c r="C341" s="47" t="s">
        <v>449</v>
      </c>
      <c r="D341" s="48" t="s">
        <v>95</v>
      </c>
      <c r="E341" s="48" t="s">
        <v>5</v>
      </c>
      <c r="F341" s="48" t="s">
        <v>5</v>
      </c>
      <c r="G341" s="48" t="s">
        <v>68</v>
      </c>
      <c r="H341" s="43" t="s">
        <v>69</v>
      </c>
      <c r="I341" s="44" t="s">
        <v>70</v>
      </c>
      <c r="J341" s="46">
        <v>2136.38</v>
      </c>
      <c r="K341" s="40">
        <v>3577</v>
      </c>
    </row>
    <row r="342" spans="1:11" hidden="1" x14ac:dyDescent="0.25">
      <c r="A342" s="43">
        <f t="shared" si="5"/>
        <v>340</v>
      </c>
      <c r="B342" s="44" t="s">
        <v>66</v>
      </c>
      <c r="C342" s="47" t="s">
        <v>450</v>
      </c>
      <c r="D342" s="48" t="s">
        <v>95</v>
      </c>
      <c r="E342" s="48" t="s">
        <v>5</v>
      </c>
      <c r="F342" s="48" t="s">
        <v>5</v>
      </c>
      <c r="G342" s="48" t="s">
        <v>72</v>
      </c>
      <c r="H342" s="43" t="s">
        <v>69</v>
      </c>
      <c r="I342" s="44" t="s">
        <v>70</v>
      </c>
      <c r="J342" s="46">
        <v>2136.38</v>
      </c>
      <c r="K342" s="40">
        <v>3577</v>
      </c>
    </row>
    <row r="343" spans="1:11" hidden="1" x14ac:dyDescent="0.25">
      <c r="A343" s="43">
        <f t="shared" si="5"/>
        <v>341</v>
      </c>
      <c r="B343" s="44" t="s">
        <v>66</v>
      </c>
      <c r="C343" s="47" t="s">
        <v>451</v>
      </c>
      <c r="D343" s="48" t="s">
        <v>95</v>
      </c>
      <c r="E343" s="48" t="s">
        <v>5</v>
      </c>
      <c r="F343" s="48" t="s">
        <v>5</v>
      </c>
      <c r="G343" s="48" t="s">
        <v>74</v>
      </c>
      <c r="H343" s="43" t="s">
        <v>69</v>
      </c>
      <c r="I343" s="44" t="s">
        <v>70</v>
      </c>
      <c r="J343" s="46">
        <v>2136.38</v>
      </c>
      <c r="K343" s="40">
        <v>3577</v>
      </c>
    </row>
    <row r="344" spans="1:11" hidden="1" x14ac:dyDescent="0.25">
      <c r="A344" s="43">
        <f t="shared" si="5"/>
        <v>342</v>
      </c>
      <c r="B344" s="44" t="s">
        <v>66</v>
      </c>
      <c r="C344" s="47" t="s">
        <v>452</v>
      </c>
      <c r="D344" s="48" t="s">
        <v>95</v>
      </c>
      <c r="E344" s="48" t="s">
        <v>5</v>
      </c>
      <c r="F344" s="48" t="s">
        <v>5</v>
      </c>
      <c r="G344" s="48" t="s">
        <v>76</v>
      </c>
      <c r="H344" s="43" t="s">
        <v>69</v>
      </c>
      <c r="I344" s="44" t="s">
        <v>70</v>
      </c>
      <c r="J344" s="46">
        <v>2136.38</v>
      </c>
      <c r="K344" s="40">
        <v>3577</v>
      </c>
    </row>
    <row r="345" spans="1:11" hidden="1" x14ac:dyDescent="0.25">
      <c r="A345" s="43">
        <f t="shared" si="5"/>
        <v>343</v>
      </c>
      <c r="B345" s="44" t="s">
        <v>66</v>
      </c>
      <c r="C345" s="47" t="s">
        <v>453</v>
      </c>
      <c r="D345" s="48" t="s">
        <v>100</v>
      </c>
      <c r="E345" s="48" t="s">
        <v>5</v>
      </c>
      <c r="F345" s="48" t="s">
        <v>5</v>
      </c>
      <c r="G345" s="48" t="s">
        <v>68</v>
      </c>
      <c r="H345" s="43" t="s">
        <v>69</v>
      </c>
      <c r="I345" s="44" t="s">
        <v>70</v>
      </c>
      <c r="J345" s="46">
        <v>2136.38</v>
      </c>
      <c r="K345" s="40">
        <v>3577</v>
      </c>
    </row>
    <row r="346" spans="1:11" hidden="1" x14ac:dyDescent="0.25">
      <c r="A346" s="43">
        <f t="shared" si="5"/>
        <v>344</v>
      </c>
      <c r="B346" s="44" t="s">
        <v>66</v>
      </c>
      <c r="C346" s="47" t="s">
        <v>454</v>
      </c>
      <c r="D346" s="48" t="s">
        <v>100</v>
      </c>
      <c r="E346" s="48" t="s">
        <v>5</v>
      </c>
      <c r="F346" s="48" t="s">
        <v>5</v>
      </c>
      <c r="G346" s="48" t="s">
        <v>72</v>
      </c>
      <c r="H346" s="43" t="s">
        <v>69</v>
      </c>
      <c r="I346" s="44" t="s">
        <v>70</v>
      </c>
      <c r="J346" s="46">
        <v>2136.38</v>
      </c>
      <c r="K346" s="40">
        <v>3577</v>
      </c>
    </row>
    <row r="347" spans="1:11" hidden="1" x14ac:dyDescent="0.25">
      <c r="A347" s="43">
        <f t="shared" si="5"/>
        <v>345</v>
      </c>
      <c r="B347" s="44" t="s">
        <v>66</v>
      </c>
      <c r="C347" s="47" t="s">
        <v>455</v>
      </c>
      <c r="D347" s="48" t="s">
        <v>100</v>
      </c>
      <c r="E347" s="48" t="s">
        <v>5</v>
      </c>
      <c r="F347" s="48" t="s">
        <v>5</v>
      </c>
      <c r="G347" s="48" t="s">
        <v>74</v>
      </c>
      <c r="H347" s="43" t="s">
        <v>69</v>
      </c>
      <c r="I347" s="44" t="s">
        <v>70</v>
      </c>
      <c r="J347" s="46">
        <v>2136.38</v>
      </c>
      <c r="K347" s="40">
        <v>3577</v>
      </c>
    </row>
    <row r="348" spans="1:11" hidden="1" x14ac:dyDescent="0.25">
      <c r="A348" s="43">
        <f t="shared" si="5"/>
        <v>346</v>
      </c>
      <c r="B348" s="44" t="s">
        <v>66</v>
      </c>
      <c r="C348" s="47" t="s">
        <v>456</v>
      </c>
      <c r="D348" s="48" t="s">
        <v>100</v>
      </c>
      <c r="E348" s="48" t="s">
        <v>5</v>
      </c>
      <c r="F348" s="48" t="s">
        <v>5</v>
      </c>
      <c r="G348" s="48" t="s">
        <v>76</v>
      </c>
      <c r="H348" s="43" t="s">
        <v>69</v>
      </c>
      <c r="I348" s="44" t="s">
        <v>70</v>
      </c>
      <c r="J348" s="46">
        <v>2136.38</v>
      </c>
      <c r="K348" s="40">
        <v>3577</v>
      </c>
    </row>
    <row r="349" spans="1:11" hidden="1" x14ac:dyDescent="0.25">
      <c r="A349" s="43">
        <f t="shared" si="5"/>
        <v>347</v>
      </c>
      <c r="B349" s="44" t="s">
        <v>66</v>
      </c>
      <c r="C349" s="47" t="s">
        <v>457</v>
      </c>
      <c r="D349" s="48" t="s">
        <v>105</v>
      </c>
      <c r="E349" s="48" t="s">
        <v>5</v>
      </c>
      <c r="F349" s="48" t="s">
        <v>5</v>
      </c>
      <c r="G349" s="48" t="s">
        <v>68</v>
      </c>
      <c r="H349" s="43" t="s">
        <v>69</v>
      </c>
      <c r="I349" s="44" t="s">
        <v>70</v>
      </c>
      <c r="J349" s="46">
        <v>2136.38</v>
      </c>
      <c r="K349" s="40">
        <v>3577</v>
      </c>
    </row>
    <row r="350" spans="1:11" hidden="1" x14ac:dyDescent="0.25">
      <c r="A350" s="43">
        <f t="shared" si="5"/>
        <v>348</v>
      </c>
      <c r="B350" s="44" t="s">
        <v>66</v>
      </c>
      <c r="C350" s="47" t="s">
        <v>458</v>
      </c>
      <c r="D350" s="48" t="s">
        <v>105</v>
      </c>
      <c r="E350" s="48" t="s">
        <v>5</v>
      </c>
      <c r="F350" s="48" t="s">
        <v>5</v>
      </c>
      <c r="G350" s="48" t="s">
        <v>72</v>
      </c>
      <c r="H350" s="43" t="s">
        <v>69</v>
      </c>
      <c r="I350" s="44" t="s">
        <v>70</v>
      </c>
      <c r="J350" s="46">
        <v>2136.38</v>
      </c>
      <c r="K350" s="40">
        <v>3577</v>
      </c>
    </row>
    <row r="351" spans="1:11" hidden="1" x14ac:dyDescent="0.25">
      <c r="A351" s="43">
        <f t="shared" si="5"/>
        <v>349</v>
      </c>
      <c r="B351" s="44" t="s">
        <v>66</v>
      </c>
      <c r="C351" s="47" t="s">
        <v>459</v>
      </c>
      <c r="D351" s="48" t="s">
        <v>105</v>
      </c>
      <c r="E351" s="48" t="s">
        <v>5</v>
      </c>
      <c r="F351" s="48" t="s">
        <v>5</v>
      </c>
      <c r="G351" s="48" t="s">
        <v>74</v>
      </c>
      <c r="H351" s="43" t="s">
        <v>69</v>
      </c>
      <c r="I351" s="44" t="s">
        <v>70</v>
      </c>
      <c r="J351" s="46">
        <v>2136.38</v>
      </c>
      <c r="K351" s="40">
        <v>3577</v>
      </c>
    </row>
    <row r="352" spans="1:11" hidden="1" x14ac:dyDescent="0.25">
      <c r="A352" s="43">
        <f t="shared" si="5"/>
        <v>350</v>
      </c>
      <c r="B352" s="44" t="s">
        <v>66</v>
      </c>
      <c r="C352" s="47" t="s">
        <v>460</v>
      </c>
      <c r="D352" s="48" t="s">
        <v>105</v>
      </c>
      <c r="E352" s="48" t="s">
        <v>5</v>
      </c>
      <c r="F352" s="48" t="s">
        <v>5</v>
      </c>
      <c r="G352" s="48" t="s">
        <v>76</v>
      </c>
      <c r="H352" s="43" t="s">
        <v>69</v>
      </c>
      <c r="I352" s="44" t="s">
        <v>70</v>
      </c>
      <c r="J352" s="46">
        <v>2136.38</v>
      </c>
      <c r="K352" s="40">
        <v>3577</v>
      </c>
    </row>
    <row r="353" spans="1:11" hidden="1" x14ac:dyDescent="0.25">
      <c r="A353" s="43">
        <f t="shared" si="5"/>
        <v>351</v>
      </c>
      <c r="B353" s="44" t="s">
        <v>66</v>
      </c>
      <c r="C353" s="47" t="s">
        <v>461</v>
      </c>
      <c r="D353" s="48" t="s">
        <v>110</v>
      </c>
      <c r="E353" s="48" t="s">
        <v>5</v>
      </c>
      <c r="F353" s="48" t="s">
        <v>5</v>
      </c>
      <c r="G353" s="48" t="s">
        <v>68</v>
      </c>
      <c r="H353" s="43" t="s">
        <v>69</v>
      </c>
      <c r="I353" s="44" t="s">
        <v>70</v>
      </c>
      <c r="J353" s="46">
        <v>2136.38</v>
      </c>
      <c r="K353" s="40">
        <v>3577</v>
      </c>
    </row>
    <row r="354" spans="1:11" hidden="1" x14ac:dyDescent="0.25">
      <c r="A354" s="43">
        <f t="shared" si="5"/>
        <v>352</v>
      </c>
      <c r="B354" s="44" t="s">
        <v>66</v>
      </c>
      <c r="C354" s="47" t="s">
        <v>462</v>
      </c>
      <c r="D354" s="48" t="s">
        <v>110</v>
      </c>
      <c r="E354" s="48" t="s">
        <v>5</v>
      </c>
      <c r="F354" s="48" t="s">
        <v>5</v>
      </c>
      <c r="G354" s="48" t="s">
        <v>72</v>
      </c>
      <c r="H354" s="43" t="s">
        <v>69</v>
      </c>
      <c r="I354" s="44" t="s">
        <v>70</v>
      </c>
      <c r="J354" s="46">
        <v>2136.38</v>
      </c>
      <c r="K354" s="40">
        <v>3577</v>
      </c>
    </row>
    <row r="355" spans="1:11" hidden="1" x14ac:dyDescent="0.25">
      <c r="A355" s="43">
        <f t="shared" si="5"/>
        <v>353</v>
      </c>
      <c r="B355" s="44" t="s">
        <v>66</v>
      </c>
      <c r="C355" s="47" t="s">
        <v>463</v>
      </c>
      <c r="D355" s="48" t="s">
        <v>110</v>
      </c>
      <c r="E355" s="48" t="s">
        <v>5</v>
      </c>
      <c r="F355" s="48" t="s">
        <v>5</v>
      </c>
      <c r="G355" s="48" t="s">
        <v>74</v>
      </c>
      <c r="H355" s="43" t="s">
        <v>69</v>
      </c>
      <c r="I355" s="44" t="s">
        <v>70</v>
      </c>
      <c r="J355" s="46">
        <v>2136.38</v>
      </c>
      <c r="K355" s="40">
        <v>3577</v>
      </c>
    </row>
    <row r="356" spans="1:11" hidden="1" x14ac:dyDescent="0.25">
      <c r="A356" s="43">
        <f t="shared" si="5"/>
        <v>354</v>
      </c>
      <c r="B356" s="44" t="s">
        <v>66</v>
      </c>
      <c r="C356" s="47" t="s">
        <v>464</v>
      </c>
      <c r="D356" s="48" t="s">
        <v>110</v>
      </c>
      <c r="E356" s="48" t="s">
        <v>5</v>
      </c>
      <c r="F356" s="48" t="s">
        <v>5</v>
      </c>
      <c r="G356" s="48" t="s">
        <v>76</v>
      </c>
      <c r="H356" s="43" t="s">
        <v>69</v>
      </c>
      <c r="I356" s="44" t="s">
        <v>70</v>
      </c>
      <c r="J356" s="46">
        <v>2136.38</v>
      </c>
      <c r="K356" s="40">
        <v>3577</v>
      </c>
    </row>
    <row r="357" spans="1:11" hidden="1" x14ac:dyDescent="0.25">
      <c r="A357" s="43">
        <f t="shared" si="5"/>
        <v>355</v>
      </c>
      <c r="B357" s="44" t="s">
        <v>66</v>
      </c>
      <c r="C357" s="47" t="s">
        <v>465</v>
      </c>
      <c r="D357" s="48" t="s">
        <v>115</v>
      </c>
      <c r="E357" s="48" t="s">
        <v>5</v>
      </c>
      <c r="F357" s="48" t="s">
        <v>5</v>
      </c>
      <c r="G357" s="48" t="s">
        <v>68</v>
      </c>
      <c r="H357" s="43" t="s">
        <v>69</v>
      </c>
      <c r="I357" s="44" t="s">
        <v>70</v>
      </c>
      <c r="J357" s="46">
        <v>2136.38</v>
      </c>
      <c r="K357" s="40">
        <v>3577</v>
      </c>
    </row>
    <row r="358" spans="1:11" hidden="1" x14ac:dyDescent="0.25">
      <c r="A358" s="43">
        <f t="shared" si="5"/>
        <v>356</v>
      </c>
      <c r="B358" s="44" t="s">
        <v>66</v>
      </c>
      <c r="C358" s="47" t="s">
        <v>466</v>
      </c>
      <c r="D358" s="48" t="s">
        <v>115</v>
      </c>
      <c r="E358" s="48" t="s">
        <v>5</v>
      </c>
      <c r="F358" s="48" t="s">
        <v>5</v>
      </c>
      <c r="G358" s="48" t="s">
        <v>72</v>
      </c>
      <c r="H358" s="43" t="s">
        <v>69</v>
      </c>
      <c r="I358" s="44" t="s">
        <v>70</v>
      </c>
      <c r="J358" s="46">
        <v>2136.38</v>
      </c>
      <c r="K358" s="40">
        <v>3577</v>
      </c>
    </row>
    <row r="359" spans="1:11" hidden="1" x14ac:dyDescent="0.25">
      <c r="A359" s="43">
        <f t="shared" si="5"/>
        <v>357</v>
      </c>
      <c r="B359" s="44" t="s">
        <v>66</v>
      </c>
      <c r="C359" s="47" t="s">
        <v>467</v>
      </c>
      <c r="D359" s="48" t="s">
        <v>115</v>
      </c>
      <c r="E359" s="48" t="s">
        <v>5</v>
      </c>
      <c r="F359" s="48" t="s">
        <v>5</v>
      </c>
      <c r="G359" s="48" t="s">
        <v>74</v>
      </c>
      <c r="H359" s="43" t="s">
        <v>69</v>
      </c>
      <c r="I359" s="44" t="s">
        <v>70</v>
      </c>
      <c r="J359" s="46">
        <v>2136.38</v>
      </c>
      <c r="K359" s="40">
        <v>3577</v>
      </c>
    </row>
    <row r="360" spans="1:11" hidden="1" x14ac:dyDescent="0.25">
      <c r="A360" s="43">
        <f t="shared" si="5"/>
        <v>358</v>
      </c>
      <c r="B360" s="44" t="s">
        <v>66</v>
      </c>
      <c r="C360" s="47" t="s">
        <v>468</v>
      </c>
      <c r="D360" s="48" t="s">
        <v>115</v>
      </c>
      <c r="E360" s="48" t="s">
        <v>5</v>
      </c>
      <c r="F360" s="48" t="s">
        <v>5</v>
      </c>
      <c r="G360" s="48" t="s">
        <v>76</v>
      </c>
      <c r="H360" s="43" t="s">
        <v>69</v>
      </c>
      <c r="I360" s="44" t="s">
        <v>70</v>
      </c>
      <c r="J360" s="46">
        <v>2136.38</v>
      </c>
      <c r="K360" s="40">
        <v>3577</v>
      </c>
    </row>
    <row r="361" spans="1:11" hidden="1" x14ac:dyDescent="0.25">
      <c r="A361" s="43">
        <f t="shared" si="5"/>
        <v>359</v>
      </c>
      <c r="B361" s="44" t="s">
        <v>66</v>
      </c>
      <c r="C361" s="47" t="s">
        <v>469</v>
      </c>
      <c r="D361" s="48" t="s">
        <v>120</v>
      </c>
      <c r="E361" s="48" t="s">
        <v>5</v>
      </c>
      <c r="F361" s="48" t="s">
        <v>5</v>
      </c>
      <c r="G361" s="48" t="s">
        <v>68</v>
      </c>
      <c r="H361" s="43" t="s">
        <v>69</v>
      </c>
      <c r="I361" s="44" t="s">
        <v>70</v>
      </c>
      <c r="J361" s="46">
        <v>2136.38</v>
      </c>
      <c r="K361" s="40">
        <v>3577</v>
      </c>
    </row>
    <row r="362" spans="1:11" hidden="1" x14ac:dyDescent="0.25">
      <c r="A362" s="43">
        <f t="shared" si="5"/>
        <v>360</v>
      </c>
      <c r="B362" s="44" t="s">
        <v>66</v>
      </c>
      <c r="C362" s="47" t="s">
        <v>470</v>
      </c>
      <c r="D362" s="48" t="s">
        <v>120</v>
      </c>
      <c r="E362" s="48" t="s">
        <v>5</v>
      </c>
      <c r="F362" s="48" t="s">
        <v>5</v>
      </c>
      <c r="G362" s="48" t="s">
        <v>72</v>
      </c>
      <c r="H362" s="43" t="s">
        <v>69</v>
      </c>
      <c r="I362" s="44" t="s">
        <v>70</v>
      </c>
      <c r="J362" s="46">
        <v>2136.38</v>
      </c>
      <c r="K362" s="40">
        <v>3577</v>
      </c>
    </row>
    <row r="363" spans="1:11" hidden="1" x14ac:dyDescent="0.25">
      <c r="A363" s="43">
        <f t="shared" si="5"/>
        <v>361</v>
      </c>
      <c r="B363" s="44" t="s">
        <v>66</v>
      </c>
      <c r="C363" s="47" t="s">
        <v>471</v>
      </c>
      <c r="D363" s="48" t="s">
        <v>120</v>
      </c>
      <c r="E363" s="48" t="s">
        <v>5</v>
      </c>
      <c r="F363" s="48" t="s">
        <v>5</v>
      </c>
      <c r="G363" s="48" t="s">
        <v>74</v>
      </c>
      <c r="H363" s="43" t="s">
        <v>69</v>
      </c>
      <c r="I363" s="44" t="s">
        <v>70</v>
      </c>
      <c r="J363" s="46">
        <v>2136.38</v>
      </c>
      <c r="K363" s="40">
        <v>3577</v>
      </c>
    </row>
    <row r="364" spans="1:11" hidden="1" x14ac:dyDescent="0.25">
      <c r="A364" s="43">
        <f t="shared" si="5"/>
        <v>362</v>
      </c>
      <c r="B364" s="44" t="s">
        <v>66</v>
      </c>
      <c r="C364" s="47" t="s">
        <v>472</v>
      </c>
      <c r="D364" s="48" t="s">
        <v>120</v>
      </c>
      <c r="E364" s="48" t="s">
        <v>5</v>
      </c>
      <c r="F364" s="48" t="s">
        <v>5</v>
      </c>
      <c r="G364" s="48" t="s">
        <v>76</v>
      </c>
      <c r="H364" s="43" t="s">
        <v>69</v>
      </c>
      <c r="I364" s="44" t="s">
        <v>70</v>
      </c>
      <c r="J364" s="46">
        <v>2136.38</v>
      </c>
      <c r="K364" s="40">
        <v>3577</v>
      </c>
    </row>
    <row r="365" spans="1:11" hidden="1" x14ac:dyDescent="0.25">
      <c r="A365" s="43">
        <f t="shared" si="5"/>
        <v>363</v>
      </c>
      <c r="B365" s="44" t="s">
        <v>66</v>
      </c>
      <c r="C365" s="47" t="s">
        <v>473</v>
      </c>
      <c r="D365" s="48" t="s">
        <v>125</v>
      </c>
      <c r="E365" s="48" t="s">
        <v>5</v>
      </c>
      <c r="F365" s="48" t="s">
        <v>5</v>
      </c>
      <c r="G365" s="48" t="s">
        <v>68</v>
      </c>
      <c r="H365" s="43" t="s">
        <v>69</v>
      </c>
      <c r="I365" s="44" t="s">
        <v>70</v>
      </c>
      <c r="J365" s="46">
        <v>2136.38</v>
      </c>
      <c r="K365" s="40">
        <v>3577</v>
      </c>
    </row>
    <row r="366" spans="1:11" hidden="1" x14ac:dyDescent="0.25">
      <c r="A366" s="43">
        <f t="shared" si="5"/>
        <v>364</v>
      </c>
      <c r="B366" s="44" t="s">
        <v>66</v>
      </c>
      <c r="C366" s="47" t="s">
        <v>474</v>
      </c>
      <c r="D366" s="48" t="s">
        <v>125</v>
      </c>
      <c r="E366" s="48" t="s">
        <v>5</v>
      </c>
      <c r="F366" s="48" t="s">
        <v>5</v>
      </c>
      <c r="G366" s="48" t="s">
        <v>72</v>
      </c>
      <c r="H366" s="43" t="s">
        <v>69</v>
      </c>
      <c r="I366" s="44" t="s">
        <v>70</v>
      </c>
      <c r="J366" s="46">
        <v>2136.38</v>
      </c>
      <c r="K366" s="40">
        <v>3577</v>
      </c>
    </row>
    <row r="367" spans="1:11" hidden="1" x14ac:dyDescent="0.25">
      <c r="A367" s="43">
        <f t="shared" si="5"/>
        <v>365</v>
      </c>
      <c r="B367" s="44" t="s">
        <v>66</v>
      </c>
      <c r="C367" s="47" t="s">
        <v>475</v>
      </c>
      <c r="D367" s="48" t="s">
        <v>125</v>
      </c>
      <c r="E367" s="48" t="s">
        <v>5</v>
      </c>
      <c r="F367" s="48" t="s">
        <v>5</v>
      </c>
      <c r="G367" s="48" t="s">
        <v>74</v>
      </c>
      <c r="H367" s="43" t="s">
        <v>69</v>
      </c>
      <c r="I367" s="44" t="s">
        <v>70</v>
      </c>
      <c r="J367" s="46">
        <v>2136.38</v>
      </c>
      <c r="K367" s="40">
        <v>3577</v>
      </c>
    </row>
    <row r="368" spans="1:11" hidden="1" x14ac:dyDescent="0.25">
      <c r="A368" s="43">
        <f t="shared" si="5"/>
        <v>366</v>
      </c>
      <c r="B368" s="44" t="s">
        <v>66</v>
      </c>
      <c r="C368" s="47" t="s">
        <v>476</v>
      </c>
      <c r="D368" s="48" t="s">
        <v>125</v>
      </c>
      <c r="E368" s="48" t="s">
        <v>5</v>
      </c>
      <c r="F368" s="48" t="s">
        <v>5</v>
      </c>
      <c r="G368" s="48" t="s">
        <v>76</v>
      </c>
      <c r="H368" s="43" t="s">
        <v>69</v>
      </c>
      <c r="I368" s="44" t="s">
        <v>70</v>
      </c>
      <c r="J368" s="46">
        <v>2136.38</v>
      </c>
      <c r="K368" s="40">
        <v>3577</v>
      </c>
    </row>
    <row r="369" spans="1:11" hidden="1" x14ac:dyDescent="0.25">
      <c r="A369" s="43">
        <f t="shared" si="5"/>
        <v>367</v>
      </c>
      <c r="B369" s="44" t="s">
        <v>66</v>
      </c>
      <c r="C369" s="47" t="s">
        <v>477</v>
      </c>
      <c r="D369" s="48" t="s">
        <v>130</v>
      </c>
      <c r="E369" s="48" t="s">
        <v>5</v>
      </c>
      <c r="F369" s="48" t="s">
        <v>5</v>
      </c>
      <c r="G369" s="48" t="s">
        <v>68</v>
      </c>
      <c r="H369" s="43" t="s">
        <v>69</v>
      </c>
      <c r="I369" s="44" t="s">
        <v>70</v>
      </c>
      <c r="J369" s="46">
        <v>2136.38</v>
      </c>
      <c r="K369" s="40">
        <v>3577</v>
      </c>
    </row>
    <row r="370" spans="1:11" hidden="1" x14ac:dyDescent="0.25">
      <c r="A370" s="43">
        <f t="shared" si="5"/>
        <v>368</v>
      </c>
      <c r="B370" s="44" t="s">
        <v>66</v>
      </c>
      <c r="C370" s="47" t="s">
        <v>478</v>
      </c>
      <c r="D370" s="48" t="s">
        <v>130</v>
      </c>
      <c r="E370" s="48" t="s">
        <v>5</v>
      </c>
      <c r="F370" s="48" t="s">
        <v>5</v>
      </c>
      <c r="G370" s="48" t="s">
        <v>72</v>
      </c>
      <c r="H370" s="43" t="s">
        <v>69</v>
      </c>
      <c r="I370" s="44" t="s">
        <v>70</v>
      </c>
      <c r="J370" s="46">
        <v>2136.38</v>
      </c>
      <c r="K370" s="40">
        <v>3577</v>
      </c>
    </row>
    <row r="371" spans="1:11" hidden="1" x14ac:dyDescent="0.25">
      <c r="A371" s="43">
        <f t="shared" si="5"/>
        <v>369</v>
      </c>
      <c r="B371" s="44" t="s">
        <v>66</v>
      </c>
      <c r="C371" s="47" t="s">
        <v>479</v>
      </c>
      <c r="D371" s="48" t="s">
        <v>130</v>
      </c>
      <c r="E371" s="48" t="s">
        <v>5</v>
      </c>
      <c r="F371" s="48" t="s">
        <v>5</v>
      </c>
      <c r="G371" s="48" t="s">
        <v>74</v>
      </c>
      <c r="H371" s="43" t="s">
        <v>69</v>
      </c>
      <c r="I371" s="44" t="s">
        <v>70</v>
      </c>
      <c r="J371" s="46">
        <v>2136.38</v>
      </c>
      <c r="K371" s="40">
        <v>3577</v>
      </c>
    </row>
    <row r="372" spans="1:11" hidden="1" x14ac:dyDescent="0.25">
      <c r="A372" s="43">
        <f t="shared" si="5"/>
        <v>370</v>
      </c>
      <c r="B372" s="44" t="s">
        <v>66</v>
      </c>
      <c r="C372" s="47" t="s">
        <v>480</v>
      </c>
      <c r="D372" s="48" t="s">
        <v>130</v>
      </c>
      <c r="E372" s="48" t="s">
        <v>5</v>
      </c>
      <c r="F372" s="48" t="s">
        <v>5</v>
      </c>
      <c r="G372" s="48" t="s">
        <v>76</v>
      </c>
      <c r="H372" s="43" t="s">
        <v>69</v>
      </c>
      <c r="I372" s="44" t="s">
        <v>70</v>
      </c>
      <c r="J372" s="46">
        <v>2136.38</v>
      </c>
      <c r="K372" s="40">
        <v>3577</v>
      </c>
    </row>
    <row r="373" spans="1:11" hidden="1" x14ac:dyDescent="0.25">
      <c r="A373" s="43">
        <f t="shared" si="5"/>
        <v>371</v>
      </c>
      <c r="B373" s="44" t="s">
        <v>66</v>
      </c>
      <c r="C373" s="47" t="s">
        <v>481</v>
      </c>
      <c r="D373" s="48" t="s">
        <v>135</v>
      </c>
      <c r="E373" s="48" t="s">
        <v>5</v>
      </c>
      <c r="F373" s="48" t="s">
        <v>5</v>
      </c>
      <c r="G373" s="48" t="s">
        <v>68</v>
      </c>
      <c r="H373" s="43" t="s">
        <v>69</v>
      </c>
      <c r="I373" s="44" t="s">
        <v>70</v>
      </c>
      <c r="J373" s="46">
        <v>2136.38</v>
      </c>
      <c r="K373" s="40">
        <v>3577</v>
      </c>
    </row>
    <row r="374" spans="1:11" hidden="1" x14ac:dyDescent="0.25">
      <c r="A374" s="43">
        <f t="shared" si="5"/>
        <v>372</v>
      </c>
      <c r="B374" s="44" t="s">
        <v>66</v>
      </c>
      <c r="C374" s="47" t="s">
        <v>482</v>
      </c>
      <c r="D374" s="48" t="s">
        <v>135</v>
      </c>
      <c r="E374" s="48" t="s">
        <v>5</v>
      </c>
      <c r="F374" s="48" t="s">
        <v>5</v>
      </c>
      <c r="G374" s="48" t="s">
        <v>72</v>
      </c>
      <c r="H374" s="43" t="s">
        <v>69</v>
      </c>
      <c r="I374" s="44" t="s">
        <v>70</v>
      </c>
      <c r="J374" s="46">
        <v>2136.38</v>
      </c>
      <c r="K374" s="40">
        <v>3577</v>
      </c>
    </row>
    <row r="375" spans="1:11" hidden="1" x14ac:dyDescent="0.25">
      <c r="A375" s="43">
        <f t="shared" si="5"/>
        <v>373</v>
      </c>
      <c r="B375" s="44" t="s">
        <v>66</v>
      </c>
      <c r="C375" s="47" t="s">
        <v>483</v>
      </c>
      <c r="D375" s="48" t="s">
        <v>135</v>
      </c>
      <c r="E375" s="48" t="s">
        <v>5</v>
      </c>
      <c r="F375" s="48" t="s">
        <v>5</v>
      </c>
      <c r="G375" s="48" t="s">
        <v>74</v>
      </c>
      <c r="H375" s="43" t="s">
        <v>69</v>
      </c>
      <c r="I375" s="44" t="s">
        <v>70</v>
      </c>
      <c r="J375" s="46">
        <v>2136.38</v>
      </c>
      <c r="K375" s="40">
        <v>3577</v>
      </c>
    </row>
    <row r="376" spans="1:11" hidden="1" x14ac:dyDescent="0.25">
      <c r="A376" s="43">
        <f t="shared" si="5"/>
        <v>374</v>
      </c>
      <c r="B376" s="44" t="s">
        <v>66</v>
      </c>
      <c r="C376" s="47" t="s">
        <v>484</v>
      </c>
      <c r="D376" s="48" t="s">
        <v>135</v>
      </c>
      <c r="E376" s="48" t="s">
        <v>5</v>
      </c>
      <c r="F376" s="48" t="s">
        <v>5</v>
      </c>
      <c r="G376" s="48" t="s">
        <v>76</v>
      </c>
      <c r="H376" s="43" t="s">
        <v>69</v>
      </c>
      <c r="I376" s="44" t="s">
        <v>70</v>
      </c>
      <c r="J376" s="46">
        <v>2136.38</v>
      </c>
      <c r="K376" s="40">
        <v>3577</v>
      </c>
    </row>
    <row r="377" spans="1:11" hidden="1" x14ac:dyDescent="0.25">
      <c r="A377" s="43">
        <f t="shared" si="5"/>
        <v>375</v>
      </c>
      <c r="B377" s="44" t="s">
        <v>66</v>
      </c>
      <c r="C377" s="47" t="s">
        <v>485</v>
      </c>
      <c r="D377" s="48" t="s">
        <v>140</v>
      </c>
      <c r="E377" s="48" t="s">
        <v>5</v>
      </c>
      <c r="F377" s="48" t="s">
        <v>5</v>
      </c>
      <c r="G377" s="48" t="s">
        <v>68</v>
      </c>
      <c r="H377" s="43" t="s">
        <v>69</v>
      </c>
      <c r="I377" s="44" t="s">
        <v>70</v>
      </c>
      <c r="J377" s="46">
        <v>2136.38</v>
      </c>
      <c r="K377" s="40">
        <v>3577</v>
      </c>
    </row>
    <row r="378" spans="1:11" hidden="1" x14ac:dyDescent="0.25">
      <c r="A378" s="43">
        <f t="shared" si="5"/>
        <v>376</v>
      </c>
      <c r="B378" s="44" t="s">
        <v>66</v>
      </c>
      <c r="C378" s="47" t="s">
        <v>486</v>
      </c>
      <c r="D378" s="48" t="s">
        <v>140</v>
      </c>
      <c r="E378" s="48" t="s">
        <v>5</v>
      </c>
      <c r="F378" s="48" t="s">
        <v>5</v>
      </c>
      <c r="G378" s="48" t="s">
        <v>72</v>
      </c>
      <c r="H378" s="43" t="s">
        <v>69</v>
      </c>
      <c r="I378" s="44" t="s">
        <v>70</v>
      </c>
      <c r="J378" s="46">
        <v>2136.38</v>
      </c>
      <c r="K378" s="40">
        <v>3577</v>
      </c>
    </row>
    <row r="379" spans="1:11" hidden="1" x14ac:dyDescent="0.25">
      <c r="A379" s="43">
        <f t="shared" si="5"/>
        <v>377</v>
      </c>
      <c r="B379" s="44" t="s">
        <v>66</v>
      </c>
      <c r="C379" s="47" t="s">
        <v>487</v>
      </c>
      <c r="D379" s="48" t="s">
        <v>140</v>
      </c>
      <c r="E379" s="48" t="s">
        <v>5</v>
      </c>
      <c r="F379" s="48" t="s">
        <v>5</v>
      </c>
      <c r="G379" s="48" t="s">
        <v>74</v>
      </c>
      <c r="H379" s="43" t="s">
        <v>69</v>
      </c>
      <c r="I379" s="44" t="s">
        <v>70</v>
      </c>
      <c r="J379" s="46">
        <v>2136.38</v>
      </c>
      <c r="K379" s="40">
        <v>3577</v>
      </c>
    </row>
    <row r="380" spans="1:11" hidden="1" x14ac:dyDescent="0.25">
      <c r="A380" s="43">
        <f t="shared" si="5"/>
        <v>378</v>
      </c>
      <c r="B380" s="44" t="s">
        <v>66</v>
      </c>
      <c r="C380" s="47" t="s">
        <v>488</v>
      </c>
      <c r="D380" s="48" t="s">
        <v>140</v>
      </c>
      <c r="E380" s="48" t="s">
        <v>5</v>
      </c>
      <c r="F380" s="48" t="s">
        <v>5</v>
      </c>
      <c r="G380" s="48" t="s">
        <v>76</v>
      </c>
      <c r="H380" s="43" t="s">
        <v>69</v>
      </c>
      <c r="I380" s="44" t="s">
        <v>70</v>
      </c>
      <c r="J380" s="46">
        <v>2136.38</v>
      </c>
      <c r="K380" s="40">
        <v>3577</v>
      </c>
    </row>
    <row r="381" spans="1:11" hidden="1" x14ac:dyDescent="0.25">
      <c r="A381" s="43">
        <f t="shared" si="5"/>
        <v>379</v>
      </c>
      <c r="B381" s="44" t="s">
        <v>66</v>
      </c>
      <c r="C381" s="47" t="s">
        <v>489</v>
      </c>
      <c r="D381" s="48" t="s">
        <v>145</v>
      </c>
      <c r="E381" s="48" t="s">
        <v>5</v>
      </c>
      <c r="F381" s="48" t="s">
        <v>5</v>
      </c>
      <c r="G381" s="48" t="s">
        <v>68</v>
      </c>
      <c r="H381" s="43" t="s">
        <v>69</v>
      </c>
      <c r="I381" s="44" t="s">
        <v>70</v>
      </c>
      <c r="J381" s="46">
        <v>2136.38</v>
      </c>
      <c r="K381" s="40">
        <v>3577</v>
      </c>
    </row>
    <row r="382" spans="1:11" hidden="1" x14ac:dyDescent="0.25">
      <c r="A382" s="43">
        <f t="shared" si="5"/>
        <v>380</v>
      </c>
      <c r="B382" s="44" t="s">
        <v>66</v>
      </c>
      <c r="C382" s="47" t="s">
        <v>490</v>
      </c>
      <c r="D382" s="48" t="s">
        <v>145</v>
      </c>
      <c r="E382" s="48" t="s">
        <v>5</v>
      </c>
      <c r="F382" s="48" t="s">
        <v>5</v>
      </c>
      <c r="G382" s="48" t="s">
        <v>72</v>
      </c>
      <c r="H382" s="43" t="s">
        <v>69</v>
      </c>
      <c r="I382" s="44" t="s">
        <v>70</v>
      </c>
      <c r="J382" s="46">
        <v>2136.38</v>
      </c>
      <c r="K382" s="40">
        <v>3577</v>
      </c>
    </row>
    <row r="383" spans="1:11" hidden="1" x14ac:dyDescent="0.25">
      <c r="A383" s="43">
        <f t="shared" si="5"/>
        <v>381</v>
      </c>
      <c r="B383" s="44" t="s">
        <v>66</v>
      </c>
      <c r="C383" s="47" t="s">
        <v>491</v>
      </c>
      <c r="D383" s="48" t="s">
        <v>145</v>
      </c>
      <c r="E383" s="48" t="s">
        <v>5</v>
      </c>
      <c r="F383" s="48" t="s">
        <v>5</v>
      </c>
      <c r="G383" s="48" t="s">
        <v>74</v>
      </c>
      <c r="H383" s="43" t="s">
        <v>69</v>
      </c>
      <c r="I383" s="44" t="s">
        <v>70</v>
      </c>
      <c r="J383" s="46">
        <v>2136.38</v>
      </c>
      <c r="K383" s="40">
        <v>3577</v>
      </c>
    </row>
    <row r="384" spans="1:11" hidden="1" x14ac:dyDescent="0.25">
      <c r="A384" s="43">
        <f t="shared" si="5"/>
        <v>382</v>
      </c>
      <c r="B384" s="44" t="s">
        <v>66</v>
      </c>
      <c r="C384" s="47" t="s">
        <v>492</v>
      </c>
      <c r="D384" s="48" t="s">
        <v>145</v>
      </c>
      <c r="E384" s="48" t="s">
        <v>5</v>
      </c>
      <c r="F384" s="48" t="s">
        <v>5</v>
      </c>
      <c r="G384" s="48" t="s">
        <v>76</v>
      </c>
      <c r="H384" s="43" t="s">
        <v>69</v>
      </c>
      <c r="I384" s="44" t="s">
        <v>70</v>
      </c>
      <c r="J384" s="46">
        <v>2136.38</v>
      </c>
      <c r="K384" s="40">
        <v>3577</v>
      </c>
    </row>
    <row r="385" spans="1:11" hidden="1" x14ac:dyDescent="0.25">
      <c r="A385" s="43">
        <f t="shared" si="5"/>
        <v>383</v>
      </c>
      <c r="B385" s="44" t="s">
        <v>66</v>
      </c>
      <c r="C385" s="47" t="s">
        <v>493</v>
      </c>
      <c r="D385" s="48" t="s">
        <v>150</v>
      </c>
      <c r="E385" s="48" t="s">
        <v>5</v>
      </c>
      <c r="F385" s="48" t="s">
        <v>5</v>
      </c>
      <c r="G385" s="48" t="s">
        <v>68</v>
      </c>
      <c r="H385" s="43" t="s">
        <v>69</v>
      </c>
      <c r="I385" s="44" t="s">
        <v>70</v>
      </c>
      <c r="J385" s="46">
        <v>2136.38</v>
      </c>
      <c r="K385" s="40">
        <v>3577</v>
      </c>
    </row>
    <row r="386" spans="1:11" hidden="1" x14ac:dyDescent="0.25">
      <c r="A386" s="43">
        <f t="shared" si="5"/>
        <v>384</v>
      </c>
      <c r="B386" s="44" t="s">
        <v>66</v>
      </c>
      <c r="C386" s="47" t="s">
        <v>494</v>
      </c>
      <c r="D386" s="48" t="s">
        <v>150</v>
      </c>
      <c r="E386" s="48" t="s">
        <v>5</v>
      </c>
      <c r="F386" s="48" t="s">
        <v>5</v>
      </c>
      <c r="G386" s="48" t="s">
        <v>74</v>
      </c>
      <c r="H386" s="43" t="s">
        <v>69</v>
      </c>
      <c r="I386" s="44" t="s">
        <v>70</v>
      </c>
      <c r="J386" s="46">
        <v>2136.38</v>
      </c>
      <c r="K386" s="40">
        <v>3577</v>
      </c>
    </row>
    <row r="387" spans="1:11" hidden="1" x14ac:dyDescent="0.25">
      <c r="A387" s="43">
        <f t="shared" si="5"/>
        <v>385</v>
      </c>
      <c r="B387" s="44" t="s">
        <v>66</v>
      </c>
      <c r="C387" s="47" t="s">
        <v>495</v>
      </c>
      <c r="D387" s="48" t="s">
        <v>150</v>
      </c>
      <c r="E387" s="48" t="s">
        <v>5</v>
      </c>
      <c r="F387" s="48" t="s">
        <v>5</v>
      </c>
      <c r="G387" s="48" t="s">
        <v>76</v>
      </c>
      <c r="H387" s="43" t="s">
        <v>69</v>
      </c>
      <c r="I387" s="44" t="s">
        <v>70</v>
      </c>
      <c r="J387" s="46">
        <v>2136.38</v>
      </c>
      <c r="K387" s="40">
        <v>3577</v>
      </c>
    </row>
    <row r="388" spans="1:11" hidden="1" x14ac:dyDescent="0.25">
      <c r="A388" s="43">
        <f t="shared" si="5"/>
        <v>386</v>
      </c>
      <c r="B388" s="44" t="s">
        <v>66</v>
      </c>
      <c r="C388" s="47" t="s">
        <v>496</v>
      </c>
      <c r="D388" s="48" t="s">
        <v>154</v>
      </c>
      <c r="E388" s="48" t="s">
        <v>5</v>
      </c>
      <c r="F388" s="48" t="s">
        <v>5</v>
      </c>
      <c r="G388" s="48" t="s">
        <v>68</v>
      </c>
      <c r="H388" s="43" t="s">
        <v>69</v>
      </c>
      <c r="I388" s="44" t="s">
        <v>70</v>
      </c>
      <c r="J388" s="46">
        <v>2136.38</v>
      </c>
      <c r="K388" s="40">
        <v>3577</v>
      </c>
    </row>
    <row r="389" spans="1:11" hidden="1" x14ac:dyDescent="0.25">
      <c r="A389" s="43">
        <f t="shared" ref="A389:A452" si="6">A388+1</f>
        <v>387</v>
      </c>
      <c r="B389" s="44" t="s">
        <v>66</v>
      </c>
      <c r="C389" s="47" t="s">
        <v>497</v>
      </c>
      <c r="D389" s="48" t="s">
        <v>154</v>
      </c>
      <c r="E389" s="48" t="s">
        <v>5</v>
      </c>
      <c r="F389" s="48" t="s">
        <v>5</v>
      </c>
      <c r="G389" s="48" t="s">
        <v>72</v>
      </c>
      <c r="H389" s="43" t="s">
        <v>69</v>
      </c>
      <c r="I389" s="44" t="s">
        <v>70</v>
      </c>
      <c r="J389" s="46">
        <v>2136.38</v>
      </c>
      <c r="K389" s="40">
        <v>3577</v>
      </c>
    </row>
    <row r="390" spans="1:11" hidden="1" x14ac:dyDescent="0.25">
      <c r="A390" s="43">
        <f t="shared" si="6"/>
        <v>388</v>
      </c>
      <c r="B390" s="44" t="s">
        <v>66</v>
      </c>
      <c r="C390" s="47" t="s">
        <v>498</v>
      </c>
      <c r="D390" s="48" t="s">
        <v>154</v>
      </c>
      <c r="E390" s="48" t="s">
        <v>5</v>
      </c>
      <c r="F390" s="48" t="s">
        <v>5</v>
      </c>
      <c r="G390" s="48" t="s">
        <v>74</v>
      </c>
      <c r="H390" s="43" t="s">
        <v>69</v>
      </c>
      <c r="I390" s="44" t="s">
        <v>70</v>
      </c>
      <c r="J390" s="46">
        <v>2136.38</v>
      </c>
      <c r="K390" s="40">
        <v>3577</v>
      </c>
    </row>
    <row r="391" spans="1:11" hidden="1" x14ac:dyDescent="0.25">
      <c r="A391" s="43">
        <f t="shared" si="6"/>
        <v>389</v>
      </c>
      <c r="B391" s="44" t="s">
        <v>66</v>
      </c>
      <c r="C391" s="47" t="s">
        <v>499</v>
      </c>
      <c r="D391" s="48" t="s">
        <v>154</v>
      </c>
      <c r="E391" s="48" t="s">
        <v>5</v>
      </c>
      <c r="F391" s="48" t="s">
        <v>5</v>
      </c>
      <c r="G391" s="48" t="s">
        <v>76</v>
      </c>
      <c r="H391" s="43" t="s">
        <v>69</v>
      </c>
      <c r="I391" s="44" t="s">
        <v>70</v>
      </c>
      <c r="J391" s="46">
        <v>2136.38</v>
      </c>
      <c r="K391" s="40">
        <v>3577</v>
      </c>
    </row>
    <row r="392" spans="1:11" hidden="1" x14ac:dyDescent="0.25">
      <c r="A392" s="43">
        <f t="shared" si="6"/>
        <v>390</v>
      </c>
      <c r="B392" s="44" t="s">
        <v>66</v>
      </c>
      <c r="C392" s="47" t="s">
        <v>500</v>
      </c>
      <c r="D392" s="48" t="s">
        <v>159</v>
      </c>
      <c r="E392" s="48" t="s">
        <v>5</v>
      </c>
      <c r="F392" s="48" t="s">
        <v>5</v>
      </c>
      <c r="G392" s="48" t="s">
        <v>68</v>
      </c>
      <c r="H392" s="43" t="s">
        <v>69</v>
      </c>
      <c r="I392" s="44" t="s">
        <v>70</v>
      </c>
      <c r="J392" s="46">
        <v>2136.38</v>
      </c>
      <c r="K392" s="40">
        <v>3577</v>
      </c>
    </row>
    <row r="393" spans="1:11" hidden="1" x14ac:dyDescent="0.25">
      <c r="A393" s="43">
        <f t="shared" si="6"/>
        <v>391</v>
      </c>
      <c r="B393" s="44" t="s">
        <v>66</v>
      </c>
      <c r="C393" s="47" t="s">
        <v>501</v>
      </c>
      <c r="D393" s="48" t="s">
        <v>159</v>
      </c>
      <c r="E393" s="48" t="s">
        <v>5</v>
      </c>
      <c r="F393" s="48" t="s">
        <v>5</v>
      </c>
      <c r="G393" s="48" t="s">
        <v>72</v>
      </c>
      <c r="H393" s="43" t="s">
        <v>69</v>
      </c>
      <c r="I393" s="44" t="s">
        <v>70</v>
      </c>
      <c r="J393" s="46">
        <v>2136.38</v>
      </c>
      <c r="K393" s="40">
        <v>3577</v>
      </c>
    </row>
    <row r="394" spans="1:11" hidden="1" x14ac:dyDescent="0.25">
      <c r="A394" s="43">
        <f t="shared" si="6"/>
        <v>392</v>
      </c>
      <c r="B394" s="44" t="s">
        <v>66</v>
      </c>
      <c r="C394" s="47" t="s">
        <v>502</v>
      </c>
      <c r="D394" s="48" t="s">
        <v>159</v>
      </c>
      <c r="E394" s="48" t="s">
        <v>5</v>
      </c>
      <c r="F394" s="48" t="s">
        <v>5</v>
      </c>
      <c r="G394" s="48" t="s">
        <v>74</v>
      </c>
      <c r="H394" s="43" t="s">
        <v>69</v>
      </c>
      <c r="I394" s="44" t="s">
        <v>70</v>
      </c>
      <c r="J394" s="46">
        <v>2136.38</v>
      </c>
      <c r="K394" s="40">
        <v>3577</v>
      </c>
    </row>
    <row r="395" spans="1:11" hidden="1" x14ac:dyDescent="0.25">
      <c r="A395" s="43">
        <f t="shared" si="6"/>
        <v>393</v>
      </c>
      <c r="B395" s="44" t="s">
        <v>66</v>
      </c>
      <c r="C395" s="47" t="s">
        <v>503</v>
      </c>
      <c r="D395" s="48" t="s">
        <v>159</v>
      </c>
      <c r="E395" s="48" t="s">
        <v>5</v>
      </c>
      <c r="F395" s="48" t="s">
        <v>5</v>
      </c>
      <c r="G395" s="48" t="s">
        <v>76</v>
      </c>
      <c r="H395" s="43" t="s">
        <v>69</v>
      </c>
      <c r="I395" s="44" t="s">
        <v>70</v>
      </c>
      <c r="J395" s="46">
        <v>2136.38</v>
      </c>
      <c r="K395" s="40">
        <v>3577</v>
      </c>
    </row>
    <row r="396" spans="1:11" hidden="1" x14ac:dyDescent="0.25">
      <c r="A396" s="43">
        <f t="shared" si="6"/>
        <v>394</v>
      </c>
      <c r="B396" s="44" t="s">
        <v>66</v>
      </c>
      <c r="C396" s="47" t="s">
        <v>504</v>
      </c>
      <c r="D396" s="48" t="s">
        <v>164</v>
      </c>
      <c r="E396" s="48" t="s">
        <v>5</v>
      </c>
      <c r="F396" s="48" t="s">
        <v>5</v>
      </c>
      <c r="G396" s="48" t="s">
        <v>68</v>
      </c>
      <c r="H396" s="43" t="s">
        <v>69</v>
      </c>
      <c r="I396" s="44" t="s">
        <v>70</v>
      </c>
      <c r="J396" s="46">
        <v>2136.38</v>
      </c>
      <c r="K396" s="40">
        <v>3577</v>
      </c>
    </row>
    <row r="397" spans="1:11" hidden="1" x14ac:dyDescent="0.25">
      <c r="A397" s="43">
        <f t="shared" si="6"/>
        <v>395</v>
      </c>
      <c r="B397" s="44" t="s">
        <v>66</v>
      </c>
      <c r="C397" s="47" t="s">
        <v>505</v>
      </c>
      <c r="D397" s="48" t="s">
        <v>164</v>
      </c>
      <c r="E397" s="48" t="s">
        <v>5</v>
      </c>
      <c r="F397" s="48" t="s">
        <v>5</v>
      </c>
      <c r="G397" s="48" t="s">
        <v>72</v>
      </c>
      <c r="H397" s="43" t="s">
        <v>69</v>
      </c>
      <c r="I397" s="44" t="s">
        <v>70</v>
      </c>
      <c r="J397" s="46">
        <v>2136.38</v>
      </c>
      <c r="K397" s="40">
        <v>3577</v>
      </c>
    </row>
    <row r="398" spans="1:11" hidden="1" x14ac:dyDescent="0.25">
      <c r="A398" s="43">
        <f t="shared" si="6"/>
        <v>396</v>
      </c>
      <c r="B398" s="44" t="s">
        <v>66</v>
      </c>
      <c r="C398" s="47" t="s">
        <v>506</v>
      </c>
      <c r="D398" s="48" t="s">
        <v>164</v>
      </c>
      <c r="E398" s="48" t="s">
        <v>5</v>
      </c>
      <c r="F398" s="48" t="s">
        <v>5</v>
      </c>
      <c r="G398" s="48" t="s">
        <v>74</v>
      </c>
      <c r="H398" s="43" t="s">
        <v>69</v>
      </c>
      <c r="I398" s="44" t="s">
        <v>70</v>
      </c>
      <c r="J398" s="46">
        <v>2136.38</v>
      </c>
      <c r="K398" s="40">
        <v>3577</v>
      </c>
    </row>
    <row r="399" spans="1:11" hidden="1" x14ac:dyDescent="0.25">
      <c r="A399" s="43">
        <f t="shared" si="6"/>
        <v>397</v>
      </c>
      <c r="B399" s="44" t="s">
        <v>66</v>
      </c>
      <c r="C399" s="47" t="s">
        <v>507</v>
      </c>
      <c r="D399" s="48" t="s">
        <v>164</v>
      </c>
      <c r="E399" s="48" t="s">
        <v>5</v>
      </c>
      <c r="F399" s="48" t="s">
        <v>5</v>
      </c>
      <c r="G399" s="48" t="s">
        <v>76</v>
      </c>
      <c r="H399" s="43" t="s">
        <v>69</v>
      </c>
      <c r="I399" s="44" t="s">
        <v>70</v>
      </c>
      <c r="J399" s="46">
        <v>2136.38</v>
      </c>
      <c r="K399" s="40">
        <v>3577</v>
      </c>
    </row>
    <row r="400" spans="1:11" hidden="1" x14ac:dyDescent="0.25">
      <c r="A400" s="43">
        <f t="shared" si="6"/>
        <v>398</v>
      </c>
      <c r="B400" s="44" t="s">
        <v>66</v>
      </c>
      <c r="C400" s="47" t="s">
        <v>508</v>
      </c>
      <c r="D400" s="48" t="s">
        <v>169</v>
      </c>
      <c r="E400" s="48" t="s">
        <v>5</v>
      </c>
      <c r="F400" s="48" t="s">
        <v>5</v>
      </c>
      <c r="G400" s="48" t="s">
        <v>68</v>
      </c>
      <c r="H400" s="43" t="s">
        <v>69</v>
      </c>
      <c r="I400" s="44" t="s">
        <v>70</v>
      </c>
      <c r="J400" s="46">
        <v>2136.38</v>
      </c>
      <c r="K400" s="40">
        <v>3577</v>
      </c>
    </row>
    <row r="401" spans="1:11" hidden="1" x14ac:dyDescent="0.25">
      <c r="A401" s="43">
        <f t="shared" si="6"/>
        <v>399</v>
      </c>
      <c r="B401" s="44" t="s">
        <v>66</v>
      </c>
      <c r="C401" s="47" t="s">
        <v>509</v>
      </c>
      <c r="D401" s="48" t="s">
        <v>169</v>
      </c>
      <c r="E401" s="48" t="s">
        <v>5</v>
      </c>
      <c r="F401" s="48" t="s">
        <v>5</v>
      </c>
      <c r="G401" s="48" t="s">
        <v>72</v>
      </c>
      <c r="H401" s="43" t="s">
        <v>69</v>
      </c>
      <c r="I401" s="44" t="s">
        <v>70</v>
      </c>
      <c r="J401" s="46">
        <v>2136.38</v>
      </c>
      <c r="K401" s="40">
        <v>3577</v>
      </c>
    </row>
    <row r="402" spans="1:11" hidden="1" x14ac:dyDescent="0.25">
      <c r="A402" s="43">
        <f t="shared" si="6"/>
        <v>400</v>
      </c>
      <c r="B402" s="44" t="s">
        <v>66</v>
      </c>
      <c r="C402" s="47" t="s">
        <v>510</v>
      </c>
      <c r="D402" s="48" t="s">
        <v>169</v>
      </c>
      <c r="E402" s="48" t="s">
        <v>5</v>
      </c>
      <c r="F402" s="48" t="s">
        <v>5</v>
      </c>
      <c r="G402" s="48" t="s">
        <v>74</v>
      </c>
      <c r="H402" s="43" t="s">
        <v>69</v>
      </c>
      <c r="I402" s="44" t="s">
        <v>70</v>
      </c>
      <c r="J402" s="46">
        <v>2136.38</v>
      </c>
      <c r="K402" s="40">
        <v>3577</v>
      </c>
    </row>
    <row r="403" spans="1:11" hidden="1" x14ac:dyDescent="0.25">
      <c r="A403" s="43">
        <f t="shared" si="6"/>
        <v>401</v>
      </c>
      <c r="B403" s="44" t="s">
        <v>66</v>
      </c>
      <c r="C403" s="47" t="s">
        <v>511</v>
      </c>
      <c r="D403" s="48" t="s">
        <v>169</v>
      </c>
      <c r="E403" s="48" t="s">
        <v>5</v>
      </c>
      <c r="F403" s="48" t="s">
        <v>5</v>
      </c>
      <c r="G403" s="48" t="s">
        <v>76</v>
      </c>
      <c r="H403" s="43" t="s">
        <v>69</v>
      </c>
      <c r="I403" s="44" t="s">
        <v>70</v>
      </c>
      <c r="J403" s="46">
        <v>2136.38</v>
      </c>
      <c r="K403" s="40">
        <v>3577</v>
      </c>
    </row>
    <row r="404" spans="1:11" hidden="1" x14ac:dyDescent="0.25">
      <c r="A404" s="43">
        <f t="shared" si="6"/>
        <v>402</v>
      </c>
      <c r="B404" s="44" t="s">
        <v>66</v>
      </c>
      <c r="C404" s="47" t="s">
        <v>512</v>
      </c>
      <c r="D404" s="48" t="s">
        <v>174</v>
      </c>
      <c r="E404" s="48" t="s">
        <v>5</v>
      </c>
      <c r="F404" s="48" t="s">
        <v>5</v>
      </c>
      <c r="G404" s="48" t="s">
        <v>68</v>
      </c>
      <c r="H404" s="43" t="s">
        <v>69</v>
      </c>
      <c r="I404" s="44" t="s">
        <v>70</v>
      </c>
      <c r="J404" s="46">
        <v>2136.38</v>
      </c>
      <c r="K404" s="40">
        <v>3577</v>
      </c>
    </row>
    <row r="405" spans="1:11" hidden="1" x14ac:dyDescent="0.25">
      <c r="A405" s="43">
        <f t="shared" si="6"/>
        <v>403</v>
      </c>
      <c r="B405" s="44" t="s">
        <v>66</v>
      </c>
      <c r="C405" s="47" t="s">
        <v>513</v>
      </c>
      <c r="D405" s="48" t="s">
        <v>174</v>
      </c>
      <c r="E405" s="48" t="s">
        <v>5</v>
      </c>
      <c r="F405" s="48" t="s">
        <v>5</v>
      </c>
      <c r="G405" s="48" t="s">
        <v>72</v>
      </c>
      <c r="H405" s="43" t="s">
        <v>69</v>
      </c>
      <c r="I405" s="44" t="s">
        <v>70</v>
      </c>
      <c r="J405" s="46">
        <v>2136.38</v>
      </c>
      <c r="K405" s="40">
        <v>3577</v>
      </c>
    </row>
    <row r="406" spans="1:11" hidden="1" x14ac:dyDescent="0.25">
      <c r="A406" s="43">
        <f t="shared" si="6"/>
        <v>404</v>
      </c>
      <c r="B406" s="44" t="s">
        <v>66</v>
      </c>
      <c r="C406" s="47" t="s">
        <v>514</v>
      </c>
      <c r="D406" s="48" t="s">
        <v>174</v>
      </c>
      <c r="E406" s="48" t="s">
        <v>5</v>
      </c>
      <c r="F406" s="48" t="s">
        <v>5</v>
      </c>
      <c r="G406" s="48" t="s">
        <v>74</v>
      </c>
      <c r="H406" s="43" t="s">
        <v>69</v>
      </c>
      <c r="I406" s="44" t="s">
        <v>70</v>
      </c>
      <c r="J406" s="46">
        <v>2136.38</v>
      </c>
      <c r="K406" s="40">
        <v>3577</v>
      </c>
    </row>
    <row r="407" spans="1:11" hidden="1" x14ac:dyDescent="0.25">
      <c r="A407" s="43">
        <f t="shared" si="6"/>
        <v>405</v>
      </c>
      <c r="B407" s="44" t="s">
        <v>66</v>
      </c>
      <c r="C407" s="47" t="s">
        <v>515</v>
      </c>
      <c r="D407" s="48" t="s">
        <v>174</v>
      </c>
      <c r="E407" s="48" t="s">
        <v>5</v>
      </c>
      <c r="F407" s="48" t="s">
        <v>5</v>
      </c>
      <c r="G407" s="48" t="s">
        <v>76</v>
      </c>
      <c r="H407" s="43" t="s">
        <v>69</v>
      </c>
      <c r="I407" s="44" t="s">
        <v>70</v>
      </c>
      <c r="J407" s="46">
        <v>2136.38</v>
      </c>
      <c r="K407" s="40">
        <v>3577</v>
      </c>
    </row>
    <row r="408" spans="1:11" hidden="1" x14ac:dyDescent="0.25">
      <c r="A408" s="43">
        <f t="shared" si="6"/>
        <v>406</v>
      </c>
      <c r="B408" s="44" t="s">
        <v>66</v>
      </c>
      <c r="C408" s="47" t="s">
        <v>516</v>
      </c>
      <c r="D408" s="48" t="s">
        <v>179</v>
      </c>
      <c r="E408" s="48" t="s">
        <v>5</v>
      </c>
      <c r="F408" s="48" t="s">
        <v>5</v>
      </c>
      <c r="G408" s="48" t="s">
        <v>68</v>
      </c>
      <c r="H408" s="43" t="s">
        <v>69</v>
      </c>
      <c r="I408" s="44" t="s">
        <v>70</v>
      </c>
      <c r="J408" s="46">
        <v>2136.38</v>
      </c>
      <c r="K408" s="40">
        <v>3577</v>
      </c>
    </row>
    <row r="409" spans="1:11" hidden="1" x14ac:dyDescent="0.25">
      <c r="A409" s="43">
        <f t="shared" si="6"/>
        <v>407</v>
      </c>
      <c r="B409" s="44" t="s">
        <v>66</v>
      </c>
      <c r="C409" s="47" t="s">
        <v>517</v>
      </c>
      <c r="D409" s="48" t="s">
        <v>179</v>
      </c>
      <c r="E409" s="48" t="s">
        <v>5</v>
      </c>
      <c r="F409" s="48" t="s">
        <v>5</v>
      </c>
      <c r="G409" s="48" t="s">
        <v>72</v>
      </c>
      <c r="H409" s="43" t="s">
        <v>69</v>
      </c>
      <c r="I409" s="44" t="s">
        <v>70</v>
      </c>
      <c r="J409" s="46">
        <v>2136.38</v>
      </c>
      <c r="K409" s="40">
        <v>3577</v>
      </c>
    </row>
    <row r="410" spans="1:11" hidden="1" x14ac:dyDescent="0.25">
      <c r="A410" s="43">
        <f t="shared" si="6"/>
        <v>408</v>
      </c>
      <c r="B410" s="44" t="s">
        <v>66</v>
      </c>
      <c r="C410" s="47" t="s">
        <v>518</v>
      </c>
      <c r="D410" s="48" t="s">
        <v>179</v>
      </c>
      <c r="E410" s="48" t="s">
        <v>5</v>
      </c>
      <c r="F410" s="48" t="s">
        <v>5</v>
      </c>
      <c r="G410" s="48" t="s">
        <v>74</v>
      </c>
      <c r="H410" s="43" t="s">
        <v>69</v>
      </c>
      <c r="I410" s="44" t="s">
        <v>70</v>
      </c>
      <c r="J410" s="46">
        <v>2136.38</v>
      </c>
      <c r="K410" s="40">
        <v>3577</v>
      </c>
    </row>
    <row r="411" spans="1:11" hidden="1" x14ac:dyDescent="0.25">
      <c r="A411" s="43">
        <f t="shared" si="6"/>
        <v>409</v>
      </c>
      <c r="B411" s="44" t="s">
        <v>66</v>
      </c>
      <c r="C411" s="47" t="s">
        <v>519</v>
      </c>
      <c r="D411" s="48" t="s">
        <v>179</v>
      </c>
      <c r="E411" s="48" t="s">
        <v>5</v>
      </c>
      <c r="F411" s="48" t="s">
        <v>5</v>
      </c>
      <c r="G411" s="48" t="s">
        <v>76</v>
      </c>
      <c r="H411" s="43" t="s">
        <v>69</v>
      </c>
      <c r="I411" s="44" t="s">
        <v>70</v>
      </c>
      <c r="J411" s="46">
        <v>2136.38</v>
      </c>
      <c r="K411" s="40">
        <v>3577</v>
      </c>
    </row>
    <row r="412" spans="1:11" hidden="1" x14ac:dyDescent="0.25">
      <c r="A412" s="43">
        <f t="shared" si="6"/>
        <v>410</v>
      </c>
      <c r="B412" s="44" t="s">
        <v>66</v>
      </c>
      <c r="C412" s="47" t="s">
        <v>520</v>
      </c>
      <c r="D412" s="48" t="s">
        <v>184</v>
      </c>
      <c r="E412" s="48" t="s">
        <v>5</v>
      </c>
      <c r="F412" s="48" t="s">
        <v>5</v>
      </c>
      <c r="G412" s="48" t="s">
        <v>68</v>
      </c>
      <c r="H412" s="43" t="s">
        <v>69</v>
      </c>
      <c r="I412" s="44" t="s">
        <v>70</v>
      </c>
      <c r="J412" s="46">
        <v>2136.38</v>
      </c>
      <c r="K412" s="40">
        <v>3577</v>
      </c>
    </row>
    <row r="413" spans="1:11" hidden="1" x14ac:dyDescent="0.25">
      <c r="A413" s="43">
        <f t="shared" si="6"/>
        <v>411</v>
      </c>
      <c r="B413" s="44" t="s">
        <v>66</v>
      </c>
      <c r="C413" s="47" t="s">
        <v>521</v>
      </c>
      <c r="D413" s="48" t="s">
        <v>184</v>
      </c>
      <c r="E413" s="48" t="s">
        <v>5</v>
      </c>
      <c r="F413" s="48" t="s">
        <v>5</v>
      </c>
      <c r="G413" s="48" t="s">
        <v>72</v>
      </c>
      <c r="H413" s="43" t="s">
        <v>69</v>
      </c>
      <c r="I413" s="44" t="s">
        <v>70</v>
      </c>
      <c r="J413" s="46">
        <v>2136.38</v>
      </c>
      <c r="K413" s="40">
        <v>3577</v>
      </c>
    </row>
    <row r="414" spans="1:11" hidden="1" x14ac:dyDescent="0.25">
      <c r="A414" s="43">
        <f t="shared" si="6"/>
        <v>412</v>
      </c>
      <c r="B414" s="44" t="s">
        <v>66</v>
      </c>
      <c r="C414" s="47" t="s">
        <v>522</v>
      </c>
      <c r="D414" s="48" t="s">
        <v>184</v>
      </c>
      <c r="E414" s="48" t="s">
        <v>5</v>
      </c>
      <c r="F414" s="48" t="s">
        <v>5</v>
      </c>
      <c r="G414" s="48" t="s">
        <v>74</v>
      </c>
      <c r="H414" s="43" t="s">
        <v>69</v>
      </c>
      <c r="I414" s="44" t="s">
        <v>70</v>
      </c>
      <c r="J414" s="46">
        <v>2136.38</v>
      </c>
      <c r="K414" s="40">
        <v>3577</v>
      </c>
    </row>
    <row r="415" spans="1:11" hidden="1" x14ac:dyDescent="0.25">
      <c r="A415" s="43">
        <f t="shared" si="6"/>
        <v>413</v>
      </c>
      <c r="B415" s="44" t="s">
        <v>66</v>
      </c>
      <c r="C415" s="47" t="s">
        <v>523</v>
      </c>
      <c r="D415" s="48" t="s">
        <v>184</v>
      </c>
      <c r="E415" s="48" t="s">
        <v>5</v>
      </c>
      <c r="F415" s="48" t="s">
        <v>5</v>
      </c>
      <c r="G415" s="48" t="s">
        <v>76</v>
      </c>
      <c r="H415" s="43" t="s">
        <v>69</v>
      </c>
      <c r="I415" s="44" t="s">
        <v>70</v>
      </c>
      <c r="J415" s="46">
        <v>2136.38</v>
      </c>
      <c r="K415" s="40">
        <v>3577</v>
      </c>
    </row>
    <row r="416" spans="1:11" hidden="1" x14ac:dyDescent="0.25">
      <c r="A416" s="43">
        <f t="shared" si="6"/>
        <v>414</v>
      </c>
      <c r="B416" s="44" t="s">
        <v>66</v>
      </c>
      <c r="C416" s="47" t="s">
        <v>524</v>
      </c>
      <c r="D416" s="48" t="s">
        <v>189</v>
      </c>
      <c r="E416" s="48" t="s">
        <v>5</v>
      </c>
      <c r="F416" s="48" t="s">
        <v>5</v>
      </c>
      <c r="G416" s="48" t="s">
        <v>68</v>
      </c>
      <c r="H416" s="43" t="s">
        <v>69</v>
      </c>
      <c r="I416" s="44" t="s">
        <v>70</v>
      </c>
      <c r="J416" s="46">
        <v>2136.38</v>
      </c>
      <c r="K416" s="40">
        <v>3577</v>
      </c>
    </row>
    <row r="417" spans="1:11" hidden="1" x14ac:dyDescent="0.25">
      <c r="A417" s="43">
        <f t="shared" si="6"/>
        <v>415</v>
      </c>
      <c r="B417" s="44" t="s">
        <v>66</v>
      </c>
      <c r="C417" s="47" t="s">
        <v>525</v>
      </c>
      <c r="D417" s="48" t="s">
        <v>189</v>
      </c>
      <c r="E417" s="48" t="s">
        <v>5</v>
      </c>
      <c r="F417" s="48" t="s">
        <v>5</v>
      </c>
      <c r="G417" s="48" t="s">
        <v>72</v>
      </c>
      <c r="H417" s="43" t="s">
        <v>69</v>
      </c>
      <c r="I417" s="44" t="s">
        <v>70</v>
      </c>
      <c r="J417" s="46">
        <v>2136.38</v>
      </c>
      <c r="K417" s="40">
        <v>3577</v>
      </c>
    </row>
    <row r="418" spans="1:11" hidden="1" x14ac:dyDescent="0.25">
      <c r="A418" s="43">
        <f t="shared" si="6"/>
        <v>416</v>
      </c>
      <c r="B418" s="44" t="s">
        <v>66</v>
      </c>
      <c r="C418" s="47" t="s">
        <v>526</v>
      </c>
      <c r="D418" s="48" t="s">
        <v>189</v>
      </c>
      <c r="E418" s="48" t="s">
        <v>5</v>
      </c>
      <c r="F418" s="48" t="s">
        <v>5</v>
      </c>
      <c r="G418" s="48" t="s">
        <v>74</v>
      </c>
      <c r="H418" s="43" t="s">
        <v>69</v>
      </c>
      <c r="I418" s="44" t="s">
        <v>70</v>
      </c>
      <c r="J418" s="46">
        <v>2136.38</v>
      </c>
      <c r="K418" s="40">
        <v>3577</v>
      </c>
    </row>
    <row r="419" spans="1:11" hidden="1" x14ac:dyDescent="0.25">
      <c r="A419" s="43">
        <f t="shared" si="6"/>
        <v>417</v>
      </c>
      <c r="B419" s="44" t="s">
        <v>66</v>
      </c>
      <c r="C419" s="47" t="s">
        <v>527</v>
      </c>
      <c r="D419" s="48" t="s">
        <v>189</v>
      </c>
      <c r="E419" s="48" t="s">
        <v>5</v>
      </c>
      <c r="F419" s="48" t="s">
        <v>5</v>
      </c>
      <c r="G419" s="48" t="s">
        <v>76</v>
      </c>
      <c r="H419" s="43" t="s">
        <v>69</v>
      </c>
      <c r="I419" s="44" t="s">
        <v>70</v>
      </c>
      <c r="J419" s="46">
        <v>2136.38</v>
      </c>
      <c r="K419" s="40">
        <v>3577</v>
      </c>
    </row>
    <row r="420" spans="1:11" hidden="1" x14ac:dyDescent="0.25">
      <c r="A420" s="43">
        <f t="shared" si="6"/>
        <v>418</v>
      </c>
      <c r="B420" s="44" t="s">
        <v>66</v>
      </c>
      <c r="C420" s="47" t="s">
        <v>528</v>
      </c>
      <c r="D420" s="48" t="s">
        <v>194</v>
      </c>
      <c r="E420" s="48" t="s">
        <v>5</v>
      </c>
      <c r="F420" s="48" t="s">
        <v>5</v>
      </c>
      <c r="G420" s="48" t="s">
        <v>68</v>
      </c>
      <c r="H420" s="43" t="s">
        <v>69</v>
      </c>
      <c r="I420" s="44" t="s">
        <v>70</v>
      </c>
      <c r="J420" s="46">
        <v>2136.38</v>
      </c>
      <c r="K420" s="40">
        <v>3577</v>
      </c>
    </row>
    <row r="421" spans="1:11" hidden="1" x14ac:dyDescent="0.25">
      <c r="A421" s="43">
        <f t="shared" si="6"/>
        <v>419</v>
      </c>
      <c r="B421" s="44" t="s">
        <v>66</v>
      </c>
      <c r="C421" s="47" t="s">
        <v>529</v>
      </c>
      <c r="D421" s="48" t="s">
        <v>194</v>
      </c>
      <c r="E421" s="48" t="s">
        <v>5</v>
      </c>
      <c r="F421" s="48" t="s">
        <v>5</v>
      </c>
      <c r="G421" s="48" t="s">
        <v>74</v>
      </c>
      <c r="H421" s="43" t="s">
        <v>69</v>
      </c>
      <c r="I421" s="44" t="s">
        <v>70</v>
      </c>
      <c r="J421" s="46">
        <v>2136.38</v>
      </c>
      <c r="K421" s="40">
        <v>3577</v>
      </c>
    </row>
    <row r="422" spans="1:11" hidden="1" x14ac:dyDescent="0.25">
      <c r="A422" s="43">
        <f t="shared" si="6"/>
        <v>420</v>
      </c>
      <c r="B422" s="44" t="s">
        <v>66</v>
      </c>
      <c r="C422" s="47" t="s">
        <v>530</v>
      </c>
      <c r="D422" s="48" t="s">
        <v>194</v>
      </c>
      <c r="E422" s="48" t="s">
        <v>5</v>
      </c>
      <c r="F422" s="48" t="s">
        <v>5</v>
      </c>
      <c r="G422" s="48" t="s">
        <v>76</v>
      </c>
      <c r="H422" s="43" t="s">
        <v>69</v>
      </c>
      <c r="I422" s="44" t="s">
        <v>70</v>
      </c>
      <c r="J422" s="46">
        <v>2136.38</v>
      </c>
      <c r="K422" s="40">
        <v>3577</v>
      </c>
    </row>
    <row r="423" spans="1:11" hidden="1" x14ac:dyDescent="0.25">
      <c r="A423" s="43">
        <f t="shared" si="6"/>
        <v>421</v>
      </c>
      <c r="B423" s="44" t="s">
        <v>66</v>
      </c>
      <c r="C423" s="47" t="s">
        <v>531</v>
      </c>
      <c r="D423" s="48" t="s">
        <v>198</v>
      </c>
      <c r="E423" s="48" t="s">
        <v>5</v>
      </c>
      <c r="F423" s="48" t="s">
        <v>5</v>
      </c>
      <c r="G423" s="48" t="s">
        <v>68</v>
      </c>
      <c r="H423" s="43" t="s">
        <v>69</v>
      </c>
      <c r="I423" s="44" t="s">
        <v>70</v>
      </c>
      <c r="J423" s="46">
        <v>2136.38</v>
      </c>
      <c r="K423" s="40">
        <v>3577</v>
      </c>
    </row>
    <row r="424" spans="1:11" hidden="1" x14ac:dyDescent="0.25">
      <c r="A424" s="43">
        <f t="shared" si="6"/>
        <v>422</v>
      </c>
      <c r="B424" s="44" t="s">
        <v>66</v>
      </c>
      <c r="C424" s="47" t="s">
        <v>532</v>
      </c>
      <c r="D424" s="48" t="s">
        <v>198</v>
      </c>
      <c r="E424" s="48" t="s">
        <v>5</v>
      </c>
      <c r="F424" s="48" t="s">
        <v>5</v>
      </c>
      <c r="G424" s="48" t="s">
        <v>72</v>
      </c>
      <c r="H424" s="43" t="s">
        <v>69</v>
      </c>
      <c r="I424" s="44" t="s">
        <v>70</v>
      </c>
      <c r="J424" s="46">
        <v>2136.38</v>
      </c>
      <c r="K424" s="40">
        <v>3577</v>
      </c>
    </row>
    <row r="425" spans="1:11" hidden="1" x14ac:dyDescent="0.25">
      <c r="A425" s="43">
        <f t="shared" si="6"/>
        <v>423</v>
      </c>
      <c r="B425" s="44" t="s">
        <v>66</v>
      </c>
      <c r="C425" s="47" t="s">
        <v>533</v>
      </c>
      <c r="D425" s="48" t="s">
        <v>198</v>
      </c>
      <c r="E425" s="48" t="s">
        <v>5</v>
      </c>
      <c r="F425" s="48" t="s">
        <v>5</v>
      </c>
      <c r="G425" s="48" t="s">
        <v>74</v>
      </c>
      <c r="H425" s="43" t="s">
        <v>69</v>
      </c>
      <c r="I425" s="44" t="s">
        <v>70</v>
      </c>
      <c r="J425" s="46">
        <v>2136.38</v>
      </c>
      <c r="K425" s="40">
        <v>3577</v>
      </c>
    </row>
    <row r="426" spans="1:11" hidden="1" x14ac:dyDescent="0.25">
      <c r="A426" s="43">
        <f t="shared" si="6"/>
        <v>424</v>
      </c>
      <c r="B426" s="44" t="s">
        <v>66</v>
      </c>
      <c r="C426" s="47" t="s">
        <v>534</v>
      </c>
      <c r="D426" s="48" t="s">
        <v>198</v>
      </c>
      <c r="E426" s="48" t="s">
        <v>5</v>
      </c>
      <c r="F426" s="48" t="s">
        <v>5</v>
      </c>
      <c r="G426" s="48" t="s">
        <v>76</v>
      </c>
      <c r="H426" s="43" t="s">
        <v>69</v>
      </c>
      <c r="I426" s="44" t="s">
        <v>70</v>
      </c>
      <c r="J426" s="46">
        <v>2136.38</v>
      </c>
      <c r="K426" s="40">
        <v>3577</v>
      </c>
    </row>
    <row r="427" spans="1:11" hidden="1" x14ac:dyDescent="0.25">
      <c r="A427" s="43">
        <f t="shared" si="6"/>
        <v>425</v>
      </c>
      <c r="B427" s="44" t="s">
        <v>66</v>
      </c>
      <c r="C427" s="47" t="s">
        <v>535</v>
      </c>
      <c r="D427" s="48" t="s">
        <v>203</v>
      </c>
      <c r="E427" s="48" t="s">
        <v>5</v>
      </c>
      <c r="F427" s="48" t="s">
        <v>5</v>
      </c>
      <c r="G427" s="48" t="s">
        <v>68</v>
      </c>
      <c r="H427" s="43" t="s">
        <v>69</v>
      </c>
      <c r="I427" s="44" t="s">
        <v>70</v>
      </c>
      <c r="J427" s="46">
        <v>2136.38</v>
      </c>
      <c r="K427" s="40">
        <v>3577</v>
      </c>
    </row>
    <row r="428" spans="1:11" hidden="1" x14ac:dyDescent="0.25">
      <c r="A428" s="43">
        <f t="shared" si="6"/>
        <v>426</v>
      </c>
      <c r="B428" s="44" t="s">
        <v>66</v>
      </c>
      <c r="C428" s="47" t="s">
        <v>536</v>
      </c>
      <c r="D428" s="48" t="s">
        <v>203</v>
      </c>
      <c r="E428" s="48" t="s">
        <v>5</v>
      </c>
      <c r="F428" s="48" t="s">
        <v>5</v>
      </c>
      <c r="G428" s="48" t="s">
        <v>72</v>
      </c>
      <c r="H428" s="43" t="s">
        <v>69</v>
      </c>
      <c r="I428" s="44" t="s">
        <v>70</v>
      </c>
      <c r="J428" s="46">
        <v>2136.38</v>
      </c>
      <c r="K428" s="40">
        <v>3577</v>
      </c>
    </row>
    <row r="429" spans="1:11" hidden="1" x14ac:dyDescent="0.25">
      <c r="A429" s="43">
        <f t="shared" si="6"/>
        <v>427</v>
      </c>
      <c r="B429" s="44" t="s">
        <v>66</v>
      </c>
      <c r="C429" s="47" t="s">
        <v>537</v>
      </c>
      <c r="D429" s="48" t="s">
        <v>203</v>
      </c>
      <c r="E429" s="48" t="s">
        <v>5</v>
      </c>
      <c r="F429" s="48" t="s">
        <v>5</v>
      </c>
      <c r="G429" s="48" t="s">
        <v>74</v>
      </c>
      <c r="H429" s="43" t="s">
        <v>69</v>
      </c>
      <c r="I429" s="44" t="s">
        <v>70</v>
      </c>
      <c r="J429" s="46">
        <v>2136.38</v>
      </c>
      <c r="K429" s="40">
        <v>3577</v>
      </c>
    </row>
    <row r="430" spans="1:11" hidden="1" x14ac:dyDescent="0.25">
      <c r="A430" s="43">
        <f t="shared" si="6"/>
        <v>428</v>
      </c>
      <c r="B430" s="44" t="s">
        <v>66</v>
      </c>
      <c r="C430" s="47" t="s">
        <v>538</v>
      </c>
      <c r="D430" s="48" t="s">
        <v>203</v>
      </c>
      <c r="E430" s="48" t="s">
        <v>5</v>
      </c>
      <c r="F430" s="48" t="s">
        <v>5</v>
      </c>
      <c r="G430" s="48" t="s">
        <v>76</v>
      </c>
      <c r="H430" s="43" t="s">
        <v>69</v>
      </c>
      <c r="I430" s="44" t="s">
        <v>70</v>
      </c>
      <c r="J430" s="46">
        <v>2136.38</v>
      </c>
      <c r="K430" s="40">
        <v>3577</v>
      </c>
    </row>
    <row r="431" spans="1:11" hidden="1" x14ac:dyDescent="0.25">
      <c r="A431" s="43">
        <f t="shared" si="6"/>
        <v>429</v>
      </c>
      <c r="B431" s="44" t="s">
        <v>66</v>
      </c>
      <c r="C431" s="47" t="s">
        <v>539</v>
      </c>
      <c r="D431" s="48" t="s">
        <v>208</v>
      </c>
      <c r="E431" s="48" t="s">
        <v>5</v>
      </c>
      <c r="F431" s="48" t="s">
        <v>5</v>
      </c>
      <c r="G431" s="48" t="s">
        <v>68</v>
      </c>
      <c r="H431" s="43" t="s">
        <v>69</v>
      </c>
      <c r="I431" s="44" t="s">
        <v>70</v>
      </c>
      <c r="J431" s="46">
        <v>2136.38</v>
      </c>
      <c r="K431" s="40">
        <v>3577</v>
      </c>
    </row>
    <row r="432" spans="1:11" hidden="1" x14ac:dyDescent="0.25">
      <c r="A432" s="43">
        <f t="shared" si="6"/>
        <v>430</v>
      </c>
      <c r="B432" s="44" t="s">
        <v>66</v>
      </c>
      <c r="C432" s="47" t="s">
        <v>540</v>
      </c>
      <c r="D432" s="48" t="s">
        <v>208</v>
      </c>
      <c r="E432" s="48" t="s">
        <v>5</v>
      </c>
      <c r="F432" s="48" t="s">
        <v>5</v>
      </c>
      <c r="G432" s="48" t="s">
        <v>72</v>
      </c>
      <c r="H432" s="43" t="s">
        <v>69</v>
      </c>
      <c r="I432" s="44" t="s">
        <v>70</v>
      </c>
      <c r="J432" s="46">
        <v>2136.38</v>
      </c>
      <c r="K432" s="40">
        <v>3577</v>
      </c>
    </row>
    <row r="433" spans="1:11" hidden="1" x14ac:dyDescent="0.25">
      <c r="A433" s="43">
        <f t="shared" si="6"/>
        <v>431</v>
      </c>
      <c r="B433" s="44" t="s">
        <v>66</v>
      </c>
      <c r="C433" s="47" t="s">
        <v>541</v>
      </c>
      <c r="D433" s="48" t="s">
        <v>208</v>
      </c>
      <c r="E433" s="48" t="s">
        <v>5</v>
      </c>
      <c r="F433" s="48" t="s">
        <v>5</v>
      </c>
      <c r="G433" s="48" t="s">
        <v>74</v>
      </c>
      <c r="H433" s="43" t="s">
        <v>69</v>
      </c>
      <c r="I433" s="44" t="s">
        <v>70</v>
      </c>
      <c r="J433" s="46">
        <v>2136.38</v>
      </c>
      <c r="K433" s="40">
        <v>3577</v>
      </c>
    </row>
    <row r="434" spans="1:11" hidden="1" x14ac:dyDescent="0.25">
      <c r="A434" s="43">
        <f t="shared" si="6"/>
        <v>432</v>
      </c>
      <c r="B434" s="44" t="s">
        <v>66</v>
      </c>
      <c r="C434" s="47" t="s">
        <v>542</v>
      </c>
      <c r="D434" s="48" t="s">
        <v>208</v>
      </c>
      <c r="E434" s="48" t="s">
        <v>5</v>
      </c>
      <c r="F434" s="48" t="s">
        <v>5</v>
      </c>
      <c r="G434" s="48" t="s">
        <v>76</v>
      </c>
      <c r="H434" s="43" t="s">
        <v>69</v>
      </c>
      <c r="I434" s="44" t="s">
        <v>70</v>
      </c>
      <c r="J434" s="46">
        <v>2136.38</v>
      </c>
      <c r="K434" s="40">
        <v>3577</v>
      </c>
    </row>
    <row r="435" spans="1:11" hidden="1" x14ac:dyDescent="0.25">
      <c r="A435" s="43">
        <f t="shared" si="6"/>
        <v>433</v>
      </c>
      <c r="B435" s="44" t="s">
        <v>66</v>
      </c>
      <c r="C435" s="47" t="s">
        <v>543</v>
      </c>
      <c r="D435" s="48" t="s">
        <v>213</v>
      </c>
      <c r="E435" s="48" t="s">
        <v>5</v>
      </c>
      <c r="F435" s="48" t="s">
        <v>5</v>
      </c>
      <c r="G435" s="48" t="s">
        <v>68</v>
      </c>
      <c r="H435" s="43" t="s">
        <v>69</v>
      </c>
      <c r="I435" s="44" t="s">
        <v>70</v>
      </c>
      <c r="J435" s="46">
        <v>2136.38</v>
      </c>
      <c r="K435" s="40">
        <v>3577</v>
      </c>
    </row>
    <row r="436" spans="1:11" hidden="1" x14ac:dyDescent="0.25">
      <c r="A436" s="43">
        <f t="shared" si="6"/>
        <v>434</v>
      </c>
      <c r="B436" s="44" t="s">
        <v>66</v>
      </c>
      <c r="C436" s="47" t="s">
        <v>544</v>
      </c>
      <c r="D436" s="48" t="s">
        <v>213</v>
      </c>
      <c r="E436" s="48" t="s">
        <v>5</v>
      </c>
      <c r="F436" s="48" t="s">
        <v>5</v>
      </c>
      <c r="G436" s="48" t="s">
        <v>72</v>
      </c>
      <c r="H436" s="43" t="s">
        <v>69</v>
      </c>
      <c r="I436" s="44" t="s">
        <v>70</v>
      </c>
      <c r="J436" s="46">
        <v>2136.38</v>
      </c>
      <c r="K436" s="40">
        <v>3577</v>
      </c>
    </row>
    <row r="437" spans="1:11" hidden="1" x14ac:dyDescent="0.25">
      <c r="A437" s="43">
        <f t="shared" si="6"/>
        <v>435</v>
      </c>
      <c r="B437" s="44" t="s">
        <v>66</v>
      </c>
      <c r="C437" s="47" t="s">
        <v>545</v>
      </c>
      <c r="D437" s="48" t="s">
        <v>213</v>
      </c>
      <c r="E437" s="48" t="s">
        <v>5</v>
      </c>
      <c r="F437" s="48" t="s">
        <v>5</v>
      </c>
      <c r="G437" s="48" t="s">
        <v>74</v>
      </c>
      <c r="H437" s="43" t="s">
        <v>69</v>
      </c>
      <c r="I437" s="44" t="s">
        <v>70</v>
      </c>
      <c r="J437" s="46">
        <v>2136.38</v>
      </c>
      <c r="K437" s="40">
        <v>3577</v>
      </c>
    </row>
    <row r="438" spans="1:11" hidden="1" x14ac:dyDescent="0.25">
      <c r="A438" s="43">
        <f t="shared" si="6"/>
        <v>436</v>
      </c>
      <c r="B438" s="44" t="s">
        <v>66</v>
      </c>
      <c r="C438" s="47" t="s">
        <v>546</v>
      </c>
      <c r="D438" s="48" t="s">
        <v>213</v>
      </c>
      <c r="E438" s="48" t="s">
        <v>5</v>
      </c>
      <c r="F438" s="48" t="s">
        <v>5</v>
      </c>
      <c r="G438" s="48" t="s">
        <v>76</v>
      </c>
      <c r="H438" s="43" t="s">
        <v>69</v>
      </c>
      <c r="I438" s="44" t="s">
        <v>70</v>
      </c>
      <c r="J438" s="46">
        <v>2136.38</v>
      </c>
      <c r="K438" s="40">
        <v>3577</v>
      </c>
    </row>
    <row r="439" spans="1:11" hidden="1" x14ac:dyDescent="0.25">
      <c r="A439" s="43">
        <f t="shared" si="6"/>
        <v>437</v>
      </c>
      <c r="B439" s="44" t="s">
        <v>66</v>
      </c>
      <c r="C439" s="47" t="s">
        <v>547</v>
      </c>
      <c r="D439" s="48" t="s">
        <v>218</v>
      </c>
      <c r="E439" s="48" t="s">
        <v>5</v>
      </c>
      <c r="F439" s="48" t="s">
        <v>5</v>
      </c>
      <c r="G439" s="48" t="s">
        <v>68</v>
      </c>
      <c r="H439" s="43" t="s">
        <v>69</v>
      </c>
      <c r="I439" s="44" t="s">
        <v>70</v>
      </c>
      <c r="J439" s="46">
        <v>2136.38</v>
      </c>
      <c r="K439" s="40">
        <v>3577</v>
      </c>
    </row>
    <row r="440" spans="1:11" hidden="1" x14ac:dyDescent="0.25">
      <c r="A440" s="43">
        <f t="shared" si="6"/>
        <v>438</v>
      </c>
      <c r="B440" s="44" t="s">
        <v>66</v>
      </c>
      <c r="C440" s="47" t="s">
        <v>548</v>
      </c>
      <c r="D440" s="48" t="s">
        <v>218</v>
      </c>
      <c r="E440" s="48" t="s">
        <v>5</v>
      </c>
      <c r="F440" s="48" t="s">
        <v>5</v>
      </c>
      <c r="G440" s="48" t="s">
        <v>72</v>
      </c>
      <c r="H440" s="43" t="s">
        <v>69</v>
      </c>
      <c r="I440" s="44" t="s">
        <v>70</v>
      </c>
      <c r="J440" s="46">
        <v>2136.38</v>
      </c>
      <c r="K440" s="40">
        <v>3577</v>
      </c>
    </row>
    <row r="441" spans="1:11" hidden="1" x14ac:dyDescent="0.25">
      <c r="A441" s="43">
        <f t="shared" si="6"/>
        <v>439</v>
      </c>
      <c r="B441" s="44" t="s">
        <v>66</v>
      </c>
      <c r="C441" s="47" t="s">
        <v>549</v>
      </c>
      <c r="D441" s="48" t="s">
        <v>218</v>
      </c>
      <c r="E441" s="48" t="s">
        <v>5</v>
      </c>
      <c r="F441" s="48" t="s">
        <v>5</v>
      </c>
      <c r="G441" s="48" t="s">
        <v>74</v>
      </c>
      <c r="H441" s="43" t="s">
        <v>69</v>
      </c>
      <c r="I441" s="44" t="s">
        <v>70</v>
      </c>
      <c r="J441" s="46">
        <v>2136.38</v>
      </c>
      <c r="K441" s="40">
        <v>3577</v>
      </c>
    </row>
    <row r="442" spans="1:11" hidden="1" x14ac:dyDescent="0.25">
      <c r="A442" s="43">
        <f t="shared" si="6"/>
        <v>440</v>
      </c>
      <c r="B442" s="44" t="s">
        <v>66</v>
      </c>
      <c r="C442" s="47" t="s">
        <v>550</v>
      </c>
      <c r="D442" s="48" t="s">
        <v>218</v>
      </c>
      <c r="E442" s="48" t="s">
        <v>5</v>
      </c>
      <c r="F442" s="48" t="s">
        <v>5</v>
      </c>
      <c r="G442" s="48" t="s">
        <v>76</v>
      </c>
      <c r="H442" s="43" t="s">
        <v>69</v>
      </c>
      <c r="I442" s="44" t="s">
        <v>70</v>
      </c>
      <c r="J442" s="46">
        <v>2136.38</v>
      </c>
      <c r="K442" s="40">
        <v>3577</v>
      </c>
    </row>
    <row r="443" spans="1:11" hidden="1" x14ac:dyDescent="0.25">
      <c r="A443" s="43">
        <f t="shared" si="6"/>
        <v>441</v>
      </c>
      <c r="B443" s="44" t="s">
        <v>66</v>
      </c>
      <c r="C443" s="47" t="s">
        <v>551</v>
      </c>
      <c r="D443" s="48" t="s">
        <v>223</v>
      </c>
      <c r="E443" s="48" t="s">
        <v>5</v>
      </c>
      <c r="F443" s="48" t="s">
        <v>5</v>
      </c>
      <c r="G443" s="48" t="s">
        <v>68</v>
      </c>
      <c r="H443" s="43" t="s">
        <v>69</v>
      </c>
      <c r="I443" s="44" t="s">
        <v>70</v>
      </c>
      <c r="J443" s="46">
        <v>2136.38</v>
      </c>
      <c r="K443" s="40">
        <v>3577</v>
      </c>
    </row>
    <row r="444" spans="1:11" hidden="1" x14ac:dyDescent="0.25">
      <c r="A444" s="43">
        <f t="shared" si="6"/>
        <v>442</v>
      </c>
      <c r="B444" s="44" t="s">
        <v>66</v>
      </c>
      <c r="C444" s="47" t="s">
        <v>552</v>
      </c>
      <c r="D444" s="48" t="s">
        <v>223</v>
      </c>
      <c r="E444" s="48" t="s">
        <v>5</v>
      </c>
      <c r="F444" s="48" t="s">
        <v>5</v>
      </c>
      <c r="G444" s="48" t="s">
        <v>72</v>
      </c>
      <c r="H444" s="43" t="s">
        <v>69</v>
      </c>
      <c r="I444" s="44" t="s">
        <v>70</v>
      </c>
      <c r="J444" s="46">
        <v>2136.38</v>
      </c>
      <c r="K444" s="40">
        <v>3577</v>
      </c>
    </row>
    <row r="445" spans="1:11" hidden="1" x14ac:dyDescent="0.25">
      <c r="A445" s="43">
        <f t="shared" si="6"/>
        <v>443</v>
      </c>
      <c r="B445" s="44" t="s">
        <v>66</v>
      </c>
      <c r="C445" s="47" t="s">
        <v>553</v>
      </c>
      <c r="D445" s="48" t="s">
        <v>223</v>
      </c>
      <c r="E445" s="48" t="s">
        <v>5</v>
      </c>
      <c r="F445" s="48" t="s">
        <v>5</v>
      </c>
      <c r="G445" s="48" t="s">
        <v>74</v>
      </c>
      <c r="H445" s="43" t="s">
        <v>69</v>
      </c>
      <c r="I445" s="44" t="s">
        <v>70</v>
      </c>
      <c r="J445" s="46">
        <v>2136.38</v>
      </c>
      <c r="K445" s="40">
        <v>3577</v>
      </c>
    </row>
    <row r="446" spans="1:11" hidden="1" x14ac:dyDescent="0.25">
      <c r="A446" s="43">
        <f t="shared" si="6"/>
        <v>444</v>
      </c>
      <c r="B446" s="44" t="s">
        <v>66</v>
      </c>
      <c r="C446" s="47" t="s">
        <v>554</v>
      </c>
      <c r="D446" s="48" t="s">
        <v>223</v>
      </c>
      <c r="E446" s="48" t="s">
        <v>5</v>
      </c>
      <c r="F446" s="48" t="s">
        <v>5</v>
      </c>
      <c r="G446" s="48" t="s">
        <v>76</v>
      </c>
      <c r="H446" s="43" t="s">
        <v>69</v>
      </c>
      <c r="I446" s="44" t="s">
        <v>70</v>
      </c>
      <c r="J446" s="46">
        <v>2136.38</v>
      </c>
      <c r="K446" s="40">
        <v>3577</v>
      </c>
    </row>
    <row r="447" spans="1:11" hidden="1" x14ac:dyDescent="0.25">
      <c r="A447" s="43">
        <f t="shared" si="6"/>
        <v>445</v>
      </c>
      <c r="B447" s="44" t="s">
        <v>66</v>
      </c>
      <c r="C447" s="47" t="s">
        <v>555</v>
      </c>
      <c r="D447" s="48" t="s">
        <v>228</v>
      </c>
      <c r="E447" s="48" t="s">
        <v>5</v>
      </c>
      <c r="F447" s="48" t="s">
        <v>5</v>
      </c>
      <c r="G447" s="48" t="s">
        <v>68</v>
      </c>
      <c r="H447" s="43" t="s">
        <v>69</v>
      </c>
      <c r="I447" s="44" t="s">
        <v>70</v>
      </c>
      <c r="J447" s="46">
        <v>2136.38</v>
      </c>
      <c r="K447" s="40">
        <v>3577</v>
      </c>
    </row>
    <row r="448" spans="1:11" hidden="1" x14ac:dyDescent="0.25">
      <c r="A448" s="43">
        <f t="shared" si="6"/>
        <v>446</v>
      </c>
      <c r="B448" s="44" t="s">
        <v>66</v>
      </c>
      <c r="C448" s="47" t="s">
        <v>556</v>
      </c>
      <c r="D448" s="48" t="s">
        <v>228</v>
      </c>
      <c r="E448" s="48" t="s">
        <v>5</v>
      </c>
      <c r="F448" s="48" t="s">
        <v>5</v>
      </c>
      <c r="G448" s="48" t="s">
        <v>72</v>
      </c>
      <c r="H448" s="43" t="s">
        <v>69</v>
      </c>
      <c r="I448" s="44" t="s">
        <v>70</v>
      </c>
      <c r="J448" s="46">
        <v>2136.38</v>
      </c>
      <c r="K448" s="40">
        <v>3577</v>
      </c>
    </row>
    <row r="449" spans="1:11" hidden="1" x14ac:dyDescent="0.25">
      <c r="A449" s="43">
        <f t="shared" si="6"/>
        <v>447</v>
      </c>
      <c r="B449" s="44" t="s">
        <v>66</v>
      </c>
      <c r="C449" s="47" t="s">
        <v>557</v>
      </c>
      <c r="D449" s="48" t="s">
        <v>228</v>
      </c>
      <c r="E449" s="48" t="s">
        <v>5</v>
      </c>
      <c r="F449" s="48" t="s">
        <v>5</v>
      </c>
      <c r="G449" s="48" t="s">
        <v>74</v>
      </c>
      <c r="H449" s="43" t="s">
        <v>69</v>
      </c>
      <c r="I449" s="44" t="s">
        <v>70</v>
      </c>
      <c r="J449" s="46">
        <v>2136.38</v>
      </c>
      <c r="K449" s="40">
        <v>3577</v>
      </c>
    </row>
    <row r="450" spans="1:11" hidden="1" x14ac:dyDescent="0.25">
      <c r="A450" s="43">
        <f t="shared" si="6"/>
        <v>448</v>
      </c>
      <c r="B450" s="44" t="s">
        <v>66</v>
      </c>
      <c r="C450" s="47" t="s">
        <v>558</v>
      </c>
      <c r="D450" s="48" t="s">
        <v>228</v>
      </c>
      <c r="E450" s="48" t="s">
        <v>5</v>
      </c>
      <c r="F450" s="48" t="s">
        <v>5</v>
      </c>
      <c r="G450" s="48" t="s">
        <v>76</v>
      </c>
      <c r="H450" s="43" t="s">
        <v>69</v>
      </c>
      <c r="I450" s="44" t="s">
        <v>70</v>
      </c>
      <c r="J450" s="46">
        <v>2136.38</v>
      </c>
      <c r="K450" s="40">
        <v>3577</v>
      </c>
    </row>
    <row r="451" spans="1:11" hidden="1" x14ac:dyDescent="0.25">
      <c r="A451" s="43">
        <f t="shared" si="6"/>
        <v>449</v>
      </c>
      <c r="B451" s="44" t="s">
        <v>66</v>
      </c>
      <c r="C451" s="47" t="s">
        <v>559</v>
      </c>
      <c r="D451" s="48" t="s">
        <v>233</v>
      </c>
      <c r="E451" s="48" t="s">
        <v>5</v>
      </c>
      <c r="F451" s="48" t="s">
        <v>5</v>
      </c>
      <c r="G451" s="48" t="s">
        <v>68</v>
      </c>
      <c r="H451" s="43" t="s">
        <v>69</v>
      </c>
      <c r="I451" s="44" t="s">
        <v>70</v>
      </c>
      <c r="J451" s="46">
        <v>2136.38</v>
      </c>
      <c r="K451" s="40">
        <v>3577</v>
      </c>
    </row>
    <row r="452" spans="1:11" hidden="1" x14ac:dyDescent="0.25">
      <c r="A452" s="43">
        <f t="shared" si="6"/>
        <v>450</v>
      </c>
      <c r="B452" s="44" t="s">
        <v>66</v>
      </c>
      <c r="C452" s="47" t="s">
        <v>560</v>
      </c>
      <c r="D452" s="48" t="s">
        <v>233</v>
      </c>
      <c r="E452" s="48" t="s">
        <v>5</v>
      </c>
      <c r="F452" s="48" t="s">
        <v>5</v>
      </c>
      <c r="G452" s="48" t="s">
        <v>72</v>
      </c>
      <c r="H452" s="43" t="s">
        <v>69</v>
      </c>
      <c r="I452" s="44" t="s">
        <v>70</v>
      </c>
      <c r="J452" s="46">
        <v>2136.38</v>
      </c>
      <c r="K452" s="40">
        <v>3577</v>
      </c>
    </row>
    <row r="453" spans="1:11" hidden="1" x14ac:dyDescent="0.25">
      <c r="A453" s="43">
        <f t="shared" ref="A453:A516" si="7">A452+1</f>
        <v>451</v>
      </c>
      <c r="B453" s="44" t="s">
        <v>66</v>
      </c>
      <c r="C453" s="47" t="s">
        <v>561</v>
      </c>
      <c r="D453" s="48" t="s">
        <v>233</v>
      </c>
      <c r="E453" s="48" t="s">
        <v>5</v>
      </c>
      <c r="F453" s="48" t="s">
        <v>5</v>
      </c>
      <c r="G453" s="48" t="s">
        <v>74</v>
      </c>
      <c r="H453" s="43" t="s">
        <v>69</v>
      </c>
      <c r="I453" s="44" t="s">
        <v>70</v>
      </c>
      <c r="J453" s="46">
        <v>2136.38</v>
      </c>
      <c r="K453" s="40">
        <v>3577</v>
      </c>
    </row>
    <row r="454" spans="1:11" hidden="1" x14ac:dyDescent="0.25">
      <c r="A454" s="43">
        <f t="shared" si="7"/>
        <v>452</v>
      </c>
      <c r="B454" s="44" t="s">
        <v>66</v>
      </c>
      <c r="C454" s="47" t="s">
        <v>562</v>
      </c>
      <c r="D454" s="48" t="s">
        <v>233</v>
      </c>
      <c r="E454" s="48" t="s">
        <v>5</v>
      </c>
      <c r="F454" s="48" t="s">
        <v>5</v>
      </c>
      <c r="G454" s="48" t="s">
        <v>76</v>
      </c>
      <c r="H454" s="43" t="s">
        <v>69</v>
      </c>
      <c r="I454" s="44" t="s">
        <v>70</v>
      </c>
      <c r="J454" s="46">
        <v>2136.38</v>
      </c>
      <c r="K454" s="40">
        <v>3577</v>
      </c>
    </row>
    <row r="455" spans="1:11" hidden="1" x14ac:dyDescent="0.25">
      <c r="A455" s="43">
        <f t="shared" si="7"/>
        <v>453</v>
      </c>
      <c r="B455" s="44" t="s">
        <v>66</v>
      </c>
      <c r="C455" s="47" t="s">
        <v>563</v>
      </c>
      <c r="D455" s="48" t="s">
        <v>238</v>
      </c>
      <c r="E455" s="48" t="s">
        <v>5</v>
      </c>
      <c r="F455" s="48" t="s">
        <v>5</v>
      </c>
      <c r="G455" s="48" t="s">
        <v>68</v>
      </c>
      <c r="H455" s="43" t="s">
        <v>69</v>
      </c>
      <c r="I455" s="44" t="s">
        <v>70</v>
      </c>
      <c r="J455" s="46">
        <v>2136.38</v>
      </c>
      <c r="K455" s="40">
        <v>3577</v>
      </c>
    </row>
    <row r="456" spans="1:11" hidden="1" x14ac:dyDescent="0.25">
      <c r="A456" s="43">
        <f t="shared" si="7"/>
        <v>454</v>
      </c>
      <c r="B456" s="44" t="s">
        <v>66</v>
      </c>
      <c r="C456" s="47" t="s">
        <v>564</v>
      </c>
      <c r="D456" s="48" t="s">
        <v>238</v>
      </c>
      <c r="E456" s="48" t="s">
        <v>5</v>
      </c>
      <c r="F456" s="48" t="s">
        <v>5</v>
      </c>
      <c r="G456" s="48" t="s">
        <v>74</v>
      </c>
      <c r="H456" s="43" t="s">
        <v>69</v>
      </c>
      <c r="I456" s="44" t="s">
        <v>70</v>
      </c>
      <c r="J456" s="46">
        <v>2136.38</v>
      </c>
      <c r="K456" s="40">
        <v>3577</v>
      </c>
    </row>
    <row r="457" spans="1:11" hidden="1" x14ac:dyDescent="0.25">
      <c r="A457" s="43">
        <f t="shared" si="7"/>
        <v>455</v>
      </c>
      <c r="B457" s="44" t="s">
        <v>66</v>
      </c>
      <c r="C457" s="47" t="s">
        <v>565</v>
      </c>
      <c r="D457" s="48" t="s">
        <v>238</v>
      </c>
      <c r="E457" s="48" t="s">
        <v>5</v>
      </c>
      <c r="F457" s="48" t="s">
        <v>5</v>
      </c>
      <c r="G457" s="48" t="s">
        <v>76</v>
      </c>
      <c r="H457" s="43" t="s">
        <v>69</v>
      </c>
      <c r="I457" s="44" t="s">
        <v>70</v>
      </c>
      <c r="J457" s="46">
        <v>2136.38</v>
      </c>
      <c r="K457" s="40">
        <v>3577</v>
      </c>
    </row>
    <row r="458" spans="1:11" hidden="1" x14ac:dyDescent="0.25">
      <c r="A458" s="43">
        <f t="shared" si="7"/>
        <v>456</v>
      </c>
      <c r="B458" s="44" t="s">
        <v>66</v>
      </c>
      <c r="C458" s="47" t="s">
        <v>566</v>
      </c>
      <c r="D458" s="48" t="s">
        <v>242</v>
      </c>
      <c r="E458" s="48" t="s">
        <v>5</v>
      </c>
      <c r="F458" s="48" t="s">
        <v>5</v>
      </c>
      <c r="G458" s="48" t="s">
        <v>68</v>
      </c>
      <c r="H458" s="43" t="s">
        <v>69</v>
      </c>
      <c r="I458" s="44" t="s">
        <v>70</v>
      </c>
      <c r="J458" s="46">
        <v>2136.38</v>
      </c>
      <c r="K458" s="40">
        <v>3577</v>
      </c>
    </row>
    <row r="459" spans="1:11" hidden="1" x14ac:dyDescent="0.25">
      <c r="A459" s="43">
        <f t="shared" si="7"/>
        <v>457</v>
      </c>
      <c r="B459" s="44" t="s">
        <v>66</v>
      </c>
      <c r="C459" s="47" t="s">
        <v>567</v>
      </c>
      <c r="D459" s="48" t="s">
        <v>242</v>
      </c>
      <c r="E459" s="48" t="s">
        <v>5</v>
      </c>
      <c r="F459" s="48" t="s">
        <v>5</v>
      </c>
      <c r="G459" s="48" t="s">
        <v>72</v>
      </c>
      <c r="H459" s="43" t="s">
        <v>69</v>
      </c>
      <c r="I459" s="44" t="s">
        <v>70</v>
      </c>
      <c r="J459" s="46">
        <v>2136.38</v>
      </c>
      <c r="K459" s="40">
        <v>3577</v>
      </c>
    </row>
    <row r="460" spans="1:11" hidden="1" x14ac:dyDescent="0.25">
      <c r="A460" s="43">
        <f t="shared" si="7"/>
        <v>458</v>
      </c>
      <c r="B460" s="44" t="s">
        <v>66</v>
      </c>
      <c r="C460" s="47" t="s">
        <v>568</v>
      </c>
      <c r="D460" s="48" t="s">
        <v>242</v>
      </c>
      <c r="E460" s="48" t="s">
        <v>5</v>
      </c>
      <c r="F460" s="48" t="s">
        <v>5</v>
      </c>
      <c r="G460" s="48" t="s">
        <v>74</v>
      </c>
      <c r="H460" s="43" t="s">
        <v>69</v>
      </c>
      <c r="I460" s="44" t="s">
        <v>70</v>
      </c>
      <c r="J460" s="46">
        <v>2136.38</v>
      </c>
      <c r="K460" s="40">
        <v>3577</v>
      </c>
    </row>
    <row r="461" spans="1:11" hidden="1" x14ac:dyDescent="0.25">
      <c r="A461" s="43">
        <f t="shared" si="7"/>
        <v>459</v>
      </c>
      <c r="B461" s="44" t="s">
        <v>66</v>
      </c>
      <c r="C461" s="47" t="s">
        <v>569</v>
      </c>
      <c r="D461" s="48" t="s">
        <v>242</v>
      </c>
      <c r="E461" s="48" t="s">
        <v>5</v>
      </c>
      <c r="F461" s="48" t="s">
        <v>5</v>
      </c>
      <c r="G461" s="48" t="s">
        <v>76</v>
      </c>
      <c r="H461" s="43" t="s">
        <v>69</v>
      </c>
      <c r="I461" s="44" t="s">
        <v>70</v>
      </c>
      <c r="J461" s="46">
        <v>2136.38</v>
      </c>
      <c r="K461" s="40">
        <v>3577</v>
      </c>
    </row>
    <row r="462" spans="1:11" hidden="1" x14ac:dyDescent="0.25">
      <c r="A462" s="43">
        <f t="shared" si="7"/>
        <v>460</v>
      </c>
      <c r="B462" s="44" t="s">
        <v>66</v>
      </c>
      <c r="C462" s="47" t="s">
        <v>570</v>
      </c>
      <c r="D462" s="48" t="s">
        <v>247</v>
      </c>
      <c r="E462" s="48" t="s">
        <v>5</v>
      </c>
      <c r="F462" s="48" t="s">
        <v>5</v>
      </c>
      <c r="G462" s="48" t="s">
        <v>68</v>
      </c>
      <c r="H462" s="43" t="s">
        <v>69</v>
      </c>
      <c r="I462" s="44" t="s">
        <v>70</v>
      </c>
      <c r="J462" s="46">
        <v>2136.38</v>
      </c>
      <c r="K462" s="40">
        <v>3577</v>
      </c>
    </row>
    <row r="463" spans="1:11" hidden="1" x14ac:dyDescent="0.25">
      <c r="A463" s="43">
        <f t="shared" si="7"/>
        <v>461</v>
      </c>
      <c r="B463" s="44" t="s">
        <v>66</v>
      </c>
      <c r="C463" s="47" t="s">
        <v>571</v>
      </c>
      <c r="D463" s="48" t="s">
        <v>247</v>
      </c>
      <c r="E463" s="48" t="s">
        <v>5</v>
      </c>
      <c r="F463" s="48" t="s">
        <v>5</v>
      </c>
      <c r="G463" s="48" t="s">
        <v>72</v>
      </c>
      <c r="H463" s="43" t="s">
        <v>69</v>
      </c>
      <c r="I463" s="44" t="s">
        <v>70</v>
      </c>
      <c r="J463" s="46">
        <v>2136.38</v>
      </c>
      <c r="K463" s="40">
        <v>3577</v>
      </c>
    </row>
    <row r="464" spans="1:11" hidden="1" x14ac:dyDescent="0.25">
      <c r="A464" s="43">
        <f t="shared" si="7"/>
        <v>462</v>
      </c>
      <c r="B464" s="44" t="s">
        <v>66</v>
      </c>
      <c r="C464" s="47" t="s">
        <v>572</v>
      </c>
      <c r="D464" s="48" t="s">
        <v>247</v>
      </c>
      <c r="E464" s="48" t="s">
        <v>5</v>
      </c>
      <c r="F464" s="48" t="s">
        <v>5</v>
      </c>
      <c r="G464" s="48" t="s">
        <v>74</v>
      </c>
      <c r="H464" s="43" t="s">
        <v>69</v>
      </c>
      <c r="I464" s="44" t="s">
        <v>70</v>
      </c>
      <c r="J464" s="46">
        <v>2136.38</v>
      </c>
      <c r="K464" s="40">
        <v>3577</v>
      </c>
    </row>
    <row r="465" spans="1:11" hidden="1" x14ac:dyDescent="0.25">
      <c r="A465" s="43">
        <f t="shared" si="7"/>
        <v>463</v>
      </c>
      <c r="B465" s="44" t="s">
        <v>66</v>
      </c>
      <c r="C465" s="47" t="s">
        <v>573</v>
      </c>
      <c r="D465" s="48" t="s">
        <v>247</v>
      </c>
      <c r="E465" s="48" t="s">
        <v>5</v>
      </c>
      <c r="F465" s="48" t="s">
        <v>5</v>
      </c>
      <c r="G465" s="48" t="s">
        <v>76</v>
      </c>
      <c r="H465" s="43" t="s">
        <v>69</v>
      </c>
      <c r="I465" s="44" t="s">
        <v>70</v>
      </c>
      <c r="J465" s="46">
        <v>2136.38</v>
      </c>
      <c r="K465" s="40">
        <v>3577</v>
      </c>
    </row>
    <row r="466" spans="1:11" hidden="1" x14ac:dyDescent="0.25">
      <c r="A466" s="43">
        <f t="shared" si="7"/>
        <v>464</v>
      </c>
      <c r="B466" s="44" t="s">
        <v>66</v>
      </c>
      <c r="C466" s="47" t="s">
        <v>574</v>
      </c>
      <c r="D466" s="48" t="s">
        <v>252</v>
      </c>
      <c r="E466" s="48" t="s">
        <v>5</v>
      </c>
      <c r="F466" s="48" t="s">
        <v>5</v>
      </c>
      <c r="G466" s="48" t="s">
        <v>68</v>
      </c>
      <c r="H466" s="43" t="s">
        <v>69</v>
      </c>
      <c r="I466" s="44" t="s">
        <v>70</v>
      </c>
      <c r="J466" s="46">
        <v>2136.38</v>
      </c>
      <c r="K466" s="40">
        <v>3577</v>
      </c>
    </row>
    <row r="467" spans="1:11" hidden="1" x14ac:dyDescent="0.25">
      <c r="A467" s="43">
        <f t="shared" si="7"/>
        <v>465</v>
      </c>
      <c r="B467" s="44" t="s">
        <v>66</v>
      </c>
      <c r="C467" s="47" t="s">
        <v>575</v>
      </c>
      <c r="D467" s="48" t="s">
        <v>252</v>
      </c>
      <c r="E467" s="48" t="s">
        <v>5</v>
      </c>
      <c r="F467" s="48" t="s">
        <v>5</v>
      </c>
      <c r="G467" s="48" t="s">
        <v>72</v>
      </c>
      <c r="H467" s="43" t="s">
        <v>69</v>
      </c>
      <c r="I467" s="44" t="s">
        <v>70</v>
      </c>
      <c r="J467" s="46">
        <v>2136.38</v>
      </c>
      <c r="K467" s="40">
        <v>3577</v>
      </c>
    </row>
    <row r="468" spans="1:11" hidden="1" x14ac:dyDescent="0.25">
      <c r="A468" s="43">
        <f t="shared" si="7"/>
        <v>466</v>
      </c>
      <c r="B468" s="44" t="s">
        <v>66</v>
      </c>
      <c r="C468" s="47" t="s">
        <v>576</v>
      </c>
      <c r="D468" s="48" t="s">
        <v>252</v>
      </c>
      <c r="E468" s="48" t="s">
        <v>5</v>
      </c>
      <c r="F468" s="48" t="s">
        <v>5</v>
      </c>
      <c r="G468" s="48" t="s">
        <v>74</v>
      </c>
      <c r="H468" s="43" t="s">
        <v>69</v>
      </c>
      <c r="I468" s="44" t="s">
        <v>70</v>
      </c>
      <c r="J468" s="46">
        <v>2136.38</v>
      </c>
      <c r="K468" s="40">
        <v>3577</v>
      </c>
    </row>
    <row r="469" spans="1:11" hidden="1" x14ac:dyDescent="0.25">
      <c r="A469" s="43">
        <f t="shared" si="7"/>
        <v>467</v>
      </c>
      <c r="B469" s="44" t="s">
        <v>66</v>
      </c>
      <c r="C469" s="47" t="s">
        <v>577</v>
      </c>
      <c r="D469" s="48" t="s">
        <v>252</v>
      </c>
      <c r="E469" s="48" t="s">
        <v>5</v>
      </c>
      <c r="F469" s="48" t="s">
        <v>5</v>
      </c>
      <c r="G469" s="48" t="s">
        <v>76</v>
      </c>
      <c r="H469" s="43" t="s">
        <v>69</v>
      </c>
      <c r="I469" s="44" t="s">
        <v>70</v>
      </c>
      <c r="J469" s="46">
        <v>2136.38</v>
      </c>
      <c r="K469" s="40">
        <v>3577</v>
      </c>
    </row>
    <row r="470" spans="1:11" hidden="1" x14ac:dyDescent="0.25">
      <c r="A470" s="43">
        <f t="shared" si="7"/>
        <v>468</v>
      </c>
      <c r="B470" s="44" t="s">
        <v>66</v>
      </c>
      <c r="C470" s="47" t="s">
        <v>578</v>
      </c>
      <c r="D470" s="48" t="s">
        <v>257</v>
      </c>
      <c r="E470" s="48" t="s">
        <v>5</v>
      </c>
      <c r="F470" s="48" t="s">
        <v>5</v>
      </c>
      <c r="G470" s="48" t="s">
        <v>68</v>
      </c>
      <c r="H470" s="43" t="s">
        <v>69</v>
      </c>
      <c r="I470" s="44" t="s">
        <v>70</v>
      </c>
      <c r="J470" s="46">
        <v>2136.38</v>
      </c>
      <c r="K470" s="40">
        <v>3577</v>
      </c>
    </row>
    <row r="471" spans="1:11" hidden="1" x14ac:dyDescent="0.25">
      <c r="A471" s="43">
        <f t="shared" si="7"/>
        <v>469</v>
      </c>
      <c r="B471" s="44" t="s">
        <v>66</v>
      </c>
      <c r="C471" s="47" t="s">
        <v>579</v>
      </c>
      <c r="D471" s="48" t="s">
        <v>257</v>
      </c>
      <c r="E471" s="48" t="s">
        <v>5</v>
      </c>
      <c r="F471" s="48" t="s">
        <v>5</v>
      </c>
      <c r="G471" s="48" t="s">
        <v>72</v>
      </c>
      <c r="H471" s="43" t="s">
        <v>69</v>
      </c>
      <c r="I471" s="44" t="s">
        <v>70</v>
      </c>
      <c r="J471" s="46">
        <v>2136.38</v>
      </c>
      <c r="K471" s="40">
        <v>3577</v>
      </c>
    </row>
    <row r="472" spans="1:11" hidden="1" x14ac:dyDescent="0.25">
      <c r="A472" s="43">
        <f t="shared" si="7"/>
        <v>470</v>
      </c>
      <c r="B472" s="44" t="s">
        <v>66</v>
      </c>
      <c r="C472" s="47" t="s">
        <v>580</v>
      </c>
      <c r="D472" s="48" t="s">
        <v>257</v>
      </c>
      <c r="E472" s="48" t="s">
        <v>5</v>
      </c>
      <c r="F472" s="48" t="s">
        <v>5</v>
      </c>
      <c r="G472" s="48" t="s">
        <v>74</v>
      </c>
      <c r="H472" s="43" t="s">
        <v>69</v>
      </c>
      <c r="I472" s="44" t="s">
        <v>70</v>
      </c>
      <c r="J472" s="46">
        <v>2136.38</v>
      </c>
      <c r="K472" s="40">
        <v>3577</v>
      </c>
    </row>
    <row r="473" spans="1:11" hidden="1" x14ac:dyDescent="0.25">
      <c r="A473" s="43">
        <f t="shared" si="7"/>
        <v>471</v>
      </c>
      <c r="B473" s="44" t="s">
        <v>66</v>
      </c>
      <c r="C473" s="47" t="s">
        <v>581</v>
      </c>
      <c r="D473" s="48" t="s">
        <v>257</v>
      </c>
      <c r="E473" s="48" t="s">
        <v>5</v>
      </c>
      <c r="F473" s="48" t="s">
        <v>5</v>
      </c>
      <c r="G473" s="48" t="s">
        <v>76</v>
      </c>
      <c r="H473" s="43" t="s">
        <v>69</v>
      </c>
      <c r="I473" s="44" t="s">
        <v>70</v>
      </c>
      <c r="J473" s="46">
        <v>2136.38</v>
      </c>
      <c r="K473" s="40">
        <v>3577</v>
      </c>
    </row>
    <row r="474" spans="1:11" hidden="1" x14ac:dyDescent="0.25">
      <c r="A474" s="43">
        <f t="shared" si="7"/>
        <v>472</v>
      </c>
      <c r="B474" s="44" t="s">
        <v>66</v>
      </c>
      <c r="C474" s="47" t="s">
        <v>582</v>
      </c>
      <c r="D474" s="48" t="s">
        <v>262</v>
      </c>
      <c r="E474" s="48" t="s">
        <v>5</v>
      </c>
      <c r="F474" s="48" t="s">
        <v>5</v>
      </c>
      <c r="G474" s="48" t="s">
        <v>68</v>
      </c>
      <c r="H474" s="43" t="s">
        <v>69</v>
      </c>
      <c r="I474" s="44" t="s">
        <v>70</v>
      </c>
      <c r="J474" s="46">
        <v>2136.38</v>
      </c>
      <c r="K474" s="40">
        <v>3577</v>
      </c>
    </row>
    <row r="475" spans="1:11" hidden="1" x14ac:dyDescent="0.25">
      <c r="A475" s="43">
        <f t="shared" si="7"/>
        <v>473</v>
      </c>
      <c r="B475" s="44" t="s">
        <v>66</v>
      </c>
      <c r="C475" s="47" t="s">
        <v>583</v>
      </c>
      <c r="D475" s="48" t="s">
        <v>262</v>
      </c>
      <c r="E475" s="48" t="s">
        <v>5</v>
      </c>
      <c r="F475" s="48" t="s">
        <v>5</v>
      </c>
      <c r="G475" s="48" t="s">
        <v>72</v>
      </c>
      <c r="H475" s="43" t="s">
        <v>69</v>
      </c>
      <c r="I475" s="44" t="s">
        <v>70</v>
      </c>
      <c r="J475" s="46">
        <v>2136.38</v>
      </c>
      <c r="K475" s="40">
        <v>3577</v>
      </c>
    </row>
    <row r="476" spans="1:11" hidden="1" x14ac:dyDescent="0.25">
      <c r="A476" s="43">
        <f t="shared" si="7"/>
        <v>474</v>
      </c>
      <c r="B476" s="44" t="s">
        <v>66</v>
      </c>
      <c r="C476" s="47" t="s">
        <v>584</v>
      </c>
      <c r="D476" s="48" t="s">
        <v>262</v>
      </c>
      <c r="E476" s="48" t="s">
        <v>5</v>
      </c>
      <c r="F476" s="48" t="s">
        <v>5</v>
      </c>
      <c r="G476" s="48" t="s">
        <v>74</v>
      </c>
      <c r="H476" s="43" t="s">
        <v>69</v>
      </c>
      <c r="I476" s="44" t="s">
        <v>70</v>
      </c>
      <c r="J476" s="46">
        <v>2136.38</v>
      </c>
      <c r="K476" s="40">
        <v>3577</v>
      </c>
    </row>
    <row r="477" spans="1:11" hidden="1" x14ac:dyDescent="0.25">
      <c r="A477" s="43">
        <f t="shared" si="7"/>
        <v>475</v>
      </c>
      <c r="B477" s="44" t="s">
        <v>66</v>
      </c>
      <c r="C477" s="47" t="s">
        <v>585</v>
      </c>
      <c r="D477" s="48" t="s">
        <v>262</v>
      </c>
      <c r="E477" s="48" t="s">
        <v>5</v>
      </c>
      <c r="F477" s="48" t="s">
        <v>5</v>
      </c>
      <c r="G477" s="48" t="s">
        <v>76</v>
      </c>
      <c r="H477" s="43" t="s">
        <v>69</v>
      </c>
      <c r="I477" s="44" t="s">
        <v>70</v>
      </c>
      <c r="J477" s="46">
        <v>2136.38</v>
      </c>
      <c r="K477" s="40">
        <v>3577</v>
      </c>
    </row>
    <row r="478" spans="1:11" x14ac:dyDescent="0.25">
      <c r="A478" s="54">
        <f t="shared" si="7"/>
        <v>476</v>
      </c>
      <c r="B478" s="55" t="s">
        <v>66</v>
      </c>
      <c r="C478" s="56" t="s">
        <v>586</v>
      </c>
      <c r="D478" s="57" t="s">
        <v>267</v>
      </c>
      <c r="E478" s="57" t="s">
        <v>5</v>
      </c>
      <c r="F478" s="57" t="s">
        <v>5</v>
      </c>
      <c r="G478" s="57" t="s">
        <v>68</v>
      </c>
      <c r="H478" s="54" t="s">
        <v>69</v>
      </c>
      <c r="I478" s="55" t="s">
        <v>268</v>
      </c>
      <c r="J478" s="58">
        <v>3561.6</v>
      </c>
      <c r="K478" s="40">
        <v>5472</v>
      </c>
    </row>
    <row r="479" spans="1:11" x14ac:dyDescent="0.25">
      <c r="A479" s="54">
        <f t="shared" si="7"/>
        <v>477</v>
      </c>
      <c r="B479" s="55" t="s">
        <v>66</v>
      </c>
      <c r="C479" s="56" t="s">
        <v>587</v>
      </c>
      <c r="D479" s="57" t="s">
        <v>267</v>
      </c>
      <c r="E479" s="57" t="s">
        <v>5</v>
      </c>
      <c r="F479" s="57" t="s">
        <v>5</v>
      </c>
      <c r="G479" s="57" t="s">
        <v>72</v>
      </c>
      <c r="H479" s="54" t="s">
        <v>69</v>
      </c>
      <c r="I479" s="55" t="s">
        <v>268</v>
      </c>
      <c r="J479" s="58">
        <v>3561.6</v>
      </c>
      <c r="K479" s="40">
        <v>5472</v>
      </c>
    </row>
    <row r="480" spans="1:11" hidden="1" x14ac:dyDescent="0.25">
      <c r="A480" s="43">
        <f t="shared" si="7"/>
        <v>478</v>
      </c>
      <c r="B480" s="44" t="s">
        <v>66</v>
      </c>
      <c r="C480" s="47" t="s">
        <v>588</v>
      </c>
      <c r="D480" s="48" t="s">
        <v>68</v>
      </c>
      <c r="E480" s="48" t="s">
        <v>6</v>
      </c>
      <c r="F480" s="48" t="s">
        <v>6</v>
      </c>
      <c r="G480" s="48" t="s">
        <v>68</v>
      </c>
      <c r="H480" s="43" t="s">
        <v>69</v>
      </c>
      <c r="I480" s="44" t="s">
        <v>70</v>
      </c>
      <c r="J480" s="46">
        <v>2136.38</v>
      </c>
      <c r="K480" s="40">
        <v>3577</v>
      </c>
    </row>
    <row r="481" spans="1:11" hidden="1" x14ac:dyDescent="0.25">
      <c r="A481" s="43">
        <f t="shared" si="7"/>
        <v>479</v>
      </c>
      <c r="B481" s="44" t="s">
        <v>66</v>
      </c>
      <c r="C481" s="47" t="s">
        <v>589</v>
      </c>
      <c r="D481" s="48" t="s">
        <v>68</v>
      </c>
      <c r="E481" s="48" t="s">
        <v>6</v>
      </c>
      <c r="F481" s="48" t="s">
        <v>6</v>
      </c>
      <c r="G481" s="48" t="s">
        <v>72</v>
      </c>
      <c r="H481" s="43" t="s">
        <v>69</v>
      </c>
      <c r="I481" s="44" t="s">
        <v>70</v>
      </c>
      <c r="J481" s="46">
        <v>2136.38</v>
      </c>
      <c r="K481" s="40">
        <v>3577</v>
      </c>
    </row>
    <row r="482" spans="1:11" hidden="1" x14ac:dyDescent="0.25">
      <c r="A482" s="43">
        <f t="shared" si="7"/>
        <v>480</v>
      </c>
      <c r="B482" s="44" t="s">
        <v>66</v>
      </c>
      <c r="C482" s="47" t="s">
        <v>590</v>
      </c>
      <c r="D482" s="48" t="s">
        <v>68</v>
      </c>
      <c r="E482" s="48" t="s">
        <v>6</v>
      </c>
      <c r="F482" s="48" t="s">
        <v>6</v>
      </c>
      <c r="G482" s="48" t="s">
        <v>74</v>
      </c>
      <c r="H482" s="43" t="s">
        <v>69</v>
      </c>
      <c r="I482" s="44" t="s">
        <v>70</v>
      </c>
      <c r="J482" s="46">
        <v>2136.38</v>
      </c>
      <c r="K482" s="40">
        <v>3577</v>
      </c>
    </row>
    <row r="483" spans="1:11" hidden="1" x14ac:dyDescent="0.25">
      <c r="A483" s="43">
        <f t="shared" si="7"/>
        <v>481</v>
      </c>
      <c r="B483" s="44" t="s">
        <v>66</v>
      </c>
      <c r="C483" s="47" t="s">
        <v>591</v>
      </c>
      <c r="D483" s="48" t="s">
        <v>68</v>
      </c>
      <c r="E483" s="48" t="s">
        <v>6</v>
      </c>
      <c r="F483" s="48" t="s">
        <v>6</v>
      </c>
      <c r="G483" s="48" t="s">
        <v>76</v>
      </c>
      <c r="H483" s="43" t="s">
        <v>69</v>
      </c>
      <c r="I483" s="44" t="s">
        <v>70</v>
      </c>
      <c r="J483" s="46">
        <v>2136.38</v>
      </c>
      <c r="K483" s="40">
        <v>3577</v>
      </c>
    </row>
    <row r="484" spans="1:11" hidden="1" x14ac:dyDescent="0.25">
      <c r="A484" s="43">
        <f t="shared" si="7"/>
        <v>482</v>
      </c>
      <c r="B484" s="44" t="s">
        <v>66</v>
      </c>
      <c r="C484" s="47" t="s">
        <v>592</v>
      </c>
      <c r="D484" s="48" t="s">
        <v>72</v>
      </c>
      <c r="E484" s="48" t="s">
        <v>6</v>
      </c>
      <c r="F484" s="48" t="s">
        <v>6</v>
      </c>
      <c r="G484" s="48" t="s">
        <v>68</v>
      </c>
      <c r="H484" s="43" t="s">
        <v>69</v>
      </c>
      <c r="I484" s="44" t="s">
        <v>70</v>
      </c>
      <c r="J484" s="46">
        <v>2136.38</v>
      </c>
      <c r="K484" s="40">
        <v>3577</v>
      </c>
    </row>
    <row r="485" spans="1:11" hidden="1" x14ac:dyDescent="0.25">
      <c r="A485" s="43">
        <f t="shared" si="7"/>
        <v>483</v>
      </c>
      <c r="B485" s="44" t="s">
        <v>66</v>
      </c>
      <c r="C485" s="47" t="s">
        <v>593</v>
      </c>
      <c r="D485" s="48" t="s">
        <v>72</v>
      </c>
      <c r="E485" s="48" t="s">
        <v>6</v>
      </c>
      <c r="F485" s="48" t="s">
        <v>6</v>
      </c>
      <c r="G485" s="48" t="s">
        <v>72</v>
      </c>
      <c r="H485" s="43" t="s">
        <v>69</v>
      </c>
      <c r="I485" s="44" t="s">
        <v>70</v>
      </c>
      <c r="J485" s="46">
        <v>2136.38</v>
      </c>
      <c r="K485" s="40">
        <v>3577</v>
      </c>
    </row>
    <row r="486" spans="1:11" hidden="1" x14ac:dyDescent="0.25">
      <c r="A486" s="43">
        <f t="shared" si="7"/>
        <v>484</v>
      </c>
      <c r="B486" s="44" t="s">
        <v>66</v>
      </c>
      <c r="C486" s="47" t="s">
        <v>594</v>
      </c>
      <c r="D486" s="48" t="s">
        <v>72</v>
      </c>
      <c r="E486" s="48" t="s">
        <v>6</v>
      </c>
      <c r="F486" s="48" t="s">
        <v>6</v>
      </c>
      <c r="G486" s="48" t="s">
        <v>74</v>
      </c>
      <c r="H486" s="43" t="s">
        <v>69</v>
      </c>
      <c r="I486" s="44" t="s">
        <v>70</v>
      </c>
      <c r="J486" s="46">
        <v>2136.38</v>
      </c>
      <c r="K486" s="40">
        <v>3577</v>
      </c>
    </row>
    <row r="487" spans="1:11" hidden="1" x14ac:dyDescent="0.25">
      <c r="A487" s="43">
        <f t="shared" si="7"/>
        <v>485</v>
      </c>
      <c r="B487" s="44" t="s">
        <v>66</v>
      </c>
      <c r="C487" s="47" t="s">
        <v>595</v>
      </c>
      <c r="D487" s="48" t="s">
        <v>72</v>
      </c>
      <c r="E487" s="48" t="s">
        <v>6</v>
      </c>
      <c r="F487" s="48" t="s">
        <v>6</v>
      </c>
      <c r="G487" s="48" t="s">
        <v>76</v>
      </c>
      <c r="H487" s="43" t="s">
        <v>69</v>
      </c>
      <c r="I487" s="44" t="s">
        <v>70</v>
      </c>
      <c r="J487" s="46">
        <v>2136.38</v>
      </c>
      <c r="K487" s="40">
        <v>3577</v>
      </c>
    </row>
    <row r="488" spans="1:11" hidden="1" x14ac:dyDescent="0.25">
      <c r="A488" s="43">
        <f t="shared" si="7"/>
        <v>486</v>
      </c>
      <c r="B488" s="44" t="s">
        <v>66</v>
      </c>
      <c r="C488" s="47" t="s">
        <v>596</v>
      </c>
      <c r="D488" s="48" t="s">
        <v>74</v>
      </c>
      <c r="E488" s="48" t="s">
        <v>6</v>
      </c>
      <c r="F488" s="48" t="s">
        <v>6</v>
      </c>
      <c r="G488" s="48" t="s">
        <v>68</v>
      </c>
      <c r="H488" s="43" t="s">
        <v>69</v>
      </c>
      <c r="I488" s="44" t="s">
        <v>70</v>
      </c>
      <c r="J488" s="46">
        <v>2136.38</v>
      </c>
      <c r="K488" s="40">
        <v>3577</v>
      </c>
    </row>
    <row r="489" spans="1:11" hidden="1" x14ac:dyDescent="0.25">
      <c r="A489" s="43">
        <f t="shared" si="7"/>
        <v>487</v>
      </c>
      <c r="B489" s="44" t="s">
        <v>66</v>
      </c>
      <c r="C489" s="47" t="s">
        <v>597</v>
      </c>
      <c r="D489" s="48" t="s">
        <v>74</v>
      </c>
      <c r="E489" s="48" t="s">
        <v>6</v>
      </c>
      <c r="F489" s="48" t="s">
        <v>6</v>
      </c>
      <c r="G489" s="48" t="s">
        <v>72</v>
      </c>
      <c r="H489" s="43" t="s">
        <v>69</v>
      </c>
      <c r="I489" s="44" t="s">
        <v>70</v>
      </c>
      <c r="J489" s="46">
        <v>2136.38</v>
      </c>
      <c r="K489" s="40">
        <v>3577</v>
      </c>
    </row>
    <row r="490" spans="1:11" hidden="1" x14ac:dyDescent="0.25">
      <c r="A490" s="43">
        <f t="shared" si="7"/>
        <v>488</v>
      </c>
      <c r="B490" s="44" t="s">
        <v>66</v>
      </c>
      <c r="C490" s="47" t="s">
        <v>598</v>
      </c>
      <c r="D490" s="48" t="s">
        <v>74</v>
      </c>
      <c r="E490" s="48" t="s">
        <v>6</v>
      </c>
      <c r="F490" s="48" t="s">
        <v>6</v>
      </c>
      <c r="G490" s="48" t="s">
        <v>74</v>
      </c>
      <c r="H490" s="43" t="s">
        <v>69</v>
      </c>
      <c r="I490" s="44" t="s">
        <v>70</v>
      </c>
      <c r="J490" s="46">
        <v>2136.38</v>
      </c>
      <c r="K490" s="40">
        <v>3577</v>
      </c>
    </row>
    <row r="491" spans="1:11" hidden="1" x14ac:dyDescent="0.25">
      <c r="A491" s="43">
        <f t="shared" si="7"/>
        <v>489</v>
      </c>
      <c r="B491" s="44" t="s">
        <v>66</v>
      </c>
      <c r="C491" s="47" t="s">
        <v>599</v>
      </c>
      <c r="D491" s="48" t="s">
        <v>74</v>
      </c>
      <c r="E491" s="48" t="s">
        <v>6</v>
      </c>
      <c r="F491" s="48" t="s">
        <v>6</v>
      </c>
      <c r="G491" s="48" t="s">
        <v>76</v>
      </c>
      <c r="H491" s="43" t="s">
        <v>69</v>
      </c>
      <c r="I491" s="44" t="s">
        <v>70</v>
      </c>
      <c r="J491" s="46">
        <v>2136.38</v>
      </c>
      <c r="K491" s="40">
        <v>3577</v>
      </c>
    </row>
    <row r="492" spans="1:11" hidden="1" x14ac:dyDescent="0.25">
      <c r="A492" s="43">
        <f t="shared" si="7"/>
        <v>490</v>
      </c>
      <c r="B492" s="44" t="s">
        <v>66</v>
      </c>
      <c r="C492" s="47" t="s">
        <v>600</v>
      </c>
      <c r="D492" s="48" t="s">
        <v>76</v>
      </c>
      <c r="E492" s="48" t="s">
        <v>6</v>
      </c>
      <c r="F492" s="48" t="s">
        <v>6</v>
      </c>
      <c r="G492" s="48" t="s">
        <v>68</v>
      </c>
      <c r="H492" s="43" t="s">
        <v>69</v>
      </c>
      <c r="I492" s="44" t="s">
        <v>70</v>
      </c>
      <c r="J492" s="46">
        <v>2136.38</v>
      </c>
      <c r="K492" s="40">
        <v>3577</v>
      </c>
    </row>
    <row r="493" spans="1:11" hidden="1" x14ac:dyDescent="0.25">
      <c r="A493" s="43">
        <f t="shared" si="7"/>
        <v>491</v>
      </c>
      <c r="B493" s="44" t="s">
        <v>66</v>
      </c>
      <c r="C493" s="47" t="s">
        <v>601</v>
      </c>
      <c r="D493" s="48" t="s">
        <v>76</v>
      </c>
      <c r="E493" s="48" t="s">
        <v>6</v>
      </c>
      <c r="F493" s="48" t="s">
        <v>6</v>
      </c>
      <c r="G493" s="48" t="s">
        <v>72</v>
      </c>
      <c r="H493" s="43" t="s">
        <v>69</v>
      </c>
      <c r="I493" s="44" t="s">
        <v>70</v>
      </c>
      <c r="J493" s="46">
        <v>2136.38</v>
      </c>
      <c r="K493" s="40">
        <v>3577</v>
      </c>
    </row>
    <row r="494" spans="1:11" hidden="1" x14ac:dyDescent="0.25">
      <c r="A494" s="43">
        <f t="shared" si="7"/>
        <v>492</v>
      </c>
      <c r="B494" s="44" t="s">
        <v>66</v>
      </c>
      <c r="C494" s="47" t="s">
        <v>602</v>
      </c>
      <c r="D494" s="48" t="s">
        <v>76</v>
      </c>
      <c r="E494" s="48" t="s">
        <v>6</v>
      </c>
      <c r="F494" s="48" t="s">
        <v>6</v>
      </c>
      <c r="G494" s="48" t="s">
        <v>74</v>
      </c>
      <c r="H494" s="43" t="s">
        <v>69</v>
      </c>
      <c r="I494" s="44" t="s">
        <v>70</v>
      </c>
      <c r="J494" s="46">
        <v>2136.38</v>
      </c>
      <c r="K494" s="40">
        <v>3577</v>
      </c>
    </row>
    <row r="495" spans="1:11" hidden="1" x14ac:dyDescent="0.25">
      <c r="A495" s="43">
        <f t="shared" si="7"/>
        <v>493</v>
      </c>
      <c r="B495" s="44" t="s">
        <v>66</v>
      </c>
      <c r="C495" s="47" t="s">
        <v>603</v>
      </c>
      <c r="D495" s="48" t="s">
        <v>76</v>
      </c>
      <c r="E495" s="48" t="s">
        <v>6</v>
      </c>
      <c r="F495" s="48" t="s">
        <v>6</v>
      </c>
      <c r="G495" s="48" t="s">
        <v>76</v>
      </c>
      <c r="H495" s="43" t="s">
        <v>69</v>
      </c>
      <c r="I495" s="44" t="s">
        <v>70</v>
      </c>
      <c r="J495" s="46">
        <v>2136.38</v>
      </c>
      <c r="K495" s="40">
        <v>3577</v>
      </c>
    </row>
    <row r="496" spans="1:11" hidden="1" x14ac:dyDescent="0.25">
      <c r="A496" s="43">
        <f t="shared" si="7"/>
        <v>494</v>
      </c>
      <c r="B496" s="44" t="s">
        <v>66</v>
      </c>
      <c r="C496" s="47" t="s">
        <v>604</v>
      </c>
      <c r="D496" s="48" t="s">
        <v>90</v>
      </c>
      <c r="E496" s="48" t="s">
        <v>6</v>
      </c>
      <c r="F496" s="48" t="s">
        <v>6</v>
      </c>
      <c r="G496" s="48" t="s">
        <v>68</v>
      </c>
      <c r="H496" s="43" t="s">
        <v>69</v>
      </c>
      <c r="I496" s="44" t="s">
        <v>70</v>
      </c>
      <c r="J496" s="46">
        <v>2136.38</v>
      </c>
      <c r="K496" s="40">
        <v>3577</v>
      </c>
    </row>
    <row r="497" spans="1:11" hidden="1" x14ac:dyDescent="0.25">
      <c r="A497" s="43">
        <f t="shared" si="7"/>
        <v>495</v>
      </c>
      <c r="B497" s="44" t="s">
        <v>66</v>
      </c>
      <c r="C497" s="47" t="s">
        <v>605</v>
      </c>
      <c r="D497" s="48" t="s">
        <v>90</v>
      </c>
      <c r="E497" s="48" t="s">
        <v>6</v>
      </c>
      <c r="F497" s="48" t="s">
        <v>6</v>
      </c>
      <c r="G497" s="48" t="s">
        <v>72</v>
      </c>
      <c r="H497" s="43" t="s">
        <v>69</v>
      </c>
      <c r="I497" s="44" t="s">
        <v>70</v>
      </c>
      <c r="J497" s="46">
        <v>2136.38</v>
      </c>
      <c r="K497" s="40">
        <v>3577</v>
      </c>
    </row>
    <row r="498" spans="1:11" hidden="1" x14ac:dyDescent="0.25">
      <c r="A498" s="43">
        <f t="shared" si="7"/>
        <v>496</v>
      </c>
      <c r="B498" s="44" t="s">
        <v>66</v>
      </c>
      <c r="C498" s="47" t="s">
        <v>606</v>
      </c>
      <c r="D498" s="48" t="s">
        <v>90</v>
      </c>
      <c r="E498" s="48" t="s">
        <v>6</v>
      </c>
      <c r="F498" s="48" t="s">
        <v>6</v>
      </c>
      <c r="G498" s="48" t="s">
        <v>74</v>
      </c>
      <c r="H498" s="43" t="s">
        <v>69</v>
      </c>
      <c r="I498" s="44" t="s">
        <v>70</v>
      </c>
      <c r="J498" s="46">
        <v>2136.38</v>
      </c>
      <c r="K498" s="40">
        <v>3577</v>
      </c>
    </row>
    <row r="499" spans="1:11" hidden="1" x14ac:dyDescent="0.25">
      <c r="A499" s="43">
        <f t="shared" si="7"/>
        <v>497</v>
      </c>
      <c r="B499" s="44" t="s">
        <v>66</v>
      </c>
      <c r="C499" s="47" t="s">
        <v>607</v>
      </c>
      <c r="D499" s="48" t="s">
        <v>90</v>
      </c>
      <c r="E499" s="48" t="s">
        <v>6</v>
      </c>
      <c r="F499" s="48" t="s">
        <v>6</v>
      </c>
      <c r="G499" s="48" t="s">
        <v>76</v>
      </c>
      <c r="H499" s="43" t="s">
        <v>69</v>
      </c>
      <c r="I499" s="44" t="s">
        <v>70</v>
      </c>
      <c r="J499" s="46">
        <v>2136.38</v>
      </c>
      <c r="K499" s="40">
        <v>3577</v>
      </c>
    </row>
    <row r="500" spans="1:11" hidden="1" x14ac:dyDescent="0.25">
      <c r="A500" s="43">
        <f t="shared" si="7"/>
        <v>498</v>
      </c>
      <c r="B500" s="44" t="s">
        <v>66</v>
      </c>
      <c r="C500" s="47" t="s">
        <v>608</v>
      </c>
      <c r="D500" s="48" t="s">
        <v>95</v>
      </c>
      <c r="E500" s="48" t="s">
        <v>6</v>
      </c>
      <c r="F500" s="48" t="s">
        <v>6</v>
      </c>
      <c r="G500" s="48" t="s">
        <v>68</v>
      </c>
      <c r="H500" s="43" t="s">
        <v>69</v>
      </c>
      <c r="I500" s="44" t="s">
        <v>70</v>
      </c>
      <c r="J500" s="46">
        <v>2136.38</v>
      </c>
      <c r="K500" s="40">
        <v>3577</v>
      </c>
    </row>
    <row r="501" spans="1:11" hidden="1" x14ac:dyDescent="0.25">
      <c r="A501" s="43">
        <f t="shared" si="7"/>
        <v>499</v>
      </c>
      <c r="B501" s="44" t="s">
        <v>66</v>
      </c>
      <c r="C501" s="47" t="s">
        <v>609</v>
      </c>
      <c r="D501" s="48" t="s">
        <v>95</v>
      </c>
      <c r="E501" s="48" t="s">
        <v>6</v>
      </c>
      <c r="F501" s="48" t="s">
        <v>6</v>
      </c>
      <c r="G501" s="48" t="s">
        <v>72</v>
      </c>
      <c r="H501" s="43" t="s">
        <v>69</v>
      </c>
      <c r="I501" s="44" t="s">
        <v>70</v>
      </c>
      <c r="J501" s="46">
        <v>2136.38</v>
      </c>
      <c r="K501" s="40">
        <v>3577</v>
      </c>
    </row>
    <row r="502" spans="1:11" hidden="1" x14ac:dyDescent="0.25">
      <c r="A502" s="43">
        <f t="shared" si="7"/>
        <v>500</v>
      </c>
      <c r="B502" s="44" t="s">
        <v>66</v>
      </c>
      <c r="C502" s="47" t="s">
        <v>610</v>
      </c>
      <c r="D502" s="48" t="s">
        <v>95</v>
      </c>
      <c r="E502" s="48" t="s">
        <v>6</v>
      </c>
      <c r="F502" s="48" t="s">
        <v>6</v>
      </c>
      <c r="G502" s="48" t="s">
        <v>74</v>
      </c>
      <c r="H502" s="43" t="s">
        <v>69</v>
      </c>
      <c r="I502" s="44" t="s">
        <v>70</v>
      </c>
      <c r="J502" s="46">
        <v>2136.38</v>
      </c>
      <c r="K502" s="40">
        <v>3577</v>
      </c>
    </row>
    <row r="503" spans="1:11" hidden="1" x14ac:dyDescent="0.25">
      <c r="A503" s="43">
        <f t="shared" si="7"/>
        <v>501</v>
      </c>
      <c r="B503" s="44" t="s">
        <v>66</v>
      </c>
      <c r="C503" s="47" t="s">
        <v>611</v>
      </c>
      <c r="D503" s="48" t="s">
        <v>95</v>
      </c>
      <c r="E503" s="48" t="s">
        <v>6</v>
      </c>
      <c r="F503" s="48" t="s">
        <v>6</v>
      </c>
      <c r="G503" s="48" t="s">
        <v>76</v>
      </c>
      <c r="H503" s="43" t="s">
        <v>69</v>
      </c>
      <c r="I503" s="44" t="s">
        <v>70</v>
      </c>
      <c r="J503" s="46">
        <v>2136.38</v>
      </c>
      <c r="K503" s="40">
        <v>3577</v>
      </c>
    </row>
    <row r="504" spans="1:11" hidden="1" x14ac:dyDescent="0.25">
      <c r="A504" s="43">
        <f t="shared" si="7"/>
        <v>502</v>
      </c>
      <c r="B504" s="44" t="s">
        <v>66</v>
      </c>
      <c r="C504" s="47" t="s">
        <v>612</v>
      </c>
      <c r="D504" s="48" t="s">
        <v>100</v>
      </c>
      <c r="E504" s="48" t="s">
        <v>6</v>
      </c>
      <c r="F504" s="48" t="s">
        <v>6</v>
      </c>
      <c r="G504" s="48" t="s">
        <v>68</v>
      </c>
      <c r="H504" s="43" t="s">
        <v>69</v>
      </c>
      <c r="I504" s="44" t="s">
        <v>70</v>
      </c>
      <c r="J504" s="46">
        <v>2136.38</v>
      </c>
      <c r="K504" s="40">
        <v>3577</v>
      </c>
    </row>
    <row r="505" spans="1:11" hidden="1" x14ac:dyDescent="0.25">
      <c r="A505" s="43">
        <f t="shared" si="7"/>
        <v>503</v>
      </c>
      <c r="B505" s="44" t="s">
        <v>66</v>
      </c>
      <c r="C505" s="47" t="s">
        <v>613</v>
      </c>
      <c r="D505" s="48" t="s">
        <v>100</v>
      </c>
      <c r="E505" s="48" t="s">
        <v>6</v>
      </c>
      <c r="F505" s="48" t="s">
        <v>6</v>
      </c>
      <c r="G505" s="48" t="s">
        <v>72</v>
      </c>
      <c r="H505" s="43" t="s">
        <v>69</v>
      </c>
      <c r="I505" s="44" t="s">
        <v>70</v>
      </c>
      <c r="J505" s="46">
        <v>2136.38</v>
      </c>
      <c r="K505" s="40">
        <v>3577</v>
      </c>
    </row>
    <row r="506" spans="1:11" hidden="1" x14ac:dyDescent="0.25">
      <c r="A506" s="43">
        <f t="shared" si="7"/>
        <v>504</v>
      </c>
      <c r="B506" s="44" t="s">
        <v>66</v>
      </c>
      <c r="C506" s="47" t="s">
        <v>614</v>
      </c>
      <c r="D506" s="48" t="s">
        <v>100</v>
      </c>
      <c r="E506" s="48" t="s">
        <v>6</v>
      </c>
      <c r="F506" s="48" t="s">
        <v>6</v>
      </c>
      <c r="G506" s="48" t="s">
        <v>74</v>
      </c>
      <c r="H506" s="43" t="s">
        <v>69</v>
      </c>
      <c r="I506" s="44" t="s">
        <v>70</v>
      </c>
      <c r="J506" s="46">
        <v>2136.38</v>
      </c>
      <c r="K506" s="40">
        <v>3577</v>
      </c>
    </row>
    <row r="507" spans="1:11" hidden="1" x14ac:dyDescent="0.25">
      <c r="A507" s="43">
        <f t="shared" si="7"/>
        <v>505</v>
      </c>
      <c r="B507" s="44" t="s">
        <v>66</v>
      </c>
      <c r="C507" s="47" t="s">
        <v>615</v>
      </c>
      <c r="D507" s="48" t="s">
        <v>100</v>
      </c>
      <c r="E507" s="48" t="s">
        <v>6</v>
      </c>
      <c r="F507" s="48" t="s">
        <v>6</v>
      </c>
      <c r="G507" s="48" t="s">
        <v>76</v>
      </c>
      <c r="H507" s="43" t="s">
        <v>69</v>
      </c>
      <c r="I507" s="44" t="s">
        <v>70</v>
      </c>
      <c r="J507" s="46">
        <v>2136.38</v>
      </c>
      <c r="K507" s="40">
        <v>3577</v>
      </c>
    </row>
    <row r="508" spans="1:11" hidden="1" x14ac:dyDescent="0.25">
      <c r="A508" s="43">
        <f t="shared" si="7"/>
        <v>506</v>
      </c>
      <c r="B508" s="44" t="s">
        <v>66</v>
      </c>
      <c r="C508" s="47" t="s">
        <v>616</v>
      </c>
      <c r="D508" s="48" t="s">
        <v>105</v>
      </c>
      <c r="E508" s="48" t="s">
        <v>6</v>
      </c>
      <c r="F508" s="48" t="s">
        <v>6</v>
      </c>
      <c r="G508" s="48" t="s">
        <v>68</v>
      </c>
      <c r="H508" s="43" t="s">
        <v>69</v>
      </c>
      <c r="I508" s="44" t="s">
        <v>70</v>
      </c>
      <c r="J508" s="46">
        <v>2136.38</v>
      </c>
      <c r="K508" s="40">
        <v>3577</v>
      </c>
    </row>
    <row r="509" spans="1:11" hidden="1" x14ac:dyDescent="0.25">
      <c r="A509" s="43">
        <f t="shared" si="7"/>
        <v>507</v>
      </c>
      <c r="B509" s="44" t="s">
        <v>66</v>
      </c>
      <c r="C509" s="47" t="s">
        <v>617</v>
      </c>
      <c r="D509" s="48" t="s">
        <v>105</v>
      </c>
      <c r="E509" s="48" t="s">
        <v>6</v>
      </c>
      <c r="F509" s="48" t="s">
        <v>6</v>
      </c>
      <c r="G509" s="48" t="s">
        <v>72</v>
      </c>
      <c r="H509" s="43" t="s">
        <v>69</v>
      </c>
      <c r="I509" s="44" t="s">
        <v>70</v>
      </c>
      <c r="J509" s="46">
        <v>2136.38</v>
      </c>
      <c r="K509" s="40">
        <v>3577</v>
      </c>
    </row>
    <row r="510" spans="1:11" hidden="1" x14ac:dyDescent="0.25">
      <c r="A510" s="43">
        <f t="shared" si="7"/>
        <v>508</v>
      </c>
      <c r="B510" s="44" t="s">
        <v>66</v>
      </c>
      <c r="C510" s="47" t="s">
        <v>618</v>
      </c>
      <c r="D510" s="48" t="s">
        <v>105</v>
      </c>
      <c r="E510" s="48" t="s">
        <v>6</v>
      </c>
      <c r="F510" s="48" t="s">
        <v>6</v>
      </c>
      <c r="G510" s="48" t="s">
        <v>74</v>
      </c>
      <c r="H510" s="43" t="s">
        <v>69</v>
      </c>
      <c r="I510" s="44" t="s">
        <v>70</v>
      </c>
      <c r="J510" s="46">
        <v>2136.38</v>
      </c>
      <c r="K510" s="40">
        <v>3577</v>
      </c>
    </row>
    <row r="511" spans="1:11" hidden="1" x14ac:dyDescent="0.25">
      <c r="A511" s="43">
        <f t="shared" si="7"/>
        <v>509</v>
      </c>
      <c r="B511" s="44" t="s">
        <v>66</v>
      </c>
      <c r="C511" s="47" t="s">
        <v>619</v>
      </c>
      <c r="D511" s="48" t="s">
        <v>105</v>
      </c>
      <c r="E511" s="48" t="s">
        <v>6</v>
      </c>
      <c r="F511" s="48" t="s">
        <v>6</v>
      </c>
      <c r="G511" s="48" t="s">
        <v>76</v>
      </c>
      <c r="H511" s="43" t="s">
        <v>69</v>
      </c>
      <c r="I511" s="44" t="s">
        <v>70</v>
      </c>
      <c r="J511" s="46">
        <v>2136.38</v>
      </c>
      <c r="K511" s="40">
        <v>3577</v>
      </c>
    </row>
    <row r="512" spans="1:11" hidden="1" x14ac:dyDescent="0.25">
      <c r="A512" s="43">
        <f t="shared" si="7"/>
        <v>510</v>
      </c>
      <c r="B512" s="44" t="s">
        <v>66</v>
      </c>
      <c r="C512" s="47" t="s">
        <v>620</v>
      </c>
      <c r="D512" s="48" t="s">
        <v>110</v>
      </c>
      <c r="E512" s="48" t="s">
        <v>6</v>
      </c>
      <c r="F512" s="48" t="s">
        <v>6</v>
      </c>
      <c r="G512" s="48" t="s">
        <v>68</v>
      </c>
      <c r="H512" s="43" t="s">
        <v>69</v>
      </c>
      <c r="I512" s="44" t="s">
        <v>70</v>
      </c>
      <c r="J512" s="46">
        <v>2136.38</v>
      </c>
      <c r="K512" s="40">
        <v>3577</v>
      </c>
    </row>
    <row r="513" spans="1:11" hidden="1" x14ac:dyDescent="0.25">
      <c r="A513" s="43">
        <f t="shared" si="7"/>
        <v>511</v>
      </c>
      <c r="B513" s="44" t="s">
        <v>66</v>
      </c>
      <c r="C513" s="47" t="s">
        <v>621</v>
      </c>
      <c r="D513" s="48" t="s">
        <v>110</v>
      </c>
      <c r="E513" s="48" t="s">
        <v>6</v>
      </c>
      <c r="F513" s="48" t="s">
        <v>6</v>
      </c>
      <c r="G513" s="48" t="s">
        <v>72</v>
      </c>
      <c r="H513" s="43" t="s">
        <v>69</v>
      </c>
      <c r="I513" s="44" t="s">
        <v>70</v>
      </c>
      <c r="J513" s="46">
        <v>2136.38</v>
      </c>
      <c r="K513" s="40">
        <v>3577</v>
      </c>
    </row>
    <row r="514" spans="1:11" hidden="1" x14ac:dyDescent="0.25">
      <c r="A514" s="43">
        <f t="shared" si="7"/>
        <v>512</v>
      </c>
      <c r="B514" s="44" t="s">
        <v>66</v>
      </c>
      <c r="C514" s="47" t="s">
        <v>622</v>
      </c>
      <c r="D514" s="48" t="s">
        <v>110</v>
      </c>
      <c r="E514" s="48" t="s">
        <v>6</v>
      </c>
      <c r="F514" s="48" t="s">
        <v>6</v>
      </c>
      <c r="G514" s="48" t="s">
        <v>74</v>
      </c>
      <c r="H514" s="43" t="s">
        <v>69</v>
      </c>
      <c r="I514" s="44" t="s">
        <v>70</v>
      </c>
      <c r="J514" s="46">
        <v>2136.38</v>
      </c>
      <c r="K514" s="40">
        <v>3577</v>
      </c>
    </row>
    <row r="515" spans="1:11" hidden="1" x14ac:dyDescent="0.25">
      <c r="A515" s="43">
        <f t="shared" si="7"/>
        <v>513</v>
      </c>
      <c r="B515" s="44" t="s">
        <v>66</v>
      </c>
      <c r="C515" s="47" t="s">
        <v>623</v>
      </c>
      <c r="D515" s="48" t="s">
        <v>110</v>
      </c>
      <c r="E515" s="48" t="s">
        <v>6</v>
      </c>
      <c r="F515" s="48" t="s">
        <v>6</v>
      </c>
      <c r="G515" s="48" t="s">
        <v>76</v>
      </c>
      <c r="H515" s="43" t="s">
        <v>69</v>
      </c>
      <c r="I515" s="44" t="s">
        <v>70</v>
      </c>
      <c r="J515" s="46">
        <v>2136.38</v>
      </c>
      <c r="K515" s="40">
        <v>3577</v>
      </c>
    </row>
    <row r="516" spans="1:11" hidden="1" x14ac:dyDescent="0.25">
      <c r="A516" s="43">
        <f t="shared" si="7"/>
        <v>514</v>
      </c>
      <c r="B516" s="44" t="s">
        <v>66</v>
      </c>
      <c r="C516" s="47" t="s">
        <v>624</v>
      </c>
      <c r="D516" s="48" t="s">
        <v>115</v>
      </c>
      <c r="E516" s="48" t="s">
        <v>6</v>
      </c>
      <c r="F516" s="48" t="s">
        <v>6</v>
      </c>
      <c r="G516" s="48" t="s">
        <v>68</v>
      </c>
      <c r="H516" s="43" t="s">
        <v>69</v>
      </c>
      <c r="I516" s="44" t="s">
        <v>70</v>
      </c>
      <c r="J516" s="46">
        <v>2136.38</v>
      </c>
      <c r="K516" s="40">
        <v>3577</v>
      </c>
    </row>
    <row r="517" spans="1:11" hidden="1" x14ac:dyDescent="0.25">
      <c r="A517" s="43">
        <f t="shared" ref="A517:A580" si="8">A516+1</f>
        <v>515</v>
      </c>
      <c r="B517" s="44" t="s">
        <v>66</v>
      </c>
      <c r="C517" s="47" t="s">
        <v>625</v>
      </c>
      <c r="D517" s="48" t="s">
        <v>115</v>
      </c>
      <c r="E517" s="48" t="s">
        <v>6</v>
      </c>
      <c r="F517" s="48" t="s">
        <v>6</v>
      </c>
      <c r="G517" s="48" t="s">
        <v>72</v>
      </c>
      <c r="H517" s="43" t="s">
        <v>69</v>
      </c>
      <c r="I517" s="44" t="s">
        <v>70</v>
      </c>
      <c r="J517" s="46">
        <v>2136.38</v>
      </c>
      <c r="K517" s="40">
        <v>3577</v>
      </c>
    </row>
    <row r="518" spans="1:11" hidden="1" x14ac:dyDescent="0.25">
      <c r="A518" s="43">
        <f t="shared" si="8"/>
        <v>516</v>
      </c>
      <c r="B518" s="44" t="s">
        <v>66</v>
      </c>
      <c r="C518" s="47" t="s">
        <v>626</v>
      </c>
      <c r="D518" s="48" t="s">
        <v>115</v>
      </c>
      <c r="E518" s="48" t="s">
        <v>6</v>
      </c>
      <c r="F518" s="48" t="s">
        <v>6</v>
      </c>
      <c r="G518" s="48" t="s">
        <v>74</v>
      </c>
      <c r="H518" s="43" t="s">
        <v>69</v>
      </c>
      <c r="I518" s="44" t="s">
        <v>70</v>
      </c>
      <c r="J518" s="46">
        <v>2136.38</v>
      </c>
      <c r="K518" s="40">
        <v>3577</v>
      </c>
    </row>
    <row r="519" spans="1:11" hidden="1" x14ac:dyDescent="0.25">
      <c r="A519" s="43">
        <f t="shared" si="8"/>
        <v>517</v>
      </c>
      <c r="B519" s="44" t="s">
        <v>66</v>
      </c>
      <c r="C519" s="47" t="s">
        <v>627</v>
      </c>
      <c r="D519" s="48" t="s">
        <v>115</v>
      </c>
      <c r="E519" s="48" t="s">
        <v>6</v>
      </c>
      <c r="F519" s="48" t="s">
        <v>6</v>
      </c>
      <c r="G519" s="48" t="s">
        <v>76</v>
      </c>
      <c r="H519" s="43" t="s">
        <v>69</v>
      </c>
      <c r="I519" s="44" t="s">
        <v>70</v>
      </c>
      <c r="J519" s="46">
        <v>2136.38</v>
      </c>
      <c r="K519" s="40">
        <v>3577</v>
      </c>
    </row>
    <row r="520" spans="1:11" hidden="1" x14ac:dyDescent="0.25">
      <c r="A520" s="43">
        <f t="shared" si="8"/>
        <v>518</v>
      </c>
      <c r="B520" s="44" t="s">
        <v>66</v>
      </c>
      <c r="C520" s="47" t="s">
        <v>628</v>
      </c>
      <c r="D520" s="48" t="s">
        <v>120</v>
      </c>
      <c r="E520" s="48" t="s">
        <v>6</v>
      </c>
      <c r="F520" s="48" t="s">
        <v>6</v>
      </c>
      <c r="G520" s="48" t="s">
        <v>68</v>
      </c>
      <c r="H520" s="43" t="s">
        <v>69</v>
      </c>
      <c r="I520" s="44" t="s">
        <v>70</v>
      </c>
      <c r="J520" s="46">
        <v>2136.38</v>
      </c>
      <c r="K520" s="40">
        <v>3577</v>
      </c>
    </row>
    <row r="521" spans="1:11" hidden="1" x14ac:dyDescent="0.25">
      <c r="A521" s="43">
        <f t="shared" si="8"/>
        <v>519</v>
      </c>
      <c r="B521" s="44" t="s">
        <v>66</v>
      </c>
      <c r="C521" s="47" t="s">
        <v>629</v>
      </c>
      <c r="D521" s="48" t="s">
        <v>120</v>
      </c>
      <c r="E521" s="48" t="s">
        <v>6</v>
      </c>
      <c r="F521" s="48" t="s">
        <v>6</v>
      </c>
      <c r="G521" s="48" t="s">
        <v>72</v>
      </c>
      <c r="H521" s="43" t="s">
        <v>69</v>
      </c>
      <c r="I521" s="44" t="s">
        <v>70</v>
      </c>
      <c r="J521" s="46">
        <v>2136.38</v>
      </c>
      <c r="K521" s="40">
        <v>3577</v>
      </c>
    </row>
    <row r="522" spans="1:11" hidden="1" x14ac:dyDescent="0.25">
      <c r="A522" s="43">
        <f t="shared" si="8"/>
        <v>520</v>
      </c>
      <c r="B522" s="44" t="s">
        <v>66</v>
      </c>
      <c r="C522" s="47" t="s">
        <v>630</v>
      </c>
      <c r="D522" s="48" t="s">
        <v>120</v>
      </c>
      <c r="E522" s="48" t="s">
        <v>6</v>
      </c>
      <c r="F522" s="48" t="s">
        <v>6</v>
      </c>
      <c r="G522" s="48" t="s">
        <v>74</v>
      </c>
      <c r="H522" s="43" t="s">
        <v>69</v>
      </c>
      <c r="I522" s="44" t="s">
        <v>70</v>
      </c>
      <c r="J522" s="46">
        <v>2136.38</v>
      </c>
      <c r="K522" s="40">
        <v>3577</v>
      </c>
    </row>
    <row r="523" spans="1:11" hidden="1" x14ac:dyDescent="0.25">
      <c r="A523" s="43">
        <f t="shared" si="8"/>
        <v>521</v>
      </c>
      <c r="B523" s="44" t="s">
        <v>66</v>
      </c>
      <c r="C523" s="47" t="s">
        <v>631</v>
      </c>
      <c r="D523" s="48" t="s">
        <v>120</v>
      </c>
      <c r="E523" s="48" t="s">
        <v>6</v>
      </c>
      <c r="F523" s="48" t="s">
        <v>6</v>
      </c>
      <c r="G523" s="48" t="s">
        <v>76</v>
      </c>
      <c r="H523" s="43" t="s">
        <v>69</v>
      </c>
      <c r="I523" s="44" t="s">
        <v>70</v>
      </c>
      <c r="J523" s="46">
        <v>2136.38</v>
      </c>
      <c r="K523" s="40">
        <v>3577</v>
      </c>
    </row>
    <row r="524" spans="1:11" hidden="1" x14ac:dyDescent="0.25">
      <c r="A524" s="43">
        <f t="shared" si="8"/>
        <v>522</v>
      </c>
      <c r="B524" s="44" t="s">
        <v>66</v>
      </c>
      <c r="C524" s="47" t="s">
        <v>632</v>
      </c>
      <c r="D524" s="48" t="s">
        <v>125</v>
      </c>
      <c r="E524" s="48" t="s">
        <v>6</v>
      </c>
      <c r="F524" s="48" t="s">
        <v>6</v>
      </c>
      <c r="G524" s="48" t="s">
        <v>68</v>
      </c>
      <c r="H524" s="43" t="s">
        <v>69</v>
      </c>
      <c r="I524" s="44" t="s">
        <v>70</v>
      </c>
      <c r="J524" s="46">
        <v>2136.38</v>
      </c>
      <c r="K524" s="40">
        <v>3577</v>
      </c>
    </row>
    <row r="525" spans="1:11" hidden="1" x14ac:dyDescent="0.25">
      <c r="A525" s="43">
        <f t="shared" si="8"/>
        <v>523</v>
      </c>
      <c r="B525" s="44" t="s">
        <v>66</v>
      </c>
      <c r="C525" s="47" t="s">
        <v>633</v>
      </c>
      <c r="D525" s="48" t="s">
        <v>125</v>
      </c>
      <c r="E525" s="48" t="s">
        <v>6</v>
      </c>
      <c r="F525" s="48" t="s">
        <v>6</v>
      </c>
      <c r="G525" s="48" t="s">
        <v>72</v>
      </c>
      <c r="H525" s="43" t="s">
        <v>69</v>
      </c>
      <c r="I525" s="44" t="s">
        <v>70</v>
      </c>
      <c r="J525" s="46">
        <v>2136.38</v>
      </c>
      <c r="K525" s="40">
        <v>3577</v>
      </c>
    </row>
    <row r="526" spans="1:11" hidden="1" x14ac:dyDescent="0.25">
      <c r="A526" s="43">
        <f t="shared" si="8"/>
        <v>524</v>
      </c>
      <c r="B526" s="44" t="s">
        <v>66</v>
      </c>
      <c r="C526" s="47" t="s">
        <v>634</v>
      </c>
      <c r="D526" s="48" t="s">
        <v>125</v>
      </c>
      <c r="E526" s="48" t="s">
        <v>6</v>
      </c>
      <c r="F526" s="48" t="s">
        <v>6</v>
      </c>
      <c r="G526" s="48" t="s">
        <v>74</v>
      </c>
      <c r="H526" s="43" t="s">
        <v>69</v>
      </c>
      <c r="I526" s="44" t="s">
        <v>70</v>
      </c>
      <c r="J526" s="46">
        <v>2136.38</v>
      </c>
      <c r="K526" s="40">
        <v>3577</v>
      </c>
    </row>
    <row r="527" spans="1:11" hidden="1" x14ac:dyDescent="0.25">
      <c r="A527" s="43">
        <f t="shared" si="8"/>
        <v>525</v>
      </c>
      <c r="B527" s="44" t="s">
        <v>66</v>
      </c>
      <c r="C527" s="47" t="s">
        <v>635</v>
      </c>
      <c r="D527" s="48" t="s">
        <v>125</v>
      </c>
      <c r="E527" s="48" t="s">
        <v>6</v>
      </c>
      <c r="F527" s="48" t="s">
        <v>6</v>
      </c>
      <c r="G527" s="48" t="s">
        <v>76</v>
      </c>
      <c r="H527" s="43" t="s">
        <v>69</v>
      </c>
      <c r="I527" s="44" t="s">
        <v>70</v>
      </c>
      <c r="J527" s="46">
        <v>2136.38</v>
      </c>
      <c r="K527" s="40">
        <v>3577</v>
      </c>
    </row>
    <row r="528" spans="1:11" hidden="1" x14ac:dyDescent="0.25">
      <c r="A528" s="43">
        <f t="shared" si="8"/>
        <v>526</v>
      </c>
      <c r="B528" s="44" t="s">
        <v>66</v>
      </c>
      <c r="C528" s="47" t="s">
        <v>636</v>
      </c>
      <c r="D528" s="48" t="s">
        <v>130</v>
      </c>
      <c r="E528" s="48" t="s">
        <v>6</v>
      </c>
      <c r="F528" s="48" t="s">
        <v>6</v>
      </c>
      <c r="G528" s="48" t="s">
        <v>68</v>
      </c>
      <c r="H528" s="43" t="s">
        <v>69</v>
      </c>
      <c r="I528" s="44" t="s">
        <v>70</v>
      </c>
      <c r="J528" s="46">
        <v>2136.38</v>
      </c>
      <c r="K528" s="40">
        <v>3577</v>
      </c>
    </row>
    <row r="529" spans="1:11" hidden="1" x14ac:dyDescent="0.25">
      <c r="A529" s="43">
        <f t="shared" si="8"/>
        <v>527</v>
      </c>
      <c r="B529" s="44" t="s">
        <v>66</v>
      </c>
      <c r="C529" s="47" t="s">
        <v>637</v>
      </c>
      <c r="D529" s="48" t="s">
        <v>130</v>
      </c>
      <c r="E529" s="48" t="s">
        <v>6</v>
      </c>
      <c r="F529" s="48" t="s">
        <v>6</v>
      </c>
      <c r="G529" s="48" t="s">
        <v>72</v>
      </c>
      <c r="H529" s="43" t="s">
        <v>69</v>
      </c>
      <c r="I529" s="44" t="s">
        <v>70</v>
      </c>
      <c r="J529" s="46">
        <v>2136.38</v>
      </c>
      <c r="K529" s="40">
        <v>3577</v>
      </c>
    </row>
    <row r="530" spans="1:11" hidden="1" x14ac:dyDescent="0.25">
      <c r="A530" s="43">
        <f t="shared" si="8"/>
        <v>528</v>
      </c>
      <c r="B530" s="44" t="s">
        <v>66</v>
      </c>
      <c r="C530" s="47" t="s">
        <v>638</v>
      </c>
      <c r="D530" s="48" t="s">
        <v>130</v>
      </c>
      <c r="E530" s="48" t="s">
        <v>6</v>
      </c>
      <c r="F530" s="48" t="s">
        <v>6</v>
      </c>
      <c r="G530" s="48" t="s">
        <v>74</v>
      </c>
      <c r="H530" s="43" t="s">
        <v>69</v>
      </c>
      <c r="I530" s="44" t="s">
        <v>70</v>
      </c>
      <c r="J530" s="46">
        <v>2136.38</v>
      </c>
      <c r="K530" s="40">
        <v>3577</v>
      </c>
    </row>
    <row r="531" spans="1:11" hidden="1" x14ac:dyDescent="0.25">
      <c r="A531" s="43">
        <f t="shared" si="8"/>
        <v>529</v>
      </c>
      <c r="B531" s="44" t="s">
        <v>66</v>
      </c>
      <c r="C531" s="47" t="s">
        <v>639</v>
      </c>
      <c r="D531" s="48" t="s">
        <v>130</v>
      </c>
      <c r="E531" s="48" t="s">
        <v>6</v>
      </c>
      <c r="F531" s="48" t="s">
        <v>6</v>
      </c>
      <c r="G531" s="48" t="s">
        <v>76</v>
      </c>
      <c r="H531" s="43" t="s">
        <v>69</v>
      </c>
      <c r="I531" s="44" t="s">
        <v>70</v>
      </c>
      <c r="J531" s="46">
        <v>2136.38</v>
      </c>
      <c r="K531" s="40">
        <v>3577</v>
      </c>
    </row>
    <row r="532" spans="1:11" hidden="1" x14ac:dyDescent="0.25">
      <c r="A532" s="43">
        <f t="shared" si="8"/>
        <v>530</v>
      </c>
      <c r="B532" s="44" t="s">
        <v>66</v>
      </c>
      <c r="C532" s="47" t="s">
        <v>640</v>
      </c>
      <c r="D532" s="48" t="s">
        <v>135</v>
      </c>
      <c r="E532" s="48" t="s">
        <v>6</v>
      </c>
      <c r="F532" s="48" t="s">
        <v>6</v>
      </c>
      <c r="G532" s="48" t="s">
        <v>68</v>
      </c>
      <c r="H532" s="43" t="s">
        <v>69</v>
      </c>
      <c r="I532" s="44" t="s">
        <v>70</v>
      </c>
      <c r="J532" s="46">
        <v>2136.38</v>
      </c>
      <c r="K532" s="40">
        <v>3577</v>
      </c>
    </row>
    <row r="533" spans="1:11" hidden="1" x14ac:dyDescent="0.25">
      <c r="A533" s="43">
        <f t="shared" si="8"/>
        <v>531</v>
      </c>
      <c r="B533" s="44" t="s">
        <v>66</v>
      </c>
      <c r="C533" s="47" t="s">
        <v>641</v>
      </c>
      <c r="D533" s="48" t="s">
        <v>135</v>
      </c>
      <c r="E533" s="48" t="s">
        <v>6</v>
      </c>
      <c r="F533" s="48" t="s">
        <v>6</v>
      </c>
      <c r="G533" s="48" t="s">
        <v>72</v>
      </c>
      <c r="H533" s="43" t="s">
        <v>69</v>
      </c>
      <c r="I533" s="44" t="s">
        <v>70</v>
      </c>
      <c r="J533" s="46">
        <v>2136.38</v>
      </c>
      <c r="K533" s="40">
        <v>3577</v>
      </c>
    </row>
    <row r="534" spans="1:11" hidden="1" x14ac:dyDescent="0.25">
      <c r="A534" s="43">
        <f t="shared" si="8"/>
        <v>532</v>
      </c>
      <c r="B534" s="44" t="s">
        <v>66</v>
      </c>
      <c r="C534" s="47" t="s">
        <v>642</v>
      </c>
      <c r="D534" s="48" t="s">
        <v>135</v>
      </c>
      <c r="E534" s="48" t="s">
        <v>6</v>
      </c>
      <c r="F534" s="48" t="s">
        <v>6</v>
      </c>
      <c r="G534" s="48" t="s">
        <v>74</v>
      </c>
      <c r="H534" s="43" t="s">
        <v>69</v>
      </c>
      <c r="I534" s="44" t="s">
        <v>70</v>
      </c>
      <c r="J534" s="46">
        <v>2136.38</v>
      </c>
      <c r="K534" s="40">
        <v>3577</v>
      </c>
    </row>
    <row r="535" spans="1:11" hidden="1" x14ac:dyDescent="0.25">
      <c r="A535" s="43">
        <f t="shared" si="8"/>
        <v>533</v>
      </c>
      <c r="B535" s="44" t="s">
        <v>66</v>
      </c>
      <c r="C535" s="47" t="s">
        <v>643</v>
      </c>
      <c r="D535" s="48" t="s">
        <v>135</v>
      </c>
      <c r="E535" s="48" t="s">
        <v>6</v>
      </c>
      <c r="F535" s="48" t="s">
        <v>6</v>
      </c>
      <c r="G535" s="48" t="s">
        <v>76</v>
      </c>
      <c r="H535" s="43" t="s">
        <v>69</v>
      </c>
      <c r="I535" s="44" t="s">
        <v>70</v>
      </c>
      <c r="J535" s="46">
        <v>2136.38</v>
      </c>
      <c r="K535" s="40">
        <v>3577</v>
      </c>
    </row>
    <row r="536" spans="1:11" hidden="1" x14ac:dyDescent="0.25">
      <c r="A536" s="43">
        <f t="shared" si="8"/>
        <v>534</v>
      </c>
      <c r="B536" s="44" t="s">
        <v>66</v>
      </c>
      <c r="C536" s="47" t="s">
        <v>644</v>
      </c>
      <c r="D536" s="48" t="s">
        <v>140</v>
      </c>
      <c r="E536" s="48" t="s">
        <v>6</v>
      </c>
      <c r="F536" s="48" t="s">
        <v>6</v>
      </c>
      <c r="G536" s="48" t="s">
        <v>68</v>
      </c>
      <c r="H536" s="43" t="s">
        <v>69</v>
      </c>
      <c r="I536" s="44" t="s">
        <v>70</v>
      </c>
      <c r="J536" s="46">
        <v>2136.38</v>
      </c>
      <c r="K536" s="40">
        <v>3577</v>
      </c>
    </row>
    <row r="537" spans="1:11" hidden="1" x14ac:dyDescent="0.25">
      <c r="A537" s="43">
        <f t="shared" si="8"/>
        <v>535</v>
      </c>
      <c r="B537" s="44" t="s">
        <v>66</v>
      </c>
      <c r="C537" s="47" t="s">
        <v>645</v>
      </c>
      <c r="D537" s="48" t="s">
        <v>140</v>
      </c>
      <c r="E537" s="48" t="s">
        <v>6</v>
      </c>
      <c r="F537" s="48" t="s">
        <v>6</v>
      </c>
      <c r="G537" s="48" t="s">
        <v>72</v>
      </c>
      <c r="H537" s="43" t="s">
        <v>69</v>
      </c>
      <c r="I537" s="44" t="s">
        <v>70</v>
      </c>
      <c r="J537" s="46">
        <v>2136.38</v>
      </c>
      <c r="K537" s="40">
        <v>3577</v>
      </c>
    </row>
    <row r="538" spans="1:11" hidden="1" x14ac:dyDescent="0.25">
      <c r="A538" s="43">
        <f t="shared" si="8"/>
        <v>536</v>
      </c>
      <c r="B538" s="44" t="s">
        <v>66</v>
      </c>
      <c r="C538" s="47" t="s">
        <v>646</v>
      </c>
      <c r="D538" s="48" t="s">
        <v>140</v>
      </c>
      <c r="E538" s="48" t="s">
        <v>6</v>
      </c>
      <c r="F538" s="48" t="s">
        <v>6</v>
      </c>
      <c r="G538" s="48" t="s">
        <v>74</v>
      </c>
      <c r="H538" s="43" t="s">
        <v>69</v>
      </c>
      <c r="I538" s="44" t="s">
        <v>70</v>
      </c>
      <c r="J538" s="46">
        <v>2136.38</v>
      </c>
      <c r="K538" s="40">
        <v>3577</v>
      </c>
    </row>
    <row r="539" spans="1:11" hidden="1" x14ac:dyDescent="0.25">
      <c r="A539" s="43">
        <f t="shared" si="8"/>
        <v>537</v>
      </c>
      <c r="B539" s="44" t="s">
        <v>66</v>
      </c>
      <c r="C539" s="47" t="s">
        <v>647</v>
      </c>
      <c r="D539" s="48" t="s">
        <v>140</v>
      </c>
      <c r="E539" s="48" t="s">
        <v>6</v>
      </c>
      <c r="F539" s="48" t="s">
        <v>6</v>
      </c>
      <c r="G539" s="48" t="s">
        <v>76</v>
      </c>
      <c r="H539" s="43" t="s">
        <v>69</v>
      </c>
      <c r="I539" s="44" t="s">
        <v>70</v>
      </c>
      <c r="J539" s="46">
        <v>2136.38</v>
      </c>
      <c r="K539" s="40">
        <v>3577</v>
      </c>
    </row>
    <row r="540" spans="1:11" hidden="1" x14ac:dyDescent="0.25">
      <c r="A540" s="43">
        <f t="shared" si="8"/>
        <v>538</v>
      </c>
      <c r="B540" s="44" t="s">
        <v>66</v>
      </c>
      <c r="C540" s="47" t="s">
        <v>648</v>
      </c>
      <c r="D540" s="48" t="s">
        <v>145</v>
      </c>
      <c r="E540" s="48" t="s">
        <v>6</v>
      </c>
      <c r="F540" s="48" t="s">
        <v>6</v>
      </c>
      <c r="G540" s="48" t="s">
        <v>68</v>
      </c>
      <c r="H540" s="43" t="s">
        <v>69</v>
      </c>
      <c r="I540" s="44" t="s">
        <v>70</v>
      </c>
      <c r="J540" s="46">
        <v>2136.38</v>
      </c>
      <c r="K540" s="40">
        <v>3577</v>
      </c>
    </row>
    <row r="541" spans="1:11" hidden="1" x14ac:dyDescent="0.25">
      <c r="A541" s="43">
        <f t="shared" si="8"/>
        <v>539</v>
      </c>
      <c r="B541" s="44" t="s">
        <v>66</v>
      </c>
      <c r="C541" s="47" t="s">
        <v>649</v>
      </c>
      <c r="D541" s="48" t="s">
        <v>145</v>
      </c>
      <c r="E541" s="48" t="s">
        <v>6</v>
      </c>
      <c r="F541" s="48" t="s">
        <v>6</v>
      </c>
      <c r="G541" s="48" t="s">
        <v>72</v>
      </c>
      <c r="H541" s="43" t="s">
        <v>69</v>
      </c>
      <c r="I541" s="44" t="s">
        <v>70</v>
      </c>
      <c r="J541" s="46">
        <v>2136.38</v>
      </c>
      <c r="K541" s="40">
        <v>3577</v>
      </c>
    </row>
    <row r="542" spans="1:11" hidden="1" x14ac:dyDescent="0.25">
      <c r="A542" s="43">
        <f t="shared" si="8"/>
        <v>540</v>
      </c>
      <c r="B542" s="44" t="s">
        <v>66</v>
      </c>
      <c r="C542" s="47" t="s">
        <v>650</v>
      </c>
      <c r="D542" s="48" t="s">
        <v>145</v>
      </c>
      <c r="E542" s="48" t="s">
        <v>6</v>
      </c>
      <c r="F542" s="48" t="s">
        <v>6</v>
      </c>
      <c r="G542" s="48" t="s">
        <v>74</v>
      </c>
      <c r="H542" s="43" t="s">
        <v>69</v>
      </c>
      <c r="I542" s="44" t="s">
        <v>70</v>
      </c>
      <c r="J542" s="46">
        <v>2136.38</v>
      </c>
      <c r="K542" s="40">
        <v>3577</v>
      </c>
    </row>
    <row r="543" spans="1:11" hidden="1" x14ac:dyDescent="0.25">
      <c r="A543" s="43">
        <f t="shared" si="8"/>
        <v>541</v>
      </c>
      <c r="B543" s="44" t="s">
        <v>66</v>
      </c>
      <c r="C543" s="47" t="s">
        <v>651</v>
      </c>
      <c r="D543" s="48" t="s">
        <v>145</v>
      </c>
      <c r="E543" s="48" t="s">
        <v>6</v>
      </c>
      <c r="F543" s="48" t="s">
        <v>6</v>
      </c>
      <c r="G543" s="48" t="s">
        <v>76</v>
      </c>
      <c r="H543" s="43" t="s">
        <v>69</v>
      </c>
      <c r="I543" s="44" t="s">
        <v>70</v>
      </c>
      <c r="J543" s="46">
        <v>2136.38</v>
      </c>
      <c r="K543" s="40">
        <v>3577</v>
      </c>
    </row>
    <row r="544" spans="1:11" hidden="1" x14ac:dyDescent="0.25">
      <c r="A544" s="43">
        <f t="shared" si="8"/>
        <v>542</v>
      </c>
      <c r="B544" s="44" t="s">
        <v>66</v>
      </c>
      <c r="C544" s="47" t="s">
        <v>652</v>
      </c>
      <c r="D544" s="48" t="s">
        <v>150</v>
      </c>
      <c r="E544" s="48" t="s">
        <v>6</v>
      </c>
      <c r="F544" s="48" t="s">
        <v>6</v>
      </c>
      <c r="G544" s="48" t="s">
        <v>68</v>
      </c>
      <c r="H544" s="43" t="s">
        <v>69</v>
      </c>
      <c r="I544" s="44" t="s">
        <v>70</v>
      </c>
      <c r="J544" s="46">
        <v>2136.38</v>
      </c>
      <c r="K544" s="40">
        <v>3577</v>
      </c>
    </row>
    <row r="545" spans="1:11" hidden="1" x14ac:dyDescent="0.25">
      <c r="A545" s="43">
        <f t="shared" si="8"/>
        <v>543</v>
      </c>
      <c r="B545" s="44" t="s">
        <v>66</v>
      </c>
      <c r="C545" s="47" t="s">
        <v>653</v>
      </c>
      <c r="D545" s="48" t="s">
        <v>150</v>
      </c>
      <c r="E545" s="48" t="s">
        <v>6</v>
      </c>
      <c r="F545" s="48" t="s">
        <v>6</v>
      </c>
      <c r="G545" s="48" t="s">
        <v>74</v>
      </c>
      <c r="H545" s="43" t="s">
        <v>69</v>
      </c>
      <c r="I545" s="44" t="s">
        <v>70</v>
      </c>
      <c r="J545" s="46">
        <v>2136.38</v>
      </c>
      <c r="K545" s="40">
        <v>3577</v>
      </c>
    </row>
    <row r="546" spans="1:11" hidden="1" x14ac:dyDescent="0.25">
      <c r="A546" s="43">
        <f t="shared" si="8"/>
        <v>544</v>
      </c>
      <c r="B546" s="44" t="s">
        <v>66</v>
      </c>
      <c r="C546" s="47" t="s">
        <v>654</v>
      </c>
      <c r="D546" s="48" t="s">
        <v>150</v>
      </c>
      <c r="E546" s="48" t="s">
        <v>6</v>
      </c>
      <c r="F546" s="48" t="s">
        <v>6</v>
      </c>
      <c r="G546" s="48" t="s">
        <v>76</v>
      </c>
      <c r="H546" s="43" t="s">
        <v>69</v>
      </c>
      <c r="I546" s="44" t="s">
        <v>70</v>
      </c>
      <c r="J546" s="46">
        <v>2136.38</v>
      </c>
      <c r="K546" s="40">
        <v>3577</v>
      </c>
    </row>
    <row r="547" spans="1:11" hidden="1" x14ac:dyDescent="0.25">
      <c r="A547" s="43">
        <f t="shared" si="8"/>
        <v>545</v>
      </c>
      <c r="B547" s="44" t="s">
        <v>66</v>
      </c>
      <c r="C547" s="47" t="s">
        <v>655</v>
      </c>
      <c r="D547" s="48" t="s">
        <v>154</v>
      </c>
      <c r="E547" s="48" t="s">
        <v>6</v>
      </c>
      <c r="F547" s="48" t="s">
        <v>6</v>
      </c>
      <c r="G547" s="48" t="s">
        <v>68</v>
      </c>
      <c r="H547" s="43" t="s">
        <v>69</v>
      </c>
      <c r="I547" s="44" t="s">
        <v>70</v>
      </c>
      <c r="J547" s="46">
        <v>2136.38</v>
      </c>
      <c r="K547" s="40">
        <v>3577</v>
      </c>
    </row>
    <row r="548" spans="1:11" hidden="1" x14ac:dyDescent="0.25">
      <c r="A548" s="43">
        <f t="shared" si="8"/>
        <v>546</v>
      </c>
      <c r="B548" s="44" t="s">
        <v>66</v>
      </c>
      <c r="C548" s="47" t="s">
        <v>656</v>
      </c>
      <c r="D548" s="48" t="s">
        <v>154</v>
      </c>
      <c r="E548" s="48" t="s">
        <v>6</v>
      </c>
      <c r="F548" s="48" t="s">
        <v>6</v>
      </c>
      <c r="G548" s="48" t="s">
        <v>72</v>
      </c>
      <c r="H548" s="43" t="s">
        <v>69</v>
      </c>
      <c r="I548" s="44" t="s">
        <v>70</v>
      </c>
      <c r="J548" s="46">
        <v>2136.38</v>
      </c>
      <c r="K548" s="40">
        <v>3577</v>
      </c>
    </row>
    <row r="549" spans="1:11" hidden="1" x14ac:dyDescent="0.25">
      <c r="A549" s="43">
        <f t="shared" si="8"/>
        <v>547</v>
      </c>
      <c r="B549" s="44" t="s">
        <v>66</v>
      </c>
      <c r="C549" s="47" t="s">
        <v>657</v>
      </c>
      <c r="D549" s="48" t="s">
        <v>154</v>
      </c>
      <c r="E549" s="48" t="s">
        <v>6</v>
      </c>
      <c r="F549" s="48" t="s">
        <v>6</v>
      </c>
      <c r="G549" s="48" t="s">
        <v>74</v>
      </c>
      <c r="H549" s="43" t="s">
        <v>69</v>
      </c>
      <c r="I549" s="44" t="s">
        <v>70</v>
      </c>
      <c r="J549" s="46">
        <v>2136.38</v>
      </c>
      <c r="K549" s="40">
        <v>3577</v>
      </c>
    </row>
    <row r="550" spans="1:11" hidden="1" x14ac:dyDescent="0.25">
      <c r="A550" s="43">
        <f t="shared" si="8"/>
        <v>548</v>
      </c>
      <c r="B550" s="44" t="s">
        <v>66</v>
      </c>
      <c r="C550" s="47" t="s">
        <v>658</v>
      </c>
      <c r="D550" s="48" t="s">
        <v>154</v>
      </c>
      <c r="E550" s="48" t="s">
        <v>6</v>
      </c>
      <c r="F550" s="48" t="s">
        <v>6</v>
      </c>
      <c r="G550" s="48" t="s">
        <v>76</v>
      </c>
      <c r="H550" s="43" t="s">
        <v>69</v>
      </c>
      <c r="I550" s="44" t="s">
        <v>70</v>
      </c>
      <c r="J550" s="46">
        <v>2136.38</v>
      </c>
      <c r="K550" s="40">
        <v>3577</v>
      </c>
    </row>
    <row r="551" spans="1:11" hidden="1" x14ac:dyDescent="0.25">
      <c r="A551" s="43">
        <f t="shared" si="8"/>
        <v>549</v>
      </c>
      <c r="B551" s="44" t="s">
        <v>66</v>
      </c>
      <c r="C551" s="47" t="s">
        <v>659</v>
      </c>
      <c r="D551" s="48" t="s">
        <v>159</v>
      </c>
      <c r="E551" s="48" t="s">
        <v>6</v>
      </c>
      <c r="F551" s="48" t="s">
        <v>6</v>
      </c>
      <c r="G551" s="48" t="s">
        <v>68</v>
      </c>
      <c r="H551" s="43" t="s">
        <v>69</v>
      </c>
      <c r="I551" s="44" t="s">
        <v>70</v>
      </c>
      <c r="J551" s="46">
        <v>2136.38</v>
      </c>
      <c r="K551" s="40">
        <v>3577</v>
      </c>
    </row>
    <row r="552" spans="1:11" hidden="1" x14ac:dyDescent="0.25">
      <c r="A552" s="43">
        <f t="shared" si="8"/>
        <v>550</v>
      </c>
      <c r="B552" s="44" t="s">
        <v>66</v>
      </c>
      <c r="C552" s="47" t="s">
        <v>660</v>
      </c>
      <c r="D552" s="48" t="s">
        <v>159</v>
      </c>
      <c r="E552" s="48" t="s">
        <v>6</v>
      </c>
      <c r="F552" s="48" t="s">
        <v>6</v>
      </c>
      <c r="G552" s="48" t="s">
        <v>72</v>
      </c>
      <c r="H552" s="43" t="s">
        <v>69</v>
      </c>
      <c r="I552" s="44" t="s">
        <v>70</v>
      </c>
      <c r="J552" s="46">
        <v>2136.38</v>
      </c>
      <c r="K552" s="40">
        <v>3577</v>
      </c>
    </row>
    <row r="553" spans="1:11" hidden="1" x14ac:dyDescent="0.25">
      <c r="A553" s="43">
        <f t="shared" si="8"/>
        <v>551</v>
      </c>
      <c r="B553" s="44" t="s">
        <v>66</v>
      </c>
      <c r="C553" s="47" t="s">
        <v>661</v>
      </c>
      <c r="D553" s="48" t="s">
        <v>159</v>
      </c>
      <c r="E553" s="48" t="s">
        <v>6</v>
      </c>
      <c r="F553" s="48" t="s">
        <v>6</v>
      </c>
      <c r="G553" s="48" t="s">
        <v>74</v>
      </c>
      <c r="H553" s="43" t="s">
        <v>69</v>
      </c>
      <c r="I553" s="44" t="s">
        <v>70</v>
      </c>
      <c r="J553" s="46">
        <v>2136.38</v>
      </c>
      <c r="K553" s="40">
        <v>3577</v>
      </c>
    </row>
    <row r="554" spans="1:11" hidden="1" x14ac:dyDescent="0.25">
      <c r="A554" s="43">
        <f t="shared" si="8"/>
        <v>552</v>
      </c>
      <c r="B554" s="44" t="s">
        <v>66</v>
      </c>
      <c r="C554" s="47" t="s">
        <v>662</v>
      </c>
      <c r="D554" s="48" t="s">
        <v>159</v>
      </c>
      <c r="E554" s="48" t="s">
        <v>6</v>
      </c>
      <c r="F554" s="48" t="s">
        <v>6</v>
      </c>
      <c r="G554" s="48" t="s">
        <v>76</v>
      </c>
      <c r="H554" s="43" t="s">
        <v>69</v>
      </c>
      <c r="I554" s="44" t="s">
        <v>70</v>
      </c>
      <c r="J554" s="46">
        <v>2136.38</v>
      </c>
      <c r="K554" s="40">
        <v>3577</v>
      </c>
    </row>
    <row r="555" spans="1:11" hidden="1" x14ac:dyDescent="0.25">
      <c r="A555" s="43">
        <f t="shared" si="8"/>
        <v>553</v>
      </c>
      <c r="B555" s="44" t="s">
        <v>66</v>
      </c>
      <c r="C555" s="47" t="s">
        <v>663</v>
      </c>
      <c r="D555" s="48" t="s">
        <v>164</v>
      </c>
      <c r="E555" s="48" t="s">
        <v>6</v>
      </c>
      <c r="F555" s="48" t="s">
        <v>6</v>
      </c>
      <c r="G555" s="48" t="s">
        <v>68</v>
      </c>
      <c r="H555" s="43" t="s">
        <v>69</v>
      </c>
      <c r="I555" s="44" t="s">
        <v>70</v>
      </c>
      <c r="J555" s="46">
        <v>2136.38</v>
      </c>
      <c r="K555" s="40">
        <v>3577</v>
      </c>
    </row>
    <row r="556" spans="1:11" hidden="1" x14ac:dyDescent="0.25">
      <c r="A556" s="43">
        <f t="shared" si="8"/>
        <v>554</v>
      </c>
      <c r="B556" s="44" t="s">
        <v>66</v>
      </c>
      <c r="C556" s="47" t="s">
        <v>664</v>
      </c>
      <c r="D556" s="48" t="s">
        <v>164</v>
      </c>
      <c r="E556" s="48" t="s">
        <v>6</v>
      </c>
      <c r="F556" s="48" t="s">
        <v>6</v>
      </c>
      <c r="G556" s="48" t="s">
        <v>72</v>
      </c>
      <c r="H556" s="43" t="s">
        <v>69</v>
      </c>
      <c r="I556" s="44" t="s">
        <v>70</v>
      </c>
      <c r="J556" s="46">
        <v>2136.38</v>
      </c>
      <c r="K556" s="40">
        <v>3577</v>
      </c>
    </row>
    <row r="557" spans="1:11" hidden="1" x14ac:dyDescent="0.25">
      <c r="A557" s="43">
        <f t="shared" si="8"/>
        <v>555</v>
      </c>
      <c r="B557" s="44" t="s">
        <v>66</v>
      </c>
      <c r="C557" s="47" t="s">
        <v>665</v>
      </c>
      <c r="D557" s="48" t="s">
        <v>164</v>
      </c>
      <c r="E557" s="48" t="s">
        <v>6</v>
      </c>
      <c r="F557" s="48" t="s">
        <v>6</v>
      </c>
      <c r="G557" s="48" t="s">
        <v>74</v>
      </c>
      <c r="H557" s="43" t="s">
        <v>69</v>
      </c>
      <c r="I557" s="44" t="s">
        <v>70</v>
      </c>
      <c r="J557" s="46">
        <v>2136.38</v>
      </c>
      <c r="K557" s="40">
        <v>3577</v>
      </c>
    </row>
    <row r="558" spans="1:11" hidden="1" x14ac:dyDescent="0.25">
      <c r="A558" s="43">
        <f t="shared" si="8"/>
        <v>556</v>
      </c>
      <c r="B558" s="44" t="s">
        <v>66</v>
      </c>
      <c r="C558" s="47" t="s">
        <v>666</v>
      </c>
      <c r="D558" s="48" t="s">
        <v>164</v>
      </c>
      <c r="E558" s="48" t="s">
        <v>6</v>
      </c>
      <c r="F558" s="48" t="s">
        <v>6</v>
      </c>
      <c r="G558" s="48" t="s">
        <v>76</v>
      </c>
      <c r="H558" s="43" t="s">
        <v>69</v>
      </c>
      <c r="I558" s="44" t="s">
        <v>70</v>
      </c>
      <c r="J558" s="46">
        <v>2136.38</v>
      </c>
      <c r="K558" s="40">
        <v>3577</v>
      </c>
    </row>
    <row r="559" spans="1:11" hidden="1" x14ac:dyDescent="0.25">
      <c r="A559" s="43">
        <f t="shared" si="8"/>
        <v>557</v>
      </c>
      <c r="B559" s="44" t="s">
        <v>66</v>
      </c>
      <c r="C559" s="47" t="s">
        <v>667</v>
      </c>
      <c r="D559" s="48" t="s">
        <v>169</v>
      </c>
      <c r="E559" s="48" t="s">
        <v>6</v>
      </c>
      <c r="F559" s="48" t="s">
        <v>6</v>
      </c>
      <c r="G559" s="48" t="s">
        <v>68</v>
      </c>
      <c r="H559" s="43" t="s">
        <v>69</v>
      </c>
      <c r="I559" s="44" t="s">
        <v>70</v>
      </c>
      <c r="J559" s="46">
        <v>2136.38</v>
      </c>
      <c r="K559" s="40">
        <v>3577</v>
      </c>
    </row>
    <row r="560" spans="1:11" hidden="1" x14ac:dyDescent="0.25">
      <c r="A560" s="43">
        <f t="shared" si="8"/>
        <v>558</v>
      </c>
      <c r="B560" s="44" t="s">
        <v>66</v>
      </c>
      <c r="C560" s="47" t="s">
        <v>668</v>
      </c>
      <c r="D560" s="48" t="s">
        <v>169</v>
      </c>
      <c r="E560" s="48" t="s">
        <v>6</v>
      </c>
      <c r="F560" s="48" t="s">
        <v>6</v>
      </c>
      <c r="G560" s="48" t="s">
        <v>72</v>
      </c>
      <c r="H560" s="43" t="s">
        <v>69</v>
      </c>
      <c r="I560" s="44" t="s">
        <v>70</v>
      </c>
      <c r="J560" s="46">
        <v>2136.38</v>
      </c>
      <c r="K560" s="40">
        <v>3577</v>
      </c>
    </row>
    <row r="561" spans="1:11" hidden="1" x14ac:dyDescent="0.25">
      <c r="A561" s="43">
        <f t="shared" si="8"/>
        <v>559</v>
      </c>
      <c r="B561" s="44" t="s">
        <v>66</v>
      </c>
      <c r="C561" s="47" t="s">
        <v>669</v>
      </c>
      <c r="D561" s="48" t="s">
        <v>169</v>
      </c>
      <c r="E561" s="48" t="s">
        <v>6</v>
      </c>
      <c r="F561" s="48" t="s">
        <v>6</v>
      </c>
      <c r="G561" s="48" t="s">
        <v>74</v>
      </c>
      <c r="H561" s="43" t="s">
        <v>69</v>
      </c>
      <c r="I561" s="44" t="s">
        <v>70</v>
      </c>
      <c r="J561" s="46">
        <v>2136.38</v>
      </c>
      <c r="K561" s="40">
        <v>3577</v>
      </c>
    </row>
    <row r="562" spans="1:11" hidden="1" x14ac:dyDescent="0.25">
      <c r="A562" s="43">
        <f t="shared" si="8"/>
        <v>560</v>
      </c>
      <c r="B562" s="44" t="s">
        <v>66</v>
      </c>
      <c r="C562" s="47" t="s">
        <v>670</v>
      </c>
      <c r="D562" s="48" t="s">
        <v>169</v>
      </c>
      <c r="E562" s="48" t="s">
        <v>6</v>
      </c>
      <c r="F562" s="48" t="s">
        <v>6</v>
      </c>
      <c r="G562" s="48" t="s">
        <v>76</v>
      </c>
      <c r="H562" s="43" t="s">
        <v>69</v>
      </c>
      <c r="I562" s="44" t="s">
        <v>70</v>
      </c>
      <c r="J562" s="46">
        <v>2136.38</v>
      </c>
      <c r="K562" s="40">
        <v>3577</v>
      </c>
    </row>
    <row r="563" spans="1:11" hidden="1" x14ac:dyDescent="0.25">
      <c r="A563" s="43">
        <f t="shared" si="8"/>
        <v>561</v>
      </c>
      <c r="B563" s="44" t="s">
        <v>66</v>
      </c>
      <c r="C563" s="47" t="s">
        <v>671</v>
      </c>
      <c r="D563" s="48" t="s">
        <v>174</v>
      </c>
      <c r="E563" s="48" t="s">
        <v>6</v>
      </c>
      <c r="F563" s="48" t="s">
        <v>6</v>
      </c>
      <c r="G563" s="48" t="s">
        <v>68</v>
      </c>
      <c r="H563" s="43" t="s">
        <v>69</v>
      </c>
      <c r="I563" s="44" t="s">
        <v>70</v>
      </c>
      <c r="J563" s="46">
        <v>2136.38</v>
      </c>
      <c r="K563" s="40">
        <v>3577</v>
      </c>
    </row>
    <row r="564" spans="1:11" hidden="1" x14ac:dyDescent="0.25">
      <c r="A564" s="43">
        <f t="shared" si="8"/>
        <v>562</v>
      </c>
      <c r="B564" s="44" t="s">
        <v>66</v>
      </c>
      <c r="C564" s="47" t="s">
        <v>672</v>
      </c>
      <c r="D564" s="48" t="s">
        <v>174</v>
      </c>
      <c r="E564" s="48" t="s">
        <v>6</v>
      </c>
      <c r="F564" s="48" t="s">
        <v>6</v>
      </c>
      <c r="G564" s="48" t="s">
        <v>72</v>
      </c>
      <c r="H564" s="43" t="s">
        <v>69</v>
      </c>
      <c r="I564" s="44" t="s">
        <v>70</v>
      </c>
      <c r="J564" s="46">
        <v>2136.38</v>
      </c>
      <c r="K564" s="40">
        <v>3577</v>
      </c>
    </row>
    <row r="565" spans="1:11" hidden="1" x14ac:dyDescent="0.25">
      <c r="A565" s="43">
        <f t="shared" si="8"/>
        <v>563</v>
      </c>
      <c r="B565" s="44" t="s">
        <v>66</v>
      </c>
      <c r="C565" s="47" t="s">
        <v>673</v>
      </c>
      <c r="D565" s="48" t="s">
        <v>174</v>
      </c>
      <c r="E565" s="48" t="s">
        <v>6</v>
      </c>
      <c r="F565" s="48" t="s">
        <v>6</v>
      </c>
      <c r="G565" s="48" t="s">
        <v>74</v>
      </c>
      <c r="H565" s="43" t="s">
        <v>69</v>
      </c>
      <c r="I565" s="44" t="s">
        <v>70</v>
      </c>
      <c r="J565" s="46">
        <v>2136.38</v>
      </c>
      <c r="K565" s="40">
        <v>3577</v>
      </c>
    </row>
    <row r="566" spans="1:11" hidden="1" x14ac:dyDescent="0.25">
      <c r="A566" s="43">
        <f t="shared" si="8"/>
        <v>564</v>
      </c>
      <c r="B566" s="44" t="s">
        <v>66</v>
      </c>
      <c r="C566" s="47" t="s">
        <v>674</v>
      </c>
      <c r="D566" s="48" t="s">
        <v>174</v>
      </c>
      <c r="E566" s="48" t="s">
        <v>6</v>
      </c>
      <c r="F566" s="48" t="s">
        <v>6</v>
      </c>
      <c r="G566" s="48" t="s">
        <v>76</v>
      </c>
      <c r="H566" s="43" t="s">
        <v>69</v>
      </c>
      <c r="I566" s="44" t="s">
        <v>70</v>
      </c>
      <c r="J566" s="46">
        <v>2136.38</v>
      </c>
      <c r="K566" s="40">
        <v>3577</v>
      </c>
    </row>
    <row r="567" spans="1:11" hidden="1" x14ac:dyDescent="0.25">
      <c r="A567" s="43">
        <f t="shared" si="8"/>
        <v>565</v>
      </c>
      <c r="B567" s="44" t="s">
        <v>66</v>
      </c>
      <c r="C567" s="47" t="s">
        <v>675</v>
      </c>
      <c r="D567" s="48" t="s">
        <v>179</v>
      </c>
      <c r="E567" s="48" t="s">
        <v>6</v>
      </c>
      <c r="F567" s="48" t="s">
        <v>6</v>
      </c>
      <c r="G567" s="48" t="s">
        <v>68</v>
      </c>
      <c r="H567" s="43" t="s">
        <v>69</v>
      </c>
      <c r="I567" s="44" t="s">
        <v>70</v>
      </c>
      <c r="J567" s="46">
        <v>2136.38</v>
      </c>
      <c r="K567" s="40">
        <v>3577</v>
      </c>
    </row>
    <row r="568" spans="1:11" hidden="1" x14ac:dyDescent="0.25">
      <c r="A568" s="43">
        <f t="shared" si="8"/>
        <v>566</v>
      </c>
      <c r="B568" s="44" t="s">
        <v>66</v>
      </c>
      <c r="C568" s="47" t="s">
        <v>676</v>
      </c>
      <c r="D568" s="48" t="s">
        <v>179</v>
      </c>
      <c r="E568" s="48" t="s">
        <v>6</v>
      </c>
      <c r="F568" s="48" t="s">
        <v>6</v>
      </c>
      <c r="G568" s="48" t="s">
        <v>72</v>
      </c>
      <c r="H568" s="43" t="s">
        <v>69</v>
      </c>
      <c r="I568" s="44" t="s">
        <v>70</v>
      </c>
      <c r="J568" s="46">
        <v>2136.38</v>
      </c>
      <c r="K568" s="40">
        <v>3577</v>
      </c>
    </row>
    <row r="569" spans="1:11" hidden="1" x14ac:dyDescent="0.25">
      <c r="A569" s="43">
        <f t="shared" si="8"/>
        <v>567</v>
      </c>
      <c r="B569" s="44" t="s">
        <v>66</v>
      </c>
      <c r="C569" s="47" t="s">
        <v>677</v>
      </c>
      <c r="D569" s="48" t="s">
        <v>179</v>
      </c>
      <c r="E569" s="48" t="s">
        <v>6</v>
      </c>
      <c r="F569" s="48" t="s">
        <v>6</v>
      </c>
      <c r="G569" s="48" t="s">
        <v>74</v>
      </c>
      <c r="H569" s="43" t="s">
        <v>69</v>
      </c>
      <c r="I569" s="44" t="s">
        <v>70</v>
      </c>
      <c r="J569" s="46">
        <v>2136.38</v>
      </c>
      <c r="K569" s="40">
        <v>3577</v>
      </c>
    </row>
    <row r="570" spans="1:11" hidden="1" x14ac:dyDescent="0.25">
      <c r="A570" s="43">
        <f t="shared" si="8"/>
        <v>568</v>
      </c>
      <c r="B570" s="44" t="s">
        <v>66</v>
      </c>
      <c r="C570" s="47" t="s">
        <v>678</v>
      </c>
      <c r="D570" s="48" t="s">
        <v>179</v>
      </c>
      <c r="E570" s="48" t="s">
        <v>6</v>
      </c>
      <c r="F570" s="48" t="s">
        <v>6</v>
      </c>
      <c r="G570" s="48" t="s">
        <v>76</v>
      </c>
      <c r="H570" s="43" t="s">
        <v>69</v>
      </c>
      <c r="I570" s="44" t="s">
        <v>70</v>
      </c>
      <c r="J570" s="46">
        <v>2136.38</v>
      </c>
      <c r="K570" s="40">
        <v>3577</v>
      </c>
    </row>
    <row r="571" spans="1:11" hidden="1" x14ac:dyDescent="0.25">
      <c r="A571" s="43">
        <f t="shared" si="8"/>
        <v>569</v>
      </c>
      <c r="B571" s="44" t="s">
        <v>66</v>
      </c>
      <c r="C571" s="47" t="s">
        <v>679</v>
      </c>
      <c r="D571" s="48" t="s">
        <v>184</v>
      </c>
      <c r="E571" s="48" t="s">
        <v>6</v>
      </c>
      <c r="F571" s="48" t="s">
        <v>6</v>
      </c>
      <c r="G571" s="48" t="s">
        <v>68</v>
      </c>
      <c r="H571" s="43" t="s">
        <v>69</v>
      </c>
      <c r="I571" s="44" t="s">
        <v>70</v>
      </c>
      <c r="J571" s="46">
        <v>2136.38</v>
      </c>
      <c r="K571" s="40">
        <v>3577</v>
      </c>
    </row>
    <row r="572" spans="1:11" hidden="1" x14ac:dyDescent="0.25">
      <c r="A572" s="43">
        <f t="shared" si="8"/>
        <v>570</v>
      </c>
      <c r="B572" s="44" t="s">
        <v>66</v>
      </c>
      <c r="C572" s="47" t="s">
        <v>680</v>
      </c>
      <c r="D572" s="48" t="s">
        <v>184</v>
      </c>
      <c r="E572" s="48" t="s">
        <v>6</v>
      </c>
      <c r="F572" s="48" t="s">
        <v>6</v>
      </c>
      <c r="G572" s="48" t="s">
        <v>72</v>
      </c>
      <c r="H572" s="43" t="s">
        <v>69</v>
      </c>
      <c r="I572" s="44" t="s">
        <v>70</v>
      </c>
      <c r="J572" s="46">
        <v>2136.38</v>
      </c>
      <c r="K572" s="40">
        <v>3577</v>
      </c>
    </row>
    <row r="573" spans="1:11" hidden="1" x14ac:dyDescent="0.25">
      <c r="A573" s="43">
        <f t="shared" si="8"/>
        <v>571</v>
      </c>
      <c r="B573" s="44" t="s">
        <v>66</v>
      </c>
      <c r="C573" s="47" t="s">
        <v>681</v>
      </c>
      <c r="D573" s="48" t="s">
        <v>184</v>
      </c>
      <c r="E573" s="48" t="s">
        <v>6</v>
      </c>
      <c r="F573" s="48" t="s">
        <v>6</v>
      </c>
      <c r="G573" s="48" t="s">
        <v>74</v>
      </c>
      <c r="H573" s="43" t="s">
        <v>69</v>
      </c>
      <c r="I573" s="44" t="s">
        <v>70</v>
      </c>
      <c r="J573" s="46">
        <v>2136.38</v>
      </c>
      <c r="K573" s="40">
        <v>3577</v>
      </c>
    </row>
    <row r="574" spans="1:11" hidden="1" x14ac:dyDescent="0.25">
      <c r="A574" s="43">
        <f t="shared" si="8"/>
        <v>572</v>
      </c>
      <c r="B574" s="44" t="s">
        <v>66</v>
      </c>
      <c r="C574" s="47" t="s">
        <v>682</v>
      </c>
      <c r="D574" s="48" t="s">
        <v>184</v>
      </c>
      <c r="E574" s="48" t="s">
        <v>6</v>
      </c>
      <c r="F574" s="48" t="s">
        <v>6</v>
      </c>
      <c r="G574" s="48" t="s">
        <v>76</v>
      </c>
      <c r="H574" s="43" t="s">
        <v>69</v>
      </c>
      <c r="I574" s="44" t="s">
        <v>70</v>
      </c>
      <c r="J574" s="46">
        <v>2136.38</v>
      </c>
      <c r="K574" s="40">
        <v>3577</v>
      </c>
    </row>
    <row r="575" spans="1:11" hidden="1" x14ac:dyDescent="0.25">
      <c r="A575" s="43">
        <f t="shared" si="8"/>
        <v>573</v>
      </c>
      <c r="B575" s="44" t="s">
        <v>66</v>
      </c>
      <c r="C575" s="47" t="s">
        <v>683</v>
      </c>
      <c r="D575" s="48" t="s">
        <v>189</v>
      </c>
      <c r="E575" s="48" t="s">
        <v>6</v>
      </c>
      <c r="F575" s="48" t="s">
        <v>6</v>
      </c>
      <c r="G575" s="48" t="s">
        <v>68</v>
      </c>
      <c r="H575" s="43" t="s">
        <v>69</v>
      </c>
      <c r="I575" s="44" t="s">
        <v>70</v>
      </c>
      <c r="J575" s="46">
        <v>2136.38</v>
      </c>
      <c r="K575" s="40">
        <v>3577</v>
      </c>
    </row>
    <row r="576" spans="1:11" hidden="1" x14ac:dyDescent="0.25">
      <c r="A576" s="43">
        <f t="shared" si="8"/>
        <v>574</v>
      </c>
      <c r="B576" s="44" t="s">
        <v>66</v>
      </c>
      <c r="C576" s="47" t="s">
        <v>684</v>
      </c>
      <c r="D576" s="48" t="s">
        <v>189</v>
      </c>
      <c r="E576" s="48" t="s">
        <v>6</v>
      </c>
      <c r="F576" s="48" t="s">
        <v>6</v>
      </c>
      <c r="G576" s="48" t="s">
        <v>72</v>
      </c>
      <c r="H576" s="43" t="s">
        <v>69</v>
      </c>
      <c r="I576" s="44" t="s">
        <v>70</v>
      </c>
      <c r="J576" s="46">
        <v>2136.38</v>
      </c>
      <c r="K576" s="40">
        <v>3577</v>
      </c>
    </row>
    <row r="577" spans="1:11" hidden="1" x14ac:dyDescent="0.25">
      <c r="A577" s="43">
        <f t="shared" si="8"/>
        <v>575</v>
      </c>
      <c r="B577" s="44" t="s">
        <v>66</v>
      </c>
      <c r="C577" s="47" t="s">
        <v>685</v>
      </c>
      <c r="D577" s="48" t="s">
        <v>189</v>
      </c>
      <c r="E577" s="48" t="s">
        <v>6</v>
      </c>
      <c r="F577" s="48" t="s">
        <v>6</v>
      </c>
      <c r="G577" s="48" t="s">
        <v>74</v>
      </c>
      <c r="H577" s="43" t="s">
        <v>69</v>
      </c>
      <c r="I577" s="44" t="s">
        <v>70</v>
      </c>
      <c r="J577" s="46">
        <v>2136.38</v>
      </c>
      <c r="K577" s="40">
        <v>3577</v>
      </c>
    </row>
    <row r="578" spans="1:11" hidden="1" x14ac:dyDescent="0.25">
      <c r="A578" s="43">
        <f t="shared" si="8"/>
        <v>576</v>
      </c>
      <c r="B578" s="44" t="s">
        <v>66</v>
      </c>
      <c r="C578" s="47" t="s">
        <v>686</v>
      </c>
      <c r="D578" s="48" t="s">
        <v>189</v>
      </c>
      <c r="E578" s="48" t="s">
        <v>6</v>
      </c>
      <c r="F578" s="48" t="s">
        <v>6</v>
      </c>
      <c r="G578" s="48" t="s">
        <v>76</v>
      </c>
      <c r="H578" s="43" t="s">
        <v>69</v>
      </c>
      <c r="I578" s="44" t="s">
        <v>70</v>
      </c>
      <c r="J578" s="46">
        <v>2136.38</v>
      </c>
      <c r="K578" s="40">
        <v>3577</v>
      </c>
    </row>
    <row r="579" spans="1:11" hidden="1" x14ac:dyDescent="0.25">
      <c r="A579" s="43">
        <f t="shared" si="8"/>
        <v>577</v>
      </c>
      <c r="B579" s="44" t="s">
        <v>66</v>
      </c>
      <c r="C579" s="47" t="s">
        <v>687</v>
      </c>
      <c r="D579" s="48" t="s">
        <v>194</v>
      </c>
      <c r="E579" s="48" t="s">
        <v>6</v>
      </c>
      <c r="F579" s="48" t="s">
        <v>6</v>
      </c>
      <c r="G579" s="48" t="s">
        <v>68</v>
      </c>
      <c r="H579" s="43" t="s">
        <v>69</v>
      </c>
      <c r="I579" s="44" t="s">
        <v>70</v>
      </c>
      <c r="J579" s="46">
        <v>2136.38</v>
      </c>
      <c r="K579" s="40">
        <v>3577</v>
      </c>
    </row>
    <row r="580" spans="1:11" hidden="1" x14ac:dyDescent="0.25">
      <c r="A580" s="43">
        <f t="shared" si="8"/>
        <v>578</v>
      </c>
      <c r="B580" s="44" t="s">
        <v>66</v>
      </c>
      <c r="C580" s="47" t="s">
        <v>688</v>
      </c>
      <c r="D580" s="48" t="s">
        <v>194</v>
      </c>
      <c r="E580" s="48" t="s">
        <v>6</v>
      </c>
      <c r="F580" s="48" t="s">
        <v>6</v>
      </c>
      <c r="G580" s="48" t="s">
        <v>74</v>
      </c>
      <c r="H580" s="43" t="s">
        <v>69</v>
      </c>
      <c r="I580" s="44" t="s">
        <v>70</v>
      </c>
      <c r="J580" s="46">
        <v>2136.38</v>
      </c>
      <c r="K580" s="40">
        <v>3577</v>
      </c>
    </row>
    <row r="581" spans="1:11" hidden="1" x14ac:dyDescent="0.25">
      <c r="A581" s="43">
        <f t="shared" ref="A581:A644" si="9">A580+1</f>
        <v>579</v>
      </c>
      <c r="B581" s="44" t="s">
        <v>66</v>
      </c>
      <c r="C581" s="47" t="s">
        <v>689</v>
      </c>
      <c r="D581" s="48" t="s">
        <v>194</v>
      </c>
      <c r="E581" s="48" t="s">
        <v>6</v>
      </c>
      <c r="F581" s="48" t="s">
        <v>6</v>
      </c>
      <c r="G581" s="48" t="s">
        <v>76</v>
      </c>
      <c r="H581" s="43" t="s">
        <v>69</v>
      </c>
      <c r="I581" s="44" t="s">
        <v>70</v>
      </c>
      <c r="J581" s="46">
        <v>2136.38</v>
      </c>
      <c r="K581" s="40">
        <v>3577</v>
      </c>
    </row>
    <row r="582" spans="1:11" hidden="1" x14ac:dyDescent="0.25">
      <c r="A582" s="43">
        <f t="shared" si="9"/>
        <v>580</v>
      </c>
      <c r="B582" s="44" t="s">
        <v>66</v>
      </c>
      <c r="C582" s="47" t="s">
        <v>690</v>
      </c>
      <c r="D582" s="48" t="s">
        <v>198</v>
      </c>
      <c r="E582" s="48" t="s">
        <v>6</v>
      </c>
      <c r="F582" s="48" t="s">
        <v>6</v>
      </c>
      <c r="G582" s="48" t="s">
        <v>68</v>
      </c>
      <c r="H582" s="43" t="s">
        <v>69</v>
      </c>
      <c r="I582" s="44" t="s">
        <v>70</v>
      </c>
      <c r="J582" s="46">
        <v>2136.38</v>
      </c>
      <c r="K582" s="40">
        <v>3577</v>
      </c>
    </row>
    <row r="583" spans="1:11" hidden="1" x14ac:dyDescent="0.25">
      <c r="A583" s="43">
        <f t="shared" si="9"/>
        <v>581</v>
      </c>
      <c r="B583" s="44" t="s">
        <v>66</v>
      </c>
      <c r="C583" s="47" t="s">
        <v>691</v>
      </c>
      <c r="D583" s="48" t="s">
        <v>198</v>
      </c>
      <c r="E583" s="48" t="s">
        <v>6</v>
      </c>
      <c r="F583" s="48" t="s">
        <v>6</v>
      </c>
      <c r="G583" s="48" t="s">
        <v>72</v>
      </c>
      <c r="H583" s="43" t="s">
        <v>69</v>
      </c>
      <c r="I583" s="44" t="s">
        <v>70</v>
      </c>
      <c r="J583" s="46">
        <v>2136.38</v>
      </c>
      <c r="K583" s="40">
        <v>3577</v>
      </c>
    </row>
    <row r="584" spans="1:11" hidden="1" x14ac:dyDescent="0.25">
      <c r="A584" s="43">
        <f t="shared" si="9"/>
        <v>582</v>
      </c>
      <c r="B584" s="44" t="s">
        <v>66</v>
      </c>
      <c r="C584" s="47" t="s">
        <v>692</v>
      </c>
      <c r="D584" s="48" t="s">
        <v>198</v>
      </c>
      <c r="E584" s="48" t="s">
        <v>6</v>
      </c>
      <c r="F584" s="48" t="s">
        <v>6</v>
      </c>
      <c r="G584" s="48" t="s">
        <v>74</v>
      </c>
      <c r="H584" s="43" t="s">
        <v>69</v>
      </c>
      <c r="I584" s="44" t="s">
        <v>70</v>
      </c>
      <c r="J584" s="46">
        <v>2136.38</v>
      </c>
      <c r="K584" s="40">
        <v>3577</v>
      </c>
    </row>
    <row r="585" spans="1:11" hidden="1" x14ac:dyDescent="0.25">
      <c r="A585" s="43">
        <f t="shared" si="9"/>
        <v>583</v>
      </c>
      <c r="B585" s="44" t="s">
        <v>66</v>
      </c>
      <c r="C585" s="47" t="s">
        <v>693</v>
      </c>
      <c r="D585" s="48" t="s">
        <v>198</v>
      </c>
      <c r="E585" s="48" t="s">
        <v>6</v>
      </c>
      <c r="F585" s="48" t="s">
        <v>6</v>
      </c>
      <c r="G585" s="48" t="s">
        <v>76</v>
      </c>
      <c r="H585" s="43" t="s">
        <v>69</v>
      </c>
      <c r="I585" s="44" t="s">
        <v>70</v>
      </c>
      <c r="J585" s="46">
        <v>2136.38</v>
      </c>
      <c r="K585" s="40">
        <v>3577</v>
      </c>
    </row>
    <row r="586" spans="1:11" hidden="1" x14ac:dyDescent="0.25">
      <c r="A586" s="43">
        <f t="shared" si="9"/>
        <v>584</v>
      </c>
      <c r="B586" s="44" t="s">
        <v>66</v>
      </c>
      <c r="C586" s="47" t="s">
        <v>694</v>
      </c>
      <c r="D586" s="48" t="s">
        <v>203</v>
      </c>
      <c r="E586" s="48" t="s">
        <v>6</v>
      </c>
      <c r="F586" s="48" t="s">
        <v>6</v>
      </c>
      <c r="G586" s="48" t="s">
        <v>68</v>
      </c>
      <c r="H586" s="43" t="s">
        <v>69</v>
      </c>
      <c r="I586" s="44" t="s">
        <v>70</v>
      </c>
      <c r="J586" s="46">
        <v>2136.38</v>
      </c>
      <c r="K586" s="40">
        <v>3577</v>
      </c>
    </row>
    <row r="587" spans="1:11" hidden="1" x14ac:dyDescent="0.25">
      <c r="A587" s="43">
        <f t="shared" si="9"/>
        <v>585</v>
      </c>
      <c r="B587" s="44" t="s">
        <v>66</v>
      </c>
      <c r="C587" s="47" t="s">
        <v>695</v>
      </c>
      <c r="D587" s="48" t="s">
        <v>203</v>
      </c>
      <c r="E587" s="48" t="s">
        <v>6</v>
      </c>
      <c r="F587" s="48" t="s">
        <v>6</v>
      </c>
      <c r="G587" s="48" t="s">
        <v>72</v>
      </c>
      <c r="H587" s="43" t="s">
        <v>69</v>
      </c>
      <c r="I587" s="44" t="s">
        <v>70</v>
      </c>
      <c r="J587" s="46">
        <v>2136.38</v>
      </c>
      <c r="K587" s="40">
        <v>3577</v>
      </c>
    </row>
    <row r="588" spans="1:11" hidden="1" x14ac:dyDescent="0.25">
      <c r="A588" s="43">
        <f t="shared" si="9"/>
        <v>586</v>
      </c>
      <c r="B588" s="44" t="s">
        <v>66</v>
      </c>
      <c r="C588" s="47" t="s">
        <v>696</v>
      </c>
      <c r="D588" s="48" t="s">
        <v>203</v>
      </c>
      <c r="E588" s="48" t="s">
        <v>6</v>
      </c>
      <c r="F588" s="48" t="s">
        <v>6</v>
      </c>
      <c r="G588" s="48" t="s">
        <v>74</v>
      </c>
      <c r="H588" s="43" t="s">
        <v>69</v>
      </c>
      <c r="I588" s="44" t="s">
        <v>70</v>
      </c>
      <c r="J588" s="46">
        <v>2136.38</v>
      </c>
      <c r="K588" s="40">
        <v>3577</v>
      </c>
    </row>
    <row r="589" spans="1:11" hidden="1" x14ac:dyDescent="0.25">
      <c r="A589" s="43">
        <f t="shared" si="9"/>
        <v>587</v>
      </c>
      <c r="B589" s="44" t="s">
        <v>66</v>
      </c>
      <c r="C589" s="47" t="s">
        <v>697</v>
      </c>
      <c r="D589" s="48" t="s">
        <v>203</v>
      </c>
      <c r="E589" s="48" t="s">
        <v>6</v>
      </c>
      <c r="F589" s="48" t="s">
        <v>6</v>
      </c>
      <c r="G589" s="48" t="s">
        <v>76</v>
      </c>
      <c r="H589" s="43" t="s">
        <v>69</v>
      </c>
      <c r="I589" s="44" t="s">
        <v>70</v>
      </c>
      <c r="J589" s="46">
        <v>2136.38</v>
      </c>
      <c r="K589" s="40">
        <v>3577</v>
      </c>
    </row>
    <row r="590" spans="1:11" hidden="1" x14ac:dyDescent="0.25">
      <c r="A590" s="43">
        <f t="shared" si="9"/>
        <v>588</v>
      </c>
      <c r="B590" s="44" t="s">
        <v>66</v>
      </c>
      <c r="C590" s="47" t="s">
        <v>698</v>
      </c>
      <c r="D590" s="48" t="s">
        <v>208</v>
      </c>
      <c r="E590" s="48" t="s">
        <v>6</v>
      </c>
      <c r="F590" s="48" t="s">
        <v>6</v>
      </c>
      <c r="G590" s="48" t="s">
        <v>68</v>
      </c>
      <c r="H590" s="43" t="s">
        <v>69</v>
      </c>
      <c r="I590" s="44" t="s">
        <v>70</v>
      </c>
      <c r="J590" s="46">
        <v>2136.38</v>
      </c>
      <c r="K590" s="40">
        <v>3577</v>
      </c>
    </row>
    <row r="591" spans="1:11" hidden="1" x14ac:dyDescent="0.25">
      <c r="A591" s="43">
        <f t="shared" si="9"/>
        <v>589</v>
      </c>
      <c r="B591" s="44" t="s">
        <v>66</v>
      </c>
      <c r="C591" s="47" t="s">
        <v>699</v>
      </c>
      <c r="D591" s="48" t="s">
        <v>208</v>
      </c>
      <c r="E591" s="48" t="s">
        <v>6</v>
      </c>
      <c r="F591" s="48" t="s">
        <v>6</v>
      </c>
      <c r="G591" s="48" t="s">
        <v>72</v>
      </c>
      <c r="H591" s="43" t="s">
        <v>69</v>
      </c>
      <c r="I591" s="44" t="s">
        <v>70</v>
      </c>
      <c r="J591" s="46">
        <v>2136.38</v>
      </c>
      <c r="K591" s="40">
        <v>3577</v>
      </c>
    </row>
    <row r="592" spans="1:11" hidden="1" x14ac:dyDescent="0.25">
      <c r="A592" s="43">
        <f t="shared" si="9"/>
        <v>590</v>
      </c>
      <c r="B592" s="44" t="s">
        <v>66</v>
      </c>
      <c r="C592" s="47" t="s">
        <v>700</v>
      </c>
      <c r="D592" s="48" t="s">
        <v>208</v>
      </c>
      <c r="E592" s="48" t="s">
        <v>6</v>
      </c>
      <c r="F592" s="48" t="s">
        <v>6</v>
      </c>
      <c r="G592" s="48" t="s">
        <v>74</v>
      </c>
      <c r="H592" s="43" t="s">
        <v>69</v>
      </c>
      <c r="I592" s="44" t="s">
        <v>70</v>
      </c>
      <c r="J592" s="46">
        <v>2136.38</v>
      </c>
      <c r="K592" s="40">
        <v>3577</v>
      </c>
    </row>
    <row r="593" spans="1:11" hidden="1" x14ac:dyDescent="0.25">
      <c r="A593" s="43">
        <f t="shared" si="9"/>
        <v>591</v>
      </c>
      <c r="B593" s="44" t="s">
        <v>66</v>
      </c>
      <c r="C593" s="47" t="s">
        <v>701</v>
      </c>
      <c r="D593" s="48" t="s">
        <v>208</v>
      </c>
      <c r="E593" s="48" t="s">
        <v>6</v>
      </c>
      <c r="F593" s="48" t="s">
        <v>6</v>
      </c>
      <c r="G593" s="48" t="s">
        <v>76</v>
      </c>
      <c r="H593" s="43" t="s">
        <v>69</v>
      </c>
      <c r="I593" s="44" t="s">
        <v>70</v>
      </c>
      <c r="J593" s="46">
        <v>2136.38</v>
      </c>
      <c r="K593" s="40">
        <v>3577</v>
      </c>
    </row>
    <row r="594" spans="1:11" hidden="1" x14ac:dyDescent="0.25">
      <c r="A594" s="43">
        <f t="shared" si="9"/>
        <v>592</v>
      </c>
      <c r="B594" s="44" t="s">
        <v>66</v>
      </c>
      <c r="C594" s="47" t="s">
        <v>702</v>
      </c>
      <c r="D594" s="48" t="s">
        <v>213</v>
      </c>
      <c r="E594" s="48" t="s">
        <v>6</v>
      </c>
      <c r="F594" s="48" t="s">
        <v>6</v>
      </c>
      <c r="G594" s="48" t="s">
        <v>68</v>
      </c>
      <c r="H594" s="43" t="s">
        <v>69</v>
      </c>
      <c r="I594" s="44" t="s">
        <v>70</v>
      </c>
      <c r="J594" s="46">
        <v>2136.38</v>
      </c>
      <c r="K594" s="40">
        <v>3577</v>
      </c>
    </row>
    <row r="595" spans="1:11" hidden="1" x14ac:dyDescent="0.25">
      <c r="A595" s="43">
        <f t="shared" si="9"/>
        <v>593</v>
      </c>
      <c r="B595" s="44" t="s">
        <v>66</v>
      </c>
      <c r="C595" s="47" t="s">
        <v>703</v>
      </c>
      <c r="D595" s="48" t="s">
        <v>213</v>
      </c>
      <c r="E595" s="48" t="s">
        <v>6</v>
      </c>
      <c r="F595" s="48" t="s">
        <v>6</v>
      </c>
      <c r="G595" s="48" t="s">
        <v>72</v>
      </c>
      <c r="H595" s="43" t="s">
        <v>69</v>
      </c>
      <c r="I595" s="44" t="s">
        <v>70</v>
      </c>
      <c r="J595" s="46">
        <v>2136.38</v>
      </c>
      <c r="K595" s="40">
        <v>3577</v>
      </c>
    </row>
    <row r="596" spans="1:11" hidden="1" x14ac:dyDescent="0.25">
      <c r="A596" s="43">
        <f t="shared" si="9"/>
        <v>594</v>
      </c>
      <c r="B596" s="44" t="s">
        <v>66</v>
      </c>
      <c r="C596" s="47" t="s">
        <v>704</v>
      </c>
      <c r="D596" s="48" t="s">
        <v>213</v>
      </c>
      <c r="E596" s="48" t="s">
        <v>6</v>
      </c>
      <c r="F596" s="48" t="s">
        <v>6</v>
      </c>
      <c r="G596" s="48" t="s">
        <v>74</v>
      </c>
      <c r="H596" s="43" t="s">
        <v>69</v>
      </c>
      <c r="I596" s="44" t="s">
        <v>70</v>
      </c>
      <c r="J596" s="46">
        <v>2136.38</v>
      </c>
      <c r="K596" s="40">
        <v>3577</v>
      </c>
    </row>
    <row r="597" spans="1:11" hidden="1" x14ac:dyDescent="0.25">
      <c r="A597" s="43">
        <f t="shared" si="9"/>
        <v>595</v>
      </c>
      <c r="B597" s="44" t="s">
        <v>66</v>
      </c>
      <c r="C597" s="47" t="s">
        <v>705</v>
      </c>
      <c r="D597" s="48" t="s">
        <v>213</v>
      </c>
      <c r="E597" s="48" t="s">
        <v>6</v>
      </c>
      <c r="F597" s="48" t="s">
        <v>6</v>
      </c>
      <c r="G597" s="48" t="s">
        <v>76</v>
      </c>
      <c r="H597" s="43" t="s">
        <v>69</v>
      </c>
      <c r="I597" s="44" t="s">
        <v>70</v>
      </c>
      <c r="J597" s="46">
        <v>2136.38</v>
      </c>
      <c r="K597" s="40">
        <v>3577</v>
      </c>
    </row>
    <row r="598" spans="1:11" hidden="1" x14ac:dyDescent="0.25">
      <c r="A598" s="43">
        <f t="shared" si="9"/>
        <v>596</v>
      </c>
      <c r="B598" s="44" t="s">
        <v>66</v>
      </c>
      <c r="C598" s="47" t="s">
        <v>706</v>
      </c>
      <c r="D598" s="48" t="s">
        <v>218</v>
      </c>
      <c r="E598" s="48" t="s">
        <v>6</v>
      </c>
      <c r="F598" s="48" t="s">
        <v>6</v>
      </c>
      <c r="G598" s="48" t="s">
        <v>68</v>
      </c>
      <c r="H598" s="43" t="s">
        <v>69</v>
      </c>
      <c r="I598" s="44" t="s">
        <v>70</v>
      </c>
      <c r="J598" s="46">
        <v>2136.38</v>
      </c>
      <c r="K598" s="40">
        <v>3577</v>
      </c>
    </row>
    <row r="599" spans="1:11" hidden="1" x14ac:dyDescent="0.25">
      <c r="A599" s="43">
        <f t="shared" si="9"/>
        <v>597</v>
      </c>
      <c r="B599" s="44" t="s">
        <v>66</v>
      </c>
      <c r="C599" s="47" t="s">
        <v>707</v>
      </c>
      <c r="D599" s="48" t="s">
        <v>218</v>
      </c>
      <c r="E599" s="48" t="s">
        <v>6</v>
      </c>
      <c r="F599" s="48" t="s">
        <v>6</v>
      </c>
      <c r="G599" s="48" t="s">
        <v>72</v>
      </c>
      <c r="H599" s="43" t="s">
        <v>69</v>
      </c>
      <c r="I599" s="44" t="s">
        <v>70</v>
      </c>
      <c r="J599" s="46">
        <v>2136.38</v>
      </c>
      <c r="K599" s="40">
        <v>3577</v>
      </c>
    </row>
    <row r="600" spans="1:11" hidden="1" x14ac:dyDescent="0.25">
      <c r="A600" s="43">
        <f t="shared" si="9"/>
        <v>598</v>
      </c>
      <c r="B600" s="44" t="s">
        <v>66</v>
      </c>
      <c r="C600" s="47" t="s">
        <v>708</v>
      </c>
      <c r="D600" s="48" t="s">
        <v>218</v>
      </c>
      <c r="E600" s="48" t="s">
        <v>6</v>
      </c>
      <c r="F600" s="48" t="s">
        <v>6</v>
      </c>
      <c r="G600" s="48" t="s">
        <v>74</v>
      </c>
      <c r="H600" s="43" t="s">
        <v>69</v>
      </c>
      <c r="I600" s="44" t="s">
        <v>70</v>
      </c>
      <c r="J600" s="46">
        <v>2136.38</v>
      </c>
      <c r="K600" s="40">
        <v>3577</v>
      </c>
    </row>
    <row r="601" spans="1:11" hidden="1" x14ac:dyDescent="0.25">
      <c r="A601" s="43">
        <f t="shared" si="9"/>
        <v>599</v>
      </c>
      <c r="B601" s="44" t="s">
        <v>66</v>
      </c>
      <c r="C601" s="47" t="s">
        <v>709</v>
      </c>
      <c r="D601" s="48" t="s">
        <v>218</v>
      </c>
      <c r="E601" s="48" t="s">
        <v>6</v>
      </c>
      <c r="F601" s="48" t="s">
        <v>6</v>
      </c>
      <c r="G601" s="48" t="s">
        <v>76</v>
      </c>
      <c r="H601" s="43" t="s">
        <v>69</v>
      </c>
      <c r="I601" s="44" t="s">
        <v>70</v>
      </c>
      <c r="J601" s="46">
        <v>2136.38</v>
      </c>
      <c r="K601" s="40">
        <v>3577</v>
      </c>
    </row>
    <row r="602" spans="1:11" hidden="1" x14ac:dyDescent="0.25">
      <c r="A602" s="43">
        <f t="shared" si="9"/>
        <v>600</v>
      </c>
      <c r="B602" s="44" t="s">
        <v>66</v>
      </c>
      <c r="C602" s="47" t="s">
        <v>710</v>
      </c>
      <c r="D602" s="48" t="s">
        <v>223</v>
      </c>
      <c r="E602" s="48" t="s">
        <v>6</v>
      </c>
      <c r="F602" s="48" t="s">
        <v>6</v>
      </c>
      <c r="G602" s="48" t="s">
        <v>68</v>
      </c>
      <c r="H602" s="43" t="s">
        <v>69</v>
      </c>
      <c r="I602" s="44" t="s">
        <v>70</v>
      </c>
      <c r="J602" s="46">
        <v>2136.38</v>
      </c>
      <c r="K602" s="40">
        <v>3577</v>
      </c>
    </row>
    <row r="603" spans="1:11" hidden="1" x14ac:dyDescent="0.25">
      <c r="A603" s="43">
        <f t="shared" si="9"/>
        <v>601</v>
      </c>
      <c r="B603" s="44" t="s">
        <v>66</v>
      </c>
      <c r="C603" s="47" t="s">
        <v>711</v>
      </c>
      <c r="D603" s="48" t="s">
        <v>223</v>
      </c>
      <c r="E603" s="48" t="s">
        <v>6</v>
      </c>
      <c r="F603" s="48" t="s">
        <v>6</v>
      </c>
      <c r="G603" s="48" t="s">
        <v>72</v>
      </c>
      <c r="H603" s="43" t="s">
        <v>69</v>
      </c>
      <c r="I603" s="44" t="s">
        <v>70</v>
      </c>
      <c r="J603" s="46">
        <v>2136.38</v>
      </c>
      <c r="K603" s="40">
        <v>3577</v>
      </c>
    </row>
    <row r="604" spans="1:11" hidden="1" x14ac:dyDescent="0.25">
      <c r="A604" s="43">
        <f t="shared" si="9"/>
        <v>602</v>
      </c>
      <c r="B604" s="44" t="s">
        <v>66</v>
      </c>
      <c r="C604" s="47" t="s">
        <v>712</v>
      </c>
      <c r="D604" s="48" t="s">
        <v>223</v>
      </c>
      <c r="E604" s="48" t="s">
        <v>6</v>
      </c>
      <c r="F604" s="48" t="s">
        <v>6</v>
      </c>
      <c r="G604" s="48" t="s">
        <v>74</v>
      </c>
      <c r="H604" s="43" t="s">
        <v>69</v>
      </c>
      <c r="I604" s="44" t="s">
        <v>70</v>
      </c>
      <c r="J604" s="46">
        <v>2136.38</v>
      </c>
      <c r="K604" s="40">
        <v>3577</v>
      </c>
    </row>
    <row r="605" spans="1:11" hidden="1" x14ac:dyDescent="0.25">
      <c r="A605" s="43">
        <f t="shared" si="9"/>
        <v>603</v>
      </c>
      <c r="B605" s="44" t="s">
        <v>66</v>
      </c>
      <c r="C605" s="47" t="s">
        <v>713</v>
      </c>
      <c r="D605" s="48" t="s">
        <v>223</v>
      </c>
      <c r="E605" s="48" t="s">
        <v>6</v>
      </c>
      <c r="F605" s="48" t="s">
        <v>6</v>
      </c>
      <c r="G605" s="48" t="s">
        <v>76</v>
      </c>
      <c r="H605" s="43" t="s">
        <v>69</v>
      </c>
      <c r="I605" s="44" t="s">
        <v>70</v>
      </c>
      <c r="J605" s="46">
        <v>2136.38</v>
      </c>
      <c r="K605" s="40">
        <v>3577</v>
      </c>
    </row>
    <row r="606" spans="1:11" hidden="1" x14ac:dyDescent="0.25">
      <c r="A606" s="43">
        <f t="shared" si="9"/>
        <v>604</v>
      </c>
      <c r="B606" s="44" t="s">
        <v>66</v>
      </c>
      <c r="C606" s="47" t="s">
        <v>714</v>
      </c>
      <c r="D606" s="48" t="s">
        <v>228</v>
      </c>
      <c r="E606" s="48" t="s">
        <v>6</v>
      </c>
      <c r="F606" s="48" t="s">
        <v>6</v>
      </c>
      <c r="G606" s="48" t="s">
        <v>68</v>
      </c>
      <c r="H606" s="43" t="s">
        <v>69</v>
      </c>
      <c r="I606" s="44" t="s">
        <v>70</v>
      </c>
      <c r="J606" s="46">
        <v>2136.38</v>
      </c>
      <c r="K606" s="40">
        <v>3577</v>
      </c>
    </row>
    <row r="607" spans="1:11" hidden="1" x14ac:dyDescent="0.25">
      <c r="A607" s="43">
        <f t="shared" si="9"/>
        <v>605</v>
      </c>
      <c r="B607" s="44" t="s">
        <v>66</v>
      </c>
      <c r="C607" s="47" t="s">
        <v>715</v>
      </c>
      <c r="D607" s="48" t="s">
        <v>228</v>
      </c>
      <c r="E607" s="48" t="s">
        <v>6</v>
      </c>
      <c r="F607" s="48" t="s">
        <v>6</v>
      </c>
      <c r="G607" s="48" t="s">
        <v>72</v>
      </c>
      <c r="H607" s="43" t="s">
        <v>69</v>
      </c>
      <c r="I607" s="44" t="s">
        <v>70</v>
      </c>
      <c r="J607" s="46">
        <v>2136.38</v>
      </c>
      <c r="K607" s="40">
        <v>3577</v>
      </c>
    </row>
    <row r="608" spans="1:11" hidden="1" x14ac:dyDescent="0.25">
      <c r="A608" s="43">
        <f t="shared" si="9"/>
        <v>606</v>
      </c>
      <c r="B608" s="44" t="s">
        <v>66</v>
      </c>
      <c r="C608" s="47" t="s">
        <v>716</v>
      </c>
      <c r="D608" s="48" t="s">
        <v>228</v>
      </c>
      <c r="E608" s="48" t="s">
        <v>6</v>
      </c>
      <c r="F608" s="48" t="s">
        <v>6</v>
      </c>
      <c r="G608" s="48" t="s">
        <v>74</v>
      </c>
      <c r="H608" s="43" t="s">
        <v>69</v>
      </c>
      <c r="I608" s="44" t="s">
        <v>70</v>
      </c>
      <c r="J608" s="46">
        <v>2136.38</v>
      </c>
      <c r="K608" s="40">
        <v>3577</v>
      </c>
    </row>
    <row r="609" spans="1:11" hidden="1" x14ac:dyDescent="0.25">
      <c r="A609" s="43">
        <f t="shared" si="9"/>
        <v>607</v>
      </c>
      <c r="B609" s="44" t="s">
        <v>66</v>
      </c>
      <c r="C609" s="47" t="s">
        <v>717</v>
      </c>
      <c r="D609" s="48" t="s">
        <v>228</v>
      </c>
      <c r="E609" s="48" t="s">
        <v>6</v>
      </c>
      <c r="F609" s="48" t="s">
        <v>6</v>
      </c>
      <c r="G609" s="48" t="s">
        <v>76</v>
      </c>
      <c r="H609" s="43" t="s">
        <v>69</v>
      </c>
      <c r="I609" s="44" t="s">
        <v>70</v>
      </c>
      <c r="J609" s="46">
        <v>2136.38</v>
      </c>
      <c r="K609" s="40">
        <v>3577</v>
      </c>
    </row>
    <row r="610" spans="1:11" hidden="1" x14ac:dyDescent="0.25">
      <c r="A610" s="43">
        <f t="shared" si="9"/>
        <v>608</v>
      </c>
      <c r="B610" s="44" t="s">
        <v>66</v>
      </c>
      <c r="C610" s="47" t="s">
        <v>718</v>
      </c>
      <c r="D610" s="48" t="s">
        <v>233</v>
      </c>
      <c r="E610" s="48" t="s">
        <v>6</v>
      </c>
      <c r="F610" s="48" t="s">
        <v>6</v>
      </c>
      <c r="G610" s="48" t="s">
        <v>68</v>
      </c>
      <c r="H610" s="43" t="s">
        <v>69</v>
      </c>
      <c r="I610" s="44" t="s">
        <v>70</v>
      </c>
      <c r="J610" s="46">
        <v>2136.38</v>
      </c>
      <c r="K610" s="40">
        <v>3577</v>
      </c>
    </row>
    <row r="611" spans="1:11" hidden="1" x14ac:dyDescent="0.25">
      <c r="A611" s="43">
        <f t="shared" si="9"/>
        <v>609</v>
      </c>
      <c r="B611" s="44" t="s">
        <v>66</v>
      </c>
      <c r="C611" s="47" t="s">
        <v>719</v>
      </c>
      <c r="D611" s="48" t="s">
        <v>233</v>
      </c>
      <c r="E611" s="48" t="s">
        <v>6</v>
      </c>
      <c r="F611" s="48" t="s">
        <v>6</v>
      </c>
      <c r="G611" s="48" t="s">
        <v>72</v>
      </c>
      <c r="H611" s="43" t="s">
        <v>69</v>
      </c>
      <c r="I611" s="44" t="s">
        <v>70</v>
      </c>
      <c r="J611" s="46">
        <v>2136.38</v>
      </c>
      <c r="K611" s="40">
        <v>3577</v>
      </c>
    </row>
    <row r="612" spans="1:11" hidden="1" x14ac:dyDescent="0.25">
      <c r="A612" s="43">
        <f t="shared" si="9"/>
        <v>610</v>
      </c>
      <c r="B612" s="44" t="s">
        <v>66</v>
      </c>
      <c r="C612" s="47" t="s">
        <v>720</v>
      </c>
      <c r="D612" s="48" t="s">
        <v>233</v>
      </c>
      <c r="E612" s="48" t="s">
        <v>6</v>
      </c>
      <c r="F612" s="48" t="s">
        <v>6</v>
      </c>
      <c r="G612" s="48" t="s">
        <v>74</v>
      </c>
      <c r="H612" s="43" t="s">
        <v>69</v>
      </c>
      <c r="I612" s="44" t="s">
        <v>70</v>
      </c>
      <c r="J612" s="46">
        <v>2136.38</v>
      </c>
      <c r="K612" s="40">
        <v>3577</v>
      </c>
    </row>
    <row r="613" spans="1:11" hidden="1" x14ac:dyDescent="0.25">
      <c r="A613" s="43">
        <f t="shared" si="9"/>
        <v>611</v>
      </c>
      <c r="B613" s="44" t="s">
        <v>66</v>
      </c>
      <c r="C613" s="47" t="s">
        <v>721</v>
      </c>
      <c r="D613" s="48" t="s">
        <v>233</v>
      </c>
      <c r="E613" s="48" t="s">
        <v>6</v>
      </c>
      <c r="F613" s="48" t="s">
        <v>6</v>
      </c>
      <c r="G613" s="48" t="s">
        <v>76</v>
      </c>
      <c r="H613" s="43" t="s">
        <v>69</v>
      </c>
      <c r="I613" s="44" t="s">
        <v>70</v>
      </c>
      <c r="J613" s="46">
        <v>2136.38</v>
      </c>
      <c r="K613" s="40">
        <v>3577</v>
      </c>
    </row>
    <row r="614" spans="1:11" hidden="1" x14ac:dyDescent="0.25">
      <c r="A614" s="43">
        <f t="shared" si="9"/>
        <v>612</v>
      </c>
      <c r="B614" s="44" t="s">
        <v>66</v>
      </c>
      <c r="C614" s="47" t="s">
        <v>722</v>
      </c>
      <c r="D614" s="48" t="s">
        <v>238</v>
      </c>
      <c r="E614" s="48" t="s">
        <v>6</v>
      </c>
      <c r="F614" s="48" t="s">
        <v>6</v>
      </c>
      <c r="G614" s="48" t="s">
        <v>68</v>
      </c>
      <c r="H614" s="43" t="s">
        <v>69</v>
      </c>
      <c r="I614" s="44" t="s">
        <v>70</v>
      </c>
      <c r="J614" s="46">
        <v>2136.38</v>
      </c>
      <c r="K614" s="40">
        <v>3577</v>
      </c>
    </row>
    <row r="615" spans="1:11" hidden="1" x14ac:dyDescent="0.25">
      <c r="A615" s="43">
        <f t="shared" si="9"/>
        <v>613</v>
      </c>
      <c r="B615" s="44" t="s">
        <v>66</v>
      </c>
      <c r="C615" s="47" t="s">
        <v>723</v>
      </c>
      <c r="D615" s="48" t="s">
        <v>238</v>
      </c>
      <c r="E615" s="48" t="s">
        <v>6</v>
      </c>
      <c r="F615" s="48" t="s">
        <v>6</v>
      </c>
      <c r="G615" s="48" t="s">
        <v>74</v>
      </c>
      <c r="H615" s="43" t="s">
        <v>69</v>
      </c>
      <c r="I615" s="44" t="s">
        <v>70</v>
      </c>
      <c r="J615" s="46">
        <v>2136.38</v>
      </c>
      <c r="K615" s="40">
        <v>3577</v>
      </c>
    </row>
    <row r="616" spans="1:11" hidden="1" x14ac:dyDescent="0.25">
      <c r="A616" s="43">
        <f t="shared" si="9"/>
        <v>614</v>
      </c>
      <c r="B616" s="44" t="s">
        <v>66</v>
      </c>
      <c r="C616" s="47" t="s">
        <v>724</v>
      </c>
      <c r="D616" s="48" t="s">
        <v>238</v>
      </c>
      <c r="E616" s="48" t="s">
        <v>6</v>
      </c>
      <c r="F616" s="48" t="s">
        <v>6</v>
      </c>
      <c r="G616" s="48" t="s">
        <v>76</v>
      </c>
      <c r="H616" s="43" t="s">
        <v>69</v>
      </c>
      <c r="I616" s="44" t="s">
        <v>70</v>
      </c>
      <c r="J616" s="46">
        <v>2136.38</v>
      </c>
      <c r="K616" s="40">
        <v>3577</v>
      </c>
    </row>
    <row r="617" spans="1:11" hidden="1" x14ac:dyDescent="0.25">
      <c r="A617" s="43">
        <f t="shared" si="9"/>
        <v>615</v>
      </c>
      <c r="B617" s="44" t="s">
        <v>66</v>
      </c>
      <c r="C617" s="47" t="s">
        <v>725</v>
      </c>
      <c r="D617" s="48" t="s">
        <v>242</v>
      </c>
      <c r="E617" s="48" t="s">
        <v>6</v>
      </c>
      <c r="F617" s="48" t="s">
        <v>6</v>
      </c>
      <c r="G617" s="48" t="s">
        <v>68</v>
      </c>
      <c r="H617" s="43" t="s">
        <v>69</v>
      </c>
      <c r="I617" s="44" t="s">
        <v>70</v>
      </c>
      <c r="J617" s="46">
        <v>2136.38</v>
      </c>
      <c r="K617" s="40">
        <v>3577</v>
      </c>
    </row>
    <row r="618" spans="1:11" hidden="1" x14ac:dyDescent="0.25">
      <c r="A618" s="43">
        <f t="shared" si="9"/>
        <v>616</v>
      </c>
      <c r="B618" s="44" t="s">
        <v>66</v>
      </c>
      <c r="C618" s="47" t="s">
        <v>726</v>
      </c>
      <c r="D618" s="48" t="s">
        <v>242</v>
      </c>
      <c r="E618" s="48" t="s">
        <v>6</v>
      </c>
      <c r="F618" s="48" t="s">
        <v>6</v>
      </c>
      <c r="G618" s="48" t="s">
        <v>72</v>
      </c>
      <c r="H618" s="43" t="s">
        <v>69</v>
      </c>
      <c r="I618" s="44" t="s">
        <v>70</v>
      </c>
      <c r="J618" s="46">
        <v>2136.38</v>
      </c>
      <c r="K618" s="40">
        <v>3577</v>
      </c>
    </row>
    <row r="619" spans="1:11" hidden="1" x14ac:dyDescent="0.25">
      <c r="A619" s="43">
        <f t="shared" si="9"/>
        <v>617</v>
      </c>
      <c r="B619" s="44" t="s">
        <v>66</v>
      </c>
      <c r="C619" s="47" t="s">
        <v>727</v>
      </c>
      <c r="D619" s="48" t="s">
        <v>242</v>
      </c>
      <c r="E619" s="48" t="s">
        <v>6</v>
      </c>
      <c r="F619" s="48" t="s">
        <v>6</v>
      </c>
      <c r="G619" s="48" t="s">
        <v>74</v>
      </c>
      <c r="H619" s="43" t="s">
        <v>69</v>
      </c>
      <c r="I619" s="44" t="s">
        <v>70</v>
      </c>
      <c r="J619" s="46">
        <v>2136.38</v>
      </c>
      <c r="K619" s="40">
        <v>3577</v>
      </c>
    </row>
    <row r="620" spans="1:11" hidden="1" x14ac:dyDescent="0.25">
      <c r="A620" s="43">
        <f t="shared" si="9"/>
        <v>618</v>
      </c>
      <c r="B620" s="44" t="s">
        <v>66</v>
      </c>
      <c r="C620" s="47" t="s">
        <v>728</v>
      </c>
      <c r="D620" s="48" t="s">
        <v>242</v>
      </c>
      <c r="E620" s="48" t="s">
        <v>6</v>
      </c>
      <c r="F620" s="48" t="s">
        <v>6</v>
      </c>
      <c r="G620" s="48" t="s">
        <v>76</v>
      </c>
      <c r="H620" s="43" t="s">
        <v>69</v>
      </c>
      <c r="I620" s="44" t="s">
        <v>70</v>
      </c>
      <c r="J620" s="46">
        <v>2136.38</v>
      </c>
      <c r="K620" s="40">
        <v>3577</v>
      </c>
    </row>
    <row r="621" spans="1:11" hidden="1" x14ac:dyDescent="0.25">
      <c r="A621" s="43">
        <f t="shared" si="9"/>
        <v>619</v>
      </c>
      <c r="B621" s="44" t="s">
        <v>66</v>
      </c>
      <c r="C621" s="47" t="s">
        <v>729</v>
      </c>
      <c r="D621" s="48" t="s">
        <v>247</v>
      </c>
      <c r="E621" s="48" t="s">
        <v>6</v>
      </c>
      <c r="F621" s="48" t="s">
        <v>6</v>
      </c>
      <c r="G621" s="48" t="s">
        <v>68</v>
      </c>
      <c r="H621" s="43" t="s">
        <v>69</v>
      </c>
      <c r="I621" s="44" t="s">
        <v>70</v>
      </c>
      <c r="J621" s="46">
        <v>2136.38</v>
      </c>
      <c r="K621" s="40">
        <v>3577</v>
      </c>
    </row>
    <row r="622" spans="1:11" hidden="1" x14ac:dyDescent="0.25">
      <c r="A622" s="43">
        <f t="shared" si="9"/>
        <v>620</v>
      </c>
      <c r="B622" s="44" t="s">
        <v>66</v>
      </c>
      <c r="C622" s="47" t="s">
        <v>730</v>
      </c>
      <c r="D622" s="48" t="s">
        <v>247</v>
      </c>
      <c r="E622" s="48" t="s">
        <v>6</v>
      </c>
      <c r="F622" s="48" t="s">
        <v>6</v>
      </c>
      <c r="G622" s="48" t="s">
        <v>72</v>
      </c>
      <c r="H622" s="43" t="s">
        <v>69</v>
      </c>
      <c r="I622" s="44" t="s">
        <v>70</v>
      </c>
      <c r="J622" s="46">
        <v>2136.38</v>
      </c>
      <c r="K622" s="40">
        <v>3577</v>
      </c>
    </row>
    <row r="623" spans="1:11" hidden="1" x14ac:dyDescent="0.25">
      <c r="A623" s="43">
        <f t="shared" si="9"/>
        <v>621</v>
      </c>
      <c r="B623" s="44" t="s">
        <v>66</v>
      </c>
      <c r="C623" s="47" t="s">
        <v>731</v>
      </c>
      <c r="D623" s="48" t="s">
        <v>247</v>
      </c>
      <c r="E623" s="48" t="s">
        <v>6</v>
      </c>
      <c r="F623" s="48" t="s">
        <v>6</v>
      </c>
      <c r="G623" s="48" t="s">
        <v>74</v>
      </c>
      <c r="H623" s="43" t="s">
        <v>69</v>
      </c>
      <c r="I623" s="44" t="s">
        <v>70</v>
      </c>
      <c r="J623" s="46">
        <v>2136.38</v>
      </c>
      <c r="K623" s="40">
        <v>3577</v>
      </c>
    </row>
    <row r="624" spans="1:11" hidden="1" x14ac:dyDescent="0.25">
      <c r="A624" s="43">
        <f t="shared" si="9"/>
        <v>622</v>
      </c>
      <c r="B624" s="44" t="s">
        <v>66</v>
      </c>
      <c r="C624" s="47" t="s">
        <v>732</v>
      </c>
      <c r="D624" s="48" t="s">
        <v>247</v>
      </c>
      <c r="E624" s="48" t="s">
        <v>6</v>
      </c>
      <c r="F624" s="48" t="s">
        <v>6</v>
      </c>
      <c r="G624" s="48" t="s">
        <v>76</v>
      </c>
      <c r="H624" s="43" t="s">
        <v>69</v>
      </c>
      <c r="I624" s="44" t="s">
        <v>70</v>
      </c>
      <c r="J624" s="46">
        <v>2136.38</v>
      </c>
      <c r="K624" s="40">
        <v>3577</v>
      </c>
    </row>
    <row r="625" spans="1:11" hidden="1" x14ac:dyDescent="0.25">
      <c r="A625" s="43">
        <f t="shared" si="9"/>
        <v>623</v>
      </c>
      <c r="B625" s="44" t="s">
        <v>66</v>
      </c>
      <c r="C625" s="47" t="s">
        <v>733</v>
      </c>
      <c r="D625" s="48" t="s">
        <v>252</v>
      </c>
      <c r="E625" s="48" t="s">
        <v>6</v>
      </c>
      <c r="F625" s="48" t="s">
        <v>6</v>
      </c>
      <c r="G625" s="48" t="s">
        <v>68</v>
      </c>
      <c r="H625" s="43" t="s">
        <v>69</v>
      </c>
      <c r="I625" s="44" t="s">
        <v>70</v>
      </c>
      <c r="J625" s="46">
        <v>2136.38</v>
      </c>
      <c r="K625" s="40">
        <v>3577</v>
      </c>
    </row>
    <row r="626" spans="1:11" hidden="1" x14ac:dyDescent="0.25">
      <c r="A626" s="43">
        <f t="shared" si="9"/>
        <v>624</v>
      </c>
      <c r="B626" s="44" t="s">
        <v>66</v>
      </c>
      <c r="C626" s="47" t="s">
        <v>734</v>
      </c>
      <c r="D626" s="48" t="s">
        <v>252</v>
      </c>
      <c r="E626" s="48" t="s">
        <v>6</v>
      </c>
      <c r="F626" s="48" t="s">
        <v>6</v>
      </c>
      <c r="G626" s="48" t="s">
        <v>72</v>
      </c>
      <c r="H626" s="43" t="s">
        <v>69</v>
      </c>
      <c r="I626" s="44" t="s">
        <v>70</v>
      </c>
      <c r="J626" s="46">
        <v>2136.38</v>
      </c>
      <c r="K626" s="40">
        <v>3577</v>
      </c>
    </row>
    <row r="627" spans="1:11" hidden="1" x14ac:dyDescent="0.25">
      <c r="A627" s="43">
        <f t="shared" si="9"/>
        <v>625</v>
      </c>
      <c r="B627" s="44" t="s">
        <v>66</v>
      </c>
      <c r="C627" s="47" t="s">
        <v>735</v>
      </c>
      <c r="D627" s="48" t="s">
        <v>252</v>
      </c>
      <c r="E627" s="48" t="s">
        <v>6</v>
      </c>
      <c r="F627" s="48" t="s">
        <v>6</v>
      </c>
      <c r="G627" s="48" t="s">
        <v>74</v>
      </c>
      <c r="H627" s="43" t="s">
        <v>69</v>
      </c>
      <c r="I627" s="44" t="s">
        <v>70</v>
      </c>
      <c r="J627" s="46">
        <v>2136.38</v>
      </c>
      <c r="K627" s="40">
        <v>3577</v>
      </c>
    </row>
    <row r="628" spans="1:11" hidden="1" x14ac:dyDescent="0.25">
      <c r="A628" s="43">
        <f t="shared" si="9"/>
        <v>626</v>
      </c>
      <c r="B628" s="44" t="s">
        <v>66</v>
      </c>
      <c r="C628" s="47" t="s">
        <v>736</v>
      </c>
      <c r="D628" s="48" t="s">
        <v>252</v>
      </c>
      <c r="E628" s="48" t="s">
        <v>6</v>
      </c>
      <c r="F628" s="48" t="s">
        <v>6</v>
      </c>
      <c r="G628" s="48" t="s">
        <v>76</v>
      </c>
      <c r="H628" s="43" t="s">
        <v>69</v>
      </c>
      <c r="I628" s="44" t="s">
        <v>70</v>
      </c>
      <c r="J628" s="46">
        <v>2136.38</v>
      </c>
      <c r="K628" s="40">
        <v>3577</v>
      </c>
    </row>
    <row r="629" spans="1:11" hidden="1" x14ac:dyDescent="0.25">
      <c r="A629" s="43">
        <f t="shared" si="9"/>
        <v>627</v>
      </c>
      <c r="B629" s="44" t="s">
        <v>66</v>
      </c>
      <c r="C629" s="47" t="s">
        <v>737</v>
      </c>
      <c r="D629" s="48" t="s">
        <v>257</v>
      </c>
      <c r="E629" s="48" t="s">
        <v>6</v>
      </c>
      <c r="F629" s="48" t="s">
        <v>6</v>
      </c>
      <c r="G629" s="48" t="s">
        <v>68</v>
      </c>
      <c r="H629" s="43" t="s">
        <v>69</v>
      </c>
      <c r="I629" s="44" t="s">
        <v>70</v>
      </c>
      <c r="J629" s="46">
        <v>2136.38</v>
      </c>
      <c r="K629" s="40">
        <v>3577</v>
      </c>
    </row>
    <row r="630" spans="1:11" hidden="1" x14ac:dyDescent="0.25">
      <c r="A630" s="43">
        <f t="shared" si="9"/>
        <v>628</v>
      </c>
      <c r="B630" s="44" t="s">
        <v>66</v>
      </c>
      <c r="C630" s="47" t="s">
        <v>738</v>
      </c>
      <c r="D630" s="48" t="s">
        <v>257</v>
      </c>
      <c r="E630" s="48" t="s">
        <v>6</v>
      </c>
      <c r="F630" s="48" t="s">
        <v>6</v>
      </c>
      <c r="G630" s="48" t="s">
        <v>72</v>
      </c>
      <c r="H630" s="43" t="s">
        <v>69</v>
      </c>
      <c r="I630" s="44" t="s">
        <v>70</v>
      </c>
      <c r="J630" s="46">
        <v>2136.38</v>
      </c>
      <c r="K630" s="40">
        <v>3577</v>
      </c>
    </row>
    <row r="631" spans="1:11" hidden="1" x14ac:dyDescent="0.25">
      <c r="A631" s="43">
        <f t="shared" si="9"/>
        <v>629</v>
      </c>
      <c r="B631" s="44" t="s">
        <v>66</v>
      </c>
      <c r="C631" s="47" t="s">
        <v>739</v>
      </c>
      <c r="D631" s="48" t="s">
        <v>257</v>
      </c>
      <c r="E631" s="48" t="s">
        <v>6</v>
      </c>
      <c r="F631" s="48" t="s">
        <v>6</v>
      </c>
      <c r="G631" s="48" t="s">
        <v>74</v>
      </c>
      <c r="H631" s="43" t="s">
        <v>69</v>
      </c>
      <c r="I631" s="44" t="s">
        <v>70</v>
      </c>
      <c r="J631" s="46">
        <v>2136.38</v>
      </c>
      <c r="K631" s="40">
        <v>3577</v>
      </c>
    </row>
    <row r="632" spans="1:11" hidden="1" x14ac:dyDescent="0.25">
      <c r="A632" s="43">
        <f t="shared" si="9"/>
        <v>630</v>
      </c>
      <c r="B632" s="44" t="s">
        <v>66</v>
      </c>
      <c r="C632" s="47" t="s">
        <v>740</v>
      </c>
      <c r="D632" s="48" t="s">
        <v>257</v>
      </c>
      <c r="E632" s="48" t="s">
        <v>6</v>
      </c>
      <c r="F632" s="48" t="s">
        <v>6</v>
      </c>
      <c r="G632" s="48" t="s">
        <v>76</v>
      </c>
      <c r="H632" s="43" t="s">
        <v>69</v>
      </c>
      <c r="I632" s="44" t="s">
        <v>70</v>
      </c>
      <c r="J632" s="46">
        <v>2136.38</v>
      </c>
      <c r="K632" s="40">
        <v>3577</v>
      </c>
    </row>
    <row r="633" spans="1:11" hidden="1" x14ac:dyDescent="0.25">
      <c r="A633" s="43">
        <f t="shared" si="9"/>
        <v>631</v>
      </c>
      <c r="B633" s="44" t="s">
        <v>66</v>
      </c>
      <c r="C633" s="47" t="s">
        <v>741</v>
      </c>
      <c r="D633" s="48" t="s">
        <v>262</v>
      </c>
      <c r="E633" s="48" t="s">
        <v>6</v>
      </c>
      <c r="F633" s="48" t="s">
        <v>6</v>
      </c>
      <c r="G633" s="48" t="s">
        <v>68</v>
      </c>
      <c r="H633" s="43" t="s">
        <v>69</v>
      </c>
      <c r="I633" s="44" t="s">
        <v>70</v>
      </c>
      <c r="J633" s="46">
        <v>2136.38</v>
      </c>
      <c r="K633" s="40">
        <v>3577</v>
      </c>
    </row>
    <row r="634" spans="1:11" hidden="1" x14ac:dyDescent="0.25">
      <c r="A634" s="43">
        <f t="shared" si="9"/>
        <v>632</v>
      </c>
      <c r="B634" s="44" t="s">
        <v>66</v>
      </c>
      <c r="C634" s="47" t="s">
        <v>742</v>
      </c>
      <c r="D634" s="48" t="s">
        <v>262</v>
      </c>
      <c r="E634" s="48" t="s">
        <v>6</v>
      </c>
      <c r="F634" s="48" t="s">
        <v>6</v>
      </c>
      <c r="G634" s="48" t="s">
        <v>72</v>
      </c>
      <c r="H634" s="43" t="s">
        <v>69</v>
      </c>
      <c r="I634" s="44" t="s">
        <v>70</v>
      </c>
      <c r="J634" s="46">
        <v>2136.38</v>
      </c>
      <c r="K634" s="40">
        <v>3577</v>
      </c>
    </row>
    <row r="635" spans="1:11" hidden="1" x14ac:dyDescent="0.25">
      <c r="A635" s="43">
        <f t="shared" si="9"/>
        <v>633</v>
      </c>
      <c r="B635" s="44" t="s">
        <v>66</v>
      </c>
      <c r="C635" s="47" t="s">
        <v>743</v>
      </c>
      <c r="D635" s="48" t="s">
        <v>262</v>
      </c>
      <c r="E635" s="48" t="s">
        <v>6</v>
      </c>
      <c r="F635" s="48" t="s">
        <v>6</v>
      </c>
      <c r="G635" s="48" t="s">
        <v>74</v>
      </c>
      <c r="H635" s="43" t="s">
        <v>69</v>
      </c>
      <c r="I635" s="44" t="s">
        <v>70</v>
      </c>
      <c r="J635" s="46">
        <v>2136.38</v>
      </c>
      <c r="K635" s="40">
        <v>3577</v>
      </c>
    </row>
    <row r="636" spans="1:11" hidden="1" x14ac:dyDescent="0.25">
      <c r="A636" s="43">
        <f t="shared" si="9"/>
        <v>634</v>
      </c>
      <c r="B636" s="44" t="s">
        <v>66</v>
      </c>
      <c r="C636" s="47" t="s">
        <v>744</v>
      </c>
      <c r="D636" s="48" t="s">
        <v>262</v>
      </c>
      <c r="E636" s="48" t="s">
        <v>6</v>
      </c>
      <c r="F636" s="48" t="s">
        <v>6</v>
      </c>
      <c r="G636" s="48" t="s">
        <v>76</v>
      </c>
      <c r="H636" s="43" t="s">
        <v>69</v>
      </c>
      <c r="I636" s="44" t="s">
        <v>70</v>
      </c>
      <c r="J636" s="46">
        <v>2136.38</v>
      </c>
      <c r="K636" s="40">
        <v>3577</v>
      </c>
    </row>
    <row r="637" spans="1:11" x14ac:dyDescent="0.25">
      <c r="A637" s="49">
        <f t="shared" si="9"/>
        <v>635</v>
      </c>
      <c r="B637" s="50" t="s">
        <v>66</v>
      </c>
      <c r="C637" s="51" t="s">
        <v>745</v>
      </c>
      <c r="D637" s="52" t="s">
        <v>267</v>
      </c>
      <c r="E637" s="52" t="s">
        <v>6</v>
      </c>
      <c r="F637" s="52" t="s">
        <v>6</v>
      </c>
      <c r="G637" s="52" t="s">
        <v>68</v>
      </c>
      <c r="H637" s="49" t="s">
        <v>69</v>
      </c>
      <c r="I637" s="50" t="s">
        <v>268</v>
      </c>
      <c r="J637" s="53">
        <v>3561.6</v>
      </c>
      <c r="K637" s="40">
        <v>5472</v>
      </c>
    </row>
    <row r="638" spans="1:11" x14ac:dyDescent="0.25">
      <c r="A638" s="49">
        <f t="shared" si="9"/>
        <v>636</v>
      </c>
      <c r="B638" s="50" t="s">
        <v>66</v>
      </c>
      <c r="C638" s="51" t="s">
        <v>746</v>
      </c>
      <c r="D638" s="52" t="s">
        <v>267</v>
      </c>
      <c r="E638" s="52" t="s">
        <v>6</v>
      </c>
      <c r="F638" s="52" t="s">
        <v>6</v>
      </c>
      <c r="G638" s="52" t="s">
        <v>72</v>
      </c>
      <c r="H638" s="49" t="s">
        <v>69</v>
      </c>
      <c r="I638" s="50" t="s">
        <v>268</v>
      </c>
      <c r="J638" s="53">
        <v>3561.6</v>
      </c>
      <c r="K638" s="40">
        <v>5472</v>
      </c>
    </row>
    <row r="639" spans="1:11" hidden="1" x14ac:dyDescent="0.25">
      <c r="A639" s="43">
        <f t="shared" si="9"/>
        <v>637</v>
      </c>
      <c r="B639" s="44" t="s">
        <v>66</v>
      </c>
      <c r="C639" s="47" t="s">
        <v>747</v>
      </c>
      <c r="D639" s="48" t="s">
        <v>68</v>
      </c>
      <c r="E639" s="48" t="s">
        <v>7</v>
      </c>
      <c r="F639" s="48" t="s">
        <v>7</v>
      </c>
      <c r="G639" s="48" t="s">
        <v>68</v>
      </c>
      <c r="H639" s="43" t="s">
        <v>69</v>
      </c>
      <c r="I639" s="44" t="s">
        <v>70</v>
      </c>
      <c r="J639" s="46">
        <v>2136.38</v>
      </c>
      <c r="K639" s="40">
        <v>3577</v>
      </c>
    </row>
    <row r="640" spans="1:11" hidden="1" x14ac:dyDescent="0.25">
      <c r="A640" s="43">
        <f t="shared" si="9"/>
        <v>638</v>
      </c>
      <c r="B640" s="44" t="s">
        <v>66</v>
      </c>
      <c r="C640" s="47" t="s">
        <v>748</v>
      </c>
      <c r="D640" s="48" t="s">
        <v>68</v>
      </c>
      <c r="E640" s="48" t="s">
        <v>7</v>
      </c>
      <c r="F640" s="48" t="s">
        <v>7</v>
      </c>
      <c r="G640" s="48" t="s">
        <v>72</v>
      </c>
      <c r="H640" s="43" t="s">
        <v>69</v>
      </c>
      <c r="I640" s="44" t="s">
        <v>70</v>
      </c>
      <c r="J640" s="46">
        <v>2136.38</v>
      </c>
      <c r="K640" s="40">
        <v>3577</v>
      </c>
    </row>
    <row r="641" spans="1:11" hidden="1" x14ac:dyDescent="0.25">
      <c r="A641" s="43">
        <f t="shared" si="9"/>
        <v>639</v>
      </c>
      <c r="B641" s="44" t="s">
        <v>66</v>
      </c>
      <c r="C641" s="47" t="s">
        <v>749</v>
      </c>
      <c r="D641" s="48" t="s">
        <v>68</v>
      </c>
      <c r="E641" s="48" t="s">
        <v>7</v>
      </c>
      <c r="F641" s="48" t="s">
        <v>7</v>
      </c>
      <c r="G641" s="48" t="s">
        <v>74</v>
      </c>
      <c r="H641" s="43" t="s">
        <v>69</v>
      </c>
      <c r="I641" s="44" t="s">
        <v>70</v>
      </c>
      <c r="J641" s="46">
        <v>2136.38</v>
      </c>
      <c r="K641" s="40">
        <v>3577</v>
      </c>
    </row>
    <row r="642" spans="1:11" hidden="1" x14ac:dyDescent="0.25">
      <c r="A642" s="43">
        <f t="shared" si="9"/>
        <v>640</v>
      </c>
      <c r="B642" s="44" t="s">
        <v>66</v>
      </c>
      <c r="C642" s="47" t="s">
        <v>750</v>
      </c>
      <c r="D642" s="48" t="s">
        <v>68</v>
      </c>
      <c r="E642" s="48" t="s">
        <v>7</v>
      </c>
      <c r="F642" s="48" t="s">
        <v>7</v>
      </c>
      <c r="G642" s="48" t="s">
        <v>76</v>
      </c>
      <c r="H642" s="43" t="s">
        <v>69</v>
      </c>
      <c r="I642" s="44" t="s">
        <v>70</v>
      </c>
      <c r="J642" s="46">
        <v>2136.38</v>
      </c>
      <c r="K642" s="40">
        <v>3577</v>
      </c>
    </row>
    <row r="643" spans="1:11" hidden="1" x14ac:dyDescent="0.25">
      <c r="A643" s="43">
        <f t="shared" si="9"/>
        <v>641</v>
      </c>
      <c r="B643" s="44" t="s">
        <v>66</v>
      </c>
      <c r="C643" s="47" t="s">
        <v>751</v>
      </c>
      <c r="D643" s="48" t="s">
        <v>72</v>
      </c>
      <c r="E643" s="48" t="s">
        <v>7</v>
      </c>
      <c r="F643" s="48" t="s">
        <v>7</v>
      </c>
      <c r="G643" s="48" t="s">
        <v>68</v>
      </c>
      <c r="H643" s="43" t="s">
        <v>69</v>
      </c>
      <c r="I643" s="44" t="s">
        <v>70</v>
      </c>
      <c r="J643" s="46">
        <v>2136.38</v>
      </c>
      <c r="K643" s="40">
        <v>3577</v>
      </c>
    </row>
    <row r="644" spans="1:11" hidden="1" x14ac:dyDescent="0.25">
      <c r="A644" s="43">
        <f t="shared" si="9"/>
        <v>642</v>
      </c>
      <c r="B644" s="44" t="s">
        <v>66</v>
      </c>
      <c r="C644" s="47" t="s">
        <v>752</v>
      </c>
      <c r="D644" s="48" t="s">
        <v>72</v>
      </c>
      <c r="E644" s="48" t="s">
        <v>7</v>
      </c>
      <c r="F644" s="48" t="s">
        <v>7</v>
      </c>
      <c r="G644" s="48" t="s">
        <v>72</v>
      </c>
      <c r="H644" s="43" t="s">
        <v>69</v>
      </c>
      <c r="I644" s="44" t="s">
        <v>70</v>
      </c>
      <c r="J644" s="46">
        <v>2136.38</v>
      </c>
      <c r="K644" s="40">
        <v>3577</v>
      </c>
    </row>
    <row r="645" spans="1:11" hidden="1" x14ac:dyDescent="0.25">
      <c r="A645" s="43">
        <f t="shared" ref="A645:A708" si="10">A644+1</f>
        <v>643</v>
      </c>
      <c r="B645" s="44" t="s">
        <v>66</v>
      </c>
      <c r="C645" s="47" t="s">
        <v>753</v>
      </c>
      <c r="D645" s="48" t="s">
        <v>72</v>
      </c>
      <c r="E645" s="48" t="s">
        <v>7</v>
      </c>
      <c r="F645" s="48" t="s">
        <v>7</v>
      </c>
      <c r="G645" s="48" t="s">
        <v>74</v>
      </c>
      <c r="H645" s="43" t="s">
        <v>69</v>
      </c>
      <c r="I645" s="44" t="s">
        <v>70</v>
      </c>
      <c r="J645" s="46">
        <v>2136.38</v>
      </c>
      <c r="K645" s="40">
        <v>3577</v>
      </c>
    </row>
    <row r="646" spans="1:11" hidden="1" x14ac:dyDescent="0.25">
      <c r="A646" s="43">
        <f t="shared" si="10"/>
        <v>644</v>
      </c>
      <c r="B646" s="44" t="s">
        <v>66</v>
      </c>
      <c r="C646" s="47" t="s">
        <v>754</v>
      </c>
      <c r="D646" s="48" t="s">
        <v>72</v>
      </c>
      <c r="E646" s="48" t="s">
        <v>7</v>
      </c>
      <c r="F646" s="48" t="s">
        <v>7</v>
      </c>
      <c r="G646" s="48" t="s">
        <v>76</v>
      </c>
      <c r="H646" s="43" t="s">
        <v>69</v>
      </c>
      <c r="I646" s="44" t="s">
        <v>70</v>
      </c>
      <c r="J646" s="46">
        <v>2136.38</v>
      </c>
      <c r="K646" s="40">
        <v>3577</v>
      </c>
    </row>
    <row r="647" spans="1:11" hidden="1" x14ac:dyDescent="0.25">
      <c r="A647" s="43">
        <f t="shared" si="10"/>
        <v>645</v>
      </c>
      <c r="B647" s="44" t="s">
        <v>66</v>
      </c>
      <c r="C647" s="47" t="s">
        <v>755</v>
      </c>
      <c r="D647" s="48" t="s">
        <v>74</v>
      </c>
      <c r="E647" s="48" t="s">
        <v>7</v>
      </c>
      <c r="F647" s="48" t="s">
        <v>7</v>
      </c>
      <c r="G647" s="48" t="s">
        <v>68</v>
      </c>
      <c r="H647" s="43" t="s">
        <v>69</v>
      </c>
      <c r="I647" s="44" t="s">
        <v>70</v>
      </c>
      <c r="J647" s="46">
        <v>2136.38</v>
      </c>
      <c r="K647" s="40">
        <v>3577</v>
      </c>
    </row>
    <row r="648" spans="1:11" hidden="1" x14ac:dyDescent="0.25">
      <c r="A648" s="43">
        <f t="shared" si="10"/>
        <v>646</v>
      </c>
      <c r="B648" s="44" t="s">
        <v>66</v>
      </c>
      <c r="C648" s="47" t="s">
        <v>756</v>
      </c>
      <c r="D648" s="48" t="s">
        <v>74</v>
      </c>
      <c r="E648" s="48" t="s">
        <v>7</v>
      </c>
      <c r="F648" s="48" t="s">
        <v>7</v>
      </c>
      <c r="G648" s="48" t="s">
        <v>72</v>
      </c>
      <c r="H648" s="43" t="s">
        <v>69</v>
      </c>
      <c r="I648" s="44" t="s">
        <v>70</v>
      </c>
      <c r="J648" s="46">
        <v>2136.38</v>
      </c>
      <c r="K648" s="40">
        <v>3577</v>
      </c>
    </row>
    <row r="649" spans="1:11" hidden="1" x14ac:dyDescent="0.25">
      <c r="A649" s="43">
        <f t="shared" si="10"/>
        <v>647</v>
      </c>
      <c r="B649" s="44" t="s">
        <v>66</v>
      </c>
      <c r="C649" s="47" t="s">
        <v>757</v>
      </c>
      <c r="D649" s="48" t="s">
        <v>74</v>
      </c>
      <c r="E649" s="48" t="s">
        <v>7</v>
      </c>
      <c r="F649" s="48" t="s">
        <v>7</v>
      </c>
      <c r="G649" s="48" t="s">
        <v>74</v>
      </c>
      <c r="H649" s="43" t="s">
        <v>69</v>
      </c>
      <c r="I649" s="44" t="s">
        <v>70</v>
      </c>
      <c r="J649" s="46">
        <v>2136.38</v>
      </c>
      <c r="K649" s="40">
        <v>3577</v>
      </c>
    </row>
    <row r="650" spans="1:11" hidden="1" x14ac:dyDescent="0.25">
      <c r="A650" s="43">
        <f t="shared" si="10"/>
        <v>648</v>
      </c>
      <c r="B650" s="44" t="s">
        <v>66</v>
      </c>
      <c r="C650" s="47" t="s">
        <v>758</v>
      </c>
      <c r="D650" s="48" t="s">
        <v>74</v>
      </c>
      <c r="E650" s="48" t="s">
        <v>7</v>
      </c>
      <c r="F650" s="48" t="s">
        <v>7</v>
      </c>
      <c r="G650" s="48" t="s">
        <v>76</v>
      </c>
      <c r="H650" s="43" t="s">
        <v>69</v>
      </c>
      <c r="I650" s="44" t="s">
        <v>70</v>
      </c>
      <c r="J650" s="46">
        <v>2136.38</v>
      </c>
      <c r="K650" s="40">
        <v>3577</v>
      </c>
    </row>
    <row r="651" spans="1:11" hidden="1" x14ac:dyDescent="0.25">
      <c r="A651" s="43">
        <f t="shared" si="10"/>
        <v>649</v>
      </c>
      <c r="B651" s="44" t="s">
        <v>66</v>
      </c>
      <c r="C651" s="47" t="s">
        <v>759</v>
      </c>
      <c r="D651" s="48" t="s">
        <v>76</v>
      </c>
      <c r="E651" s="48" t="s">
        <v>7</v>
      </c>
      <c r="F651" s="48" t="s">
        <v>7</v>
      </c>
      <c r="G651" s="48" t="s">
        <v>68</v>
      </c>
      <c r="H651" s="43" t="s">
        <v>69</v>
      </c>
      <c r="I651" s="44" t="s">
        <v>70</v>
      </c>
      <c r="J651" s="46">
        <v>2136.38</v>
      </c>
      <c r="K651" s="40">
        <v>3577</v>
      </c>
    </row>
    <row r="652" spans="1:11" hidden="1" x14ac:dyDescent="0.25">
      <c r="A652" s="43">
        <f t="shared" si="10"/>
        <v>650</v>
      </c>
      <c r="B652" s="44" t="s">
        <v>66</v>
      </c>
      <c r="C652" s="47" t="s">
        <v>760</v>
      </c>
      <c r="D652" s="48" t="s">
        <v>76</v>
      </c>
      <c r="E652" s="48" t="s">
        <v>7</v>
      </c>
      <c r="F652" s="48" t="s">
        <v>7</v>
      </c>
      <c r="G652" s="48" t="s">
        <v>72</v>
      </c>
      <c r="H652" s="43" t="s">
        <v>69</v>
      </c>
      <c r="I652" s="44" t="s">
        <v>70</v>
      </c>
      <c r="J652" s="46">
        <v>2136.38</v>
      </c>
      <c r="K652" s="40">
        <v>3577</v>
      </c>
    </row>
    <row r="653" spans="1:11" hidden="1" x14ac:dyDescent="0.25">
      <c r="A653" s="43">
        <f t="shared" si="10"/>
        <v>651</v>
      </c>
      <c r="B653" s="44" t="s">
        <v>66</v>
      </c>
      <c r="C653" s="47" t="s">
        <v>761</v>
      </c>
      <c r="D653" s="48" t="s">
        <v>76</v>
      </c>
      <c r="E653" s="48" t="s">
        <v>7</v>
      </c>
      <c r="F653" s="48" t="s">
        <v>7</v>
      </c>
      <c r="G653" s="48" t="s">
        <v>74</v>
      </c>
      <c r="H653" s="43" t="s">
        <v>69</v>
      </c>
      <c r="I653" s="44" t="s">
        <v>70</v>
      </c>
      <c r="J653" s="46">
        <v>2136.38</v>
      </c>
      <c r="K653" s="40">
        <v>3577</v>
      </c>
    </row>
    <row r="654" spans="1:11" hidden="1" x14ac:dyDescent="0.25">
      <c r="A654" s="43">
        <f t="shared" si="10"/>
        <v>652</v>
      </c>
      <c r="B654" s="44" t="s">
        <v>66</v>
      </c>
      <c r="C654" s="47" t="s">
        <v>762</v>
      </c>
      <c r="D654" s="48" t="s">
        <v>76</v>
      </c>
      <c r="E654" s="48" t="s">
        <v>7</v>
      </c>
      <c r="F654" s="48" t="s">
        <v>7</v>
      </c>
      <c r="G654" s="48" t="s">
        <v>76</v>
      </c>
      <c r="H654" s="43" t="s">
        <v>69</v>
      </c>
      <c r="I654" s="44" t="s">
        <v>70</v>
      </c>
      <c r="J654" s="46">
        <v>2136.38</v>
      </c>
      <c r="K654" s="40">
        <v>3577</v>
      </c>
    </row>
    <row r="655" spans="1:11" hidden="1" x14ac:dyDescent="0.25">
      <c r="A655" s="43">
        <f t="shared" si="10"/>
        <v>653</v>
      </c>
      <c r="B655" s="44" t="s">
        <v>66</v>
      </c>
      <c r="C655" s="47" t="s">
        <v>763</v>
      </c>
      <c r="D655" s="48" t="s">
        <v>90</v>
      </c>
      <c r="E655" s="48" t="s">
        <v>7</v>
      </c>
      <c r="F655" s="48" t="s">
        <v>7</v>
      </c>
      <c r="G655" s="48" t="s">
        <v>68</v>
      </c>
      <c r="H655" s="43" t="s">
        <v>69</v>
      </c>
      <c r="I655" s="44" t="s">
        <v>70</v>
      </c>
      <c r="J655" s="46">
        <v>2136.38</v>
      </c>
      <c r="K655" s="40">
        <v>3577</v>
      </c>
    </row>
    <row r="656" spans="1:11" hidden="1" x14ac:dyDescent="0.25">
      <c r="A656" s="43">
        <f t="shared" si="10"/>
        <v>654</v>
      </c>
      <c r="B656" s="44" t="s">
        <v>66</v>
      </c>
      <c r="C656" s="47" t="s">
        <v>764</v>
      </c>
      <c r="D656" s="48" t="s">
        <v>90</v>
      </c>
      <c r="E656" s="48" t="s">
        <v>7</v>
      </c>
      <c r="F656" s="48" t="s">
        <v>7</v>
      </c>
      <c r="G656" s="48" t="s">
        <v>72</v>
      </c>
      <c r="H656" s="43" t="s">
        <v>69</v>
      </c>
      <c r="I656" s="44" t="s">
        <v>70</v>
      </c>
      <c r="J656" s="46">
        <v>2136.38</v>
      </c>
      <c r="K656" s="40">
        <v>3577</v>
      </c>
    </row>
    <row r="657" spans="1:11" hidden="1" x14ac:dyDescent="0.25">
      <c r="A657" s="43">
        <f t="shared" si="10"/>
        <v>655</v>
      </c>
      <c r="B657" s="44" t="s">
        <v>66</v>
      </c>
      <c r="C657" s="47" t="s">
        <v>765</v>
      </c>
      <c r="D657" s="48" t="s">
        <v>90</v>
      </c>
      <c r="E657" s="48" t="s">
        <v>7</v>
      </c>
      <c r="F657" s="48" t="s">
        <v>7</v>
      </c>
      <c r="G657" s="48" t="s">
        <v>74</v>
      </c>
      <c r="H657" s="43" t="s">
        <v>69</v>
      </c>
      <c r="I657" s="44" t="s">
        <v>70</v>
      </c>
      <c r="J657" s="46">
        <v>2136.38</v>
      </c>
      <c r="K657" s="40">
        <v>3577</v>
      </c>
    </row>
    <row r="658" spans="1:11" hidden="1" x14ac:dyDescent="0.25">
      <c r="A658" s="43">
        <f t="shared" si="10"/>
        <v>656</v>
      </c>
      <c r="B658" s="44" t="s">
        <v>66</v>
      </c>
      <c r="C658" s="47" t="s">
        <v>766</v>
      </c>
      <c r="D658" s="48" t="s">
        <v>90</v>
      </c>
      <c r="E658" s="48" t="s">
        <v>7</v>
      </c>
      <c r="F658" s="48" t="s">
        <v>7</v>
      </c>
      <c r="G658" s="48" t="s">
        <v>76</v>
      </c>
      <c r="H658" s="43" t="s">
        <v>69</v>
      </c>
      <c r="I658" s="44" t="s">
        <v>70</v>
      </c>
      <c r="J658" s="46">
        <v>2136.38</v>
      </c>
      <c r="K658" s="40">
        <v>3577</v>
      </c>
    </row>
    <row r="659" spans="1:11" hidden="1" x14ac:dyDescent="0.25">
      <c r="A659" s="43">
        <f t="shared" si="10"/>
        <v>657</v>
      </c>
      <c r="B659" s="44" t="s">
        <v>66</v>
      </c>
      <c r="C659" s="47" t="s">
        <v>767</v>
      </c>
      <c r="D659" s="48" t="s">
        <v>95</v>
      </c>
      <c r="E659" s="48" t="s">
        <v>7</v>
      </c>
      <c r="F659" s="48" t="s">
        <v>7</v>
      </c>
      <c r="G659" s="48" t="s">
        <v>68</v>
      </c>
      <c r="H659" s="43" t="s">
        <v>69</v>
      </c>
      <c r="I659" s="44" t="s">
        <v>70</v>
      </c>
      <c r="J659" s="46">
        <v>2136.38</v>
      </c>
      <c r="K659" s="40">
        <v>3577</v>
      </c>
    </row>
    <row r="660" spans="1:11" hidden="1" x14ac:dyDescent="0.25">
      <c r="A660" s="43">
        <f t="shared" si="10"/>
        <v>658</v>
      </c>
      <c r="B660" s="44" t="s">
        <v>66</v>
      </c>
      <c r="C660" s="47" t="s">
        <v>768</v>
      </c>
      <c r="D660" s="48" t="s">
        <v>95</v>
      </c>
      <c r="E660" s="48" t="s">
        <v>7</v>
      </c>
      <c r="F660" s="48" t="s">
        <v>7</v>
      </c>
      <c r="G660" s="48" t="s">
        <v>72</v>
      </c>
      <c r="H660" s="43" t="s">
        <v>69</v>
      </c>
      <c r="I660" s="44" t="s">
        <v>70</v>
      </c>
      <c r="J660" s="46">
        <v>2136.38</v>
      </c>
      <c r="K660" s="40">
        <v>3577</v>
      </c>
    </row>
    <row r="661" spans="1:11" hidden="1" x14ac:dyDescent="0.25">
      <c r="A661" s="43">
        <f t="shared" si="10"/>
        <v>659</v>
      </c>
      <c r="B661" s="44" t="s">
        <v>66</v>
      </c>
      <c r="C661" s="47" t="s">
        <v>769</v>
      </c>
      <c r="D661" s="48" t="s">
        <v>95</v>
      </c>
      <c r="E661" s="48" t="s">
        <v>7</v>
      </c>
      <c r="F661" s="48" t="s">
        <v>7</v>
      </c>
      <c r="G661" s="48" t="s">
        <v>74</v>
      </c>
      <c r="H661" s="43" t="s">
        <v>69</v>
      </c>
      <c r="I661" s="44" t="s">
        <v>70</v>
      </c>
      <c r="J661" s="46">
        <v>2136.38</v>
      </c>
      <c r="K661" s="40">
        <v>3577</v>
      </c>
    </row>
    <row r="662" spans="1:11" hidden="1" x14ac:dyDescent="0.25">
      <c r="A662" s="43">
        <f t="shared" si="10"/>
        <v>660</v>
      </c>
      <c r="B662" s="44" t="s">
        <v>66</v>
      </c>
      <c r="C662" s="47" t="s">
        <v>770</v>
      </c>
      <c r="D662" s="48" t="s">
        <v>95</v>
      </c>
      <c r="E662" s="48" t="s">
        <v>7</v>
      </c>
      <c r="F662" s="48" t="s">
        <v>7</v>
      </c>
      <c r="G662" s="48" t="s">
        <v>76</v>
      </c>
      <c r="H662" s="43" t="s">
        <v>69</v>
      </c>
      <c r="I662" s="44" t="s">
        <v>70</v>
      </c>
      <c r="J662" s="46">
        <v>2136.38</v>
      </c>
      <c r="K662" s="40">
        <v>3577</v>
      </c>
    </row>
    <row r="663" spans="1:11" hidden="1" x14ac:dyDescent="0.25">
      <c r="A663" s="43">
        <f t="shared" si="10"/>
        <v>661</v>
      </c>
      <c r="B663" s="44" t="s">
        <v>66</v>
      </c>
      <c r="C663" s="47" t="s">
        <v>771</v>
      </c>
      <c r="D663" s="48" t="s">
        <v>100</v>
      </c>
      <c r="E663" s="48" t="s">
        <v>7</v>
      </c>
      <c r="F663" s="48" t="s">
        <v>7</v>
      </c>
      <c r="G663" s="48" t="s">
        <v>68</v>
      </c>
      <c r="H663" s="43" t="s">
        <v>69</v>
      </c>
      <c r="I663" s="44" t="s">
        <v>70</v>
      </c>
      <c r="J663" s="46">
        <v>2136.38</v>
      </c>
      <c r="K663" s="40">
        <v>3577</v>
      </c>
    </row>
    <row r="664" spans="1:11" hidden="1" x14ac:dyDescent="0.25">
      <c r="A664" s="43">
        <f t="shared" si="10"/>
        <v>662</v>
      </c>
      <c r="B664" s="44" t="s">
        <v>66</v>
      </c>
      <c r="C664" s="47" t="s">
        <v>772</v>
      </c>
      <c r="D664" s="48" t="s">
        <v>100</v>
      </c>
      <c r="E664" s="48" t="s">
        <v>7</v>
      </c>
      <c r="F664" s="48" t="s">
        <v>7</v>
      </c>
      <c r="G664" s="48" t="s">
        <v>72</v>
      </c>
      <c r="H664" s="43" t="s">
        <v>69</v>
      </c>
      <c r="I664" s="44" t="s">
        <v>70</v>
      </c>
      <c r="J664" s="46">
        <v>2136.38</v>
      </c>
      <c r="K664" s="40">
        <v>3577</v>
      </c>
    </row>
    <row r="665" spans="1:11" hidden="1" x14ac:dyDescent="0.25">
      <c r="A665" s="43">
        <f t="shared" si="10"/>
        <v>663</v>
      </c>
      <c r="B665" s="44" t="s">
        <v>66</v>
      </c>
      <c r="C665" s="47" t="s">
        <v>773</v>
      </c>
      <c r="D665" s="48" t="s">
        <v>100</v>
      </c>
      <c r="E665" s="48" t="s">
        <v>7</v>
      </c>
      <c r="F665" s="48" t="s">
        <v>7</v>
      </c>
      <c r="G665" s="48" t="s">
        <v>74</v>
      </c>
      <c r="H665" s="43" t="s">
        <v>69</v>
      </c>
      <c r="I665" s="44" t="s">
        <v>70</v>
      </c>
      <c r="J665" s="46">
        <v>2136.38</v>
      </c>
      <c r="K665" s="40">
        <v>3577</v>
      </c>
    </row>
    <row r="666" spans="1:11" hidden="1" x14ac:dyDescent="0.25">
      <c r="A666" s="43">
        <f t="shared" si="10"/>
        <v>664</v>
      </c>
      <c r="B666" s="44" t="s">
        <v>66</v>
      </c>
      <c r="C666" s="47" t="s">
        <v>774</v>
      </c>
      <c r="D666" s="48" t="s">
        <v>100</v>
      </c>
      <c r="E666" s="48" t="s">
        <v>7</v>
      </c>
      <c r="F666" s="48" t="s">
        <v>7</v>
      </c>
      <c r="G666" s="48" t="s">
        <v>76</v>
      </c>
      <c r="H666" s="43" t="s">
        <v>69</v>
      </c>
      <c r="I666" s="44" t="s">
        <v>70</v>
      </c>
      <c r="J666" s="46">
        <v>2136.38</v>
      </c>
      <c r="K666" s="40">
        <v>3577</v>
      </c>
    </row>
    <row r="667" spans="1:11" hidden="1" x14ac:dyDescent="0.25">
      <c r="A667" s="43">
        <f t="shared" si="10"/>
        <v>665</v>
      </c>
      <c r="B667" s="44" t="s">
        <v>66</v>
      </c>
      <c r="C667" s="47" t="s">
        <v>775</v>
      </c>
      <c r="D667" s="48" t="s">
        <v>105</v>
      </c>
      <c r="E667" s="48" t="s">
        <v>7</v>
      </c>
      <c r="F667" s="48" t="s">
        <v>7</v>
      </c>
      <c r="G667" s="48" t="s">
        <v>68</v>
      </c>
      <c r="H667" s="43" t="s">
        <v>69</v>
      </c>
      <c r="I667" s="44" t="s">
        <v>70</v>
      </c>
      <c r="J667" s="46">
        <v>2136.38</v>
      </c>
      <c r="K667" s="40">
        <v>3577</v>
      </c>
    </row>
    <row r="668" spans="1:11" hidden="1" x14ac:dyDescent="0.25">
      <c r="A668" s="43">
        <f t="shared" si="10"/>
        <v>666</v>
      </c>
      <c r="B668" s="44" t="s">
        <v>66</v>
      </c>
      <c r="C668" s="47" t="s">
        <v>776</v>
      </c>
      <c r="D668" s="48" t="s">
        <v>105</v>
      </c>
      <c r="E668" s="48" t="s">
        <v>7</v>
      </c>
      <c r="F668" s="48" t="s">
        <v>7</v>
      </c>
      <c r="G668" s="48" t="s">
        <v>72</v>
      </c>
      <c r="H668" s="43" t="s">
        <v>69</v>
      </c>
      <c r="I668" s="44" t="s">
        <v>70</v>
      </c>
      <c r="J668" s="46">
        <v>2136.38</v>
      </c>
      <c r="K668" s="40">
        <v>3577</v>
      </c>
    </row>
    <row r="669" spans="1:11" hidden="1" x14ac:dyDescent="0.25">
      <c r="A669" s="43">
        <f t="shared" si="10"/>
        <v>667</v>
      </c>
      <c r="B669" s="44" t="s">
        <v>66</v>
      </c>
      <c r="C669" s="47" t="s">
        <v>777</v>
      </c>
      <c r="D669" s="48" t="s">
        <v>105</v>
      </c>
      <c r="E669" s="48" t="s">
        <v>7</v>
      </c>
      <c r="F669" s="48" t="s">
        <v>7</v>
      </c>
      <c r="G669" s="48" t="s">
        <v>74</v>
      </c>
      <c r="H669" s="43" t="s">
        <v>69</v>
      </c>
      <c r="I669" s="44" t="s">
        <v>70</v>
      </c>
      <c r="J669" s="46">
        <v>2136.38</v>
      </c>
      <c r="K669" s="40">
        <v>3577</v>
      </c>
    </row>
    <row r="670" spans="1:11" hidden="1" x14ac:dyDescent="0.25">
      <c r="A670" s="43">
        <f t="shared" si="10"/>
        <v>668</v>
      </c>
      <c r="B670" s="44" t="s">
        <v>66</v>
      </c>
      <c r="C670" s="47" t="s">
        <v>778</v>
      </c>
      <c r="D670" s="48" t="s">
        <v>105</v>
      </c>
      <c r="E670" s="48" t="s">
        <v>7</v>
      </c>
      <c r="F670" s="48" t="s">
        <v>7</v>
      </c>
      <c r="G670" s="48" t="s">
        <v>76</v>
      </c>
      <c r="H670" s="43" t="s">
        <v>69</v>
      </c>
      <c r="I670" s="44" t="s">
        <v>70</v>
      </c>
      <c r="J670" s="46">
        <v>2136.38</v>
      </c>
      <c r="K670" s="40">
        <v>3577</v>
      </c>
    </row>
    <row r="671" spans="1:11" hidden="1" x14ac:dyDescent="0.25">
      <c r="A671" s="43">
        <f t="shared" si="10"/>
        <v>669</v>
      </c>
      <c r="B671" s="44" t="s">
        <v>66</v>
      </c>
      <c r="C671" s="47" t="s">
        <v>779</v>
      </c>
      <c r="D671" s="48" t="s">
        <v>110</v>
      </c>
      <c r="E671" s="48" t="s">
        <v>7</v>
      </c>
      <c r="F671" s="48" t="s">
        <v>7</v>
      </c>
      <c r="G671" s="48" t="s">
        <v>68</v>
      </c>
      <c r="H671" s="43" t="s">
        <v>69</v>
      </c>
      <c r="I671" s="44" t="s">
        <v>70</v>
      </c>
      <c r="J671" s="46">
        <v>2136.38</v>
      </c>
      <c r="K671" s="40">
        <v>3577</v>
      </c>
    </row>
    <row r="672" spans="1:11" hidden="1" x14ac:dyDescent="0.25">
      <c r="A672" s="43">
        <f t="shared" si="10"/>
        <v>670</v>
      </c>
      <c r="B672" s="44" t="s">
        <v>66</v>
      </c>
      <c r="C672" s="47" t="s">
        <v>780</v>
      </c>
      <c r="D672" s="48" t="s">
        <v>110</v>
      </c>
      <c r="E672" s="48" t="s">
        <v>7</v>
      </c>
      <c r="F672" s="48" t="s">
        <v>7</v>
      </c>
      <c r="G672" s="48" t="s">
        <v>72</v>
      </c>
      <c r="H672" s="43" t="s">
        <v>69</v>
      </c>
      <c r="I672" s="44" t="s">
        <v>70</v>
      </c>
      <c r="J672" s="46">
        <v>2136.38</v>
      </c>
      <c r="K672" s="40">
        <v>3577</v>
      </c>
    </row>
    <row r="673" spans="1:11" hidden="1" x14ac:dyDescent="0.25">
      <c r="A673" s="43">
        <f t="shared" si="10"/>
        <v>671</v>
      </c>
      <c r="B673" s="44" t="s">
        <v>66</v>
      </c>
      <c r="C673" s="47" t="s">
        <v>781</v>
      </c>
      <c r="D673" s="48" t="s">
        <v>110</v>
      </c>
      <c r="E673" s="48" t="s">
        <v>7</v>
      </c>
      <c r="F673" s="48" t="s">
        <v>7</v>
      </c>
      <c r="G673" s="48" t="s">
        <v>74</v>
      </c>
      <c r="H673" s="43" t="s">
        <v>69</v>
      </c>
      <c r="I673" s="44" t="s">
        <v>70</v>
      </c>
      <c r="J673" s="46">
        <v>2136.38</v>
      </c>
      <c r="K673" s="40">
        <v>3577</v>
      </c>
    </row>
    <row r="674" spans="1:11" hidden="1" x14ac:dyDescent="0.25">
      <c r="A674" s="43">
        <f t="shared" si="10"/>
        <v>672</v>
      </c>
      <c r="B674" s="44" t="s">
        <v>66</v>
      </c>
      <c r="C674" s="47" t="s">
        <v>782</v>
      </c>
      <c r="D674" s="48" t="s">
        <v>110</v>
      </c>
      <c r="E674" s="48" t="s">
        <v>7</v>
      </c>
      <c r="F674" s="48" t="s">
        <v>7</v>
      </c>
      <c r="G674" s="48" t="s">
        <v>76</v>
      </c>
      <c r="H674" s="43" t="s">
        <v>69</v>
      </c>
      <c r="I674" s="44" t="s">
        <v>70</v>
      </c>
      <c r="J674" s="46">
        <v>2136.38</v>
      </c>
      <c r="K674" s="40">
        <v>3577</v>
      </c>
    </row>
    <row r="675" spans="1:11" hidden="1" x14ac:dyDescent="0.25">
      <c r="A675" s="43">
        <f t="shared" si="10"/>
        <v>673</v>
      </c>
      <c r="B675" s="44" t="s">
        <v>66</v>
      </c>
      <c r="C675" s="47" t="s">
        <v>783</v>
      </c>
      <c r="D675" s="48" t="s">
        <v>115</v>
      </c>
      <c r="E675" s="48" t="s">
        <v>7</v>
      </c>
      <c r="F675" s="48" t="s">
        <v>7</v>
      </c>
      <c r="G675" s="48" t="s">
        <v>68</v>
      </c>
      <c r="H675" s="43" t="s">
        <v>69</v>
      </c>
      <c r="I675" s="44" t="s">
        <v>70</v>
      </c>
      <c r="J675" s="46">
        <v>2136.38</v>
      </c>
      <c r="K675" s="40">
        <v>3577</v>
      </c>
    </row>
    <row r="676" spans="1:11" hidden="1" x14ac:dyDescent="0.25">
      <c r="A676" s="43">
        <f t="shared" si="10"/>
        <v>674</v>
      </c>
      <c r="B676" s="44" t="s">
        <v>66</v>
      </c>
      <c r="C676" s="47" t="s">
        <v>784</v>
      </c>
      <c r="D676" s="48" t="s">
        <v>115</v>
      </c>
      <c r="E676" s="48" t="s">
        <v>7</v>
      </c>
      <c r="F676" s="48" t="s">
        <v>7</v>
      </c>
      <c r="G676" s="48" t="s">
        <v>72</v>
      </c>
      <c r="H676" s="43" t="s">
        <v>69</v>
      </c>
      <c r="I676" s="44" t="s">
        <v>70</v>
      </c>
      <c r="J676" s="46">
        <v>2136.38</v>
      </c>
      <c r="K676" s="40">
        <v>3577</v>
      </c>
    </row>
    <row r="677" spans="1:11" hidden="1" x14ac:dyDescent="0.25">
      <c r="A677" s="43">
        <f t="shared" si="10"/>
        <v>675</v>
      </c>
      <c r="B677" s="44" t="s">
        <v>66</v>
      </c>
      <c r="C677" s="47" t="s">
        <v>785</v>
      </c>
      <c r="D677" s="48" t="s">
        <v>115</v>
      </c>
      <c r="E677" s="48" t="s">
        <v>7</v>
      </c>
      <c r="F677" s="48" t="s">
        <v>7</v>
      </c>
      <c r="G677" s="48" t="s">
        <v>74</v>
      </c>
      <c r="H677" s="43" t="s">
        <v>69</v>
      </c>
      <c r="I677" s="44" t="s">
        <v>70</v>
      </c>
      <c r="J677" s="46">
        <v>2136.38</v>
      </c>
      <c r="K677" s="40">
        <v>3577</v>
      </c>
    </row>
    <row r="678" spans="1:11" hidden="1" x14ac:dyDescent="0.25">
      <c r="A678" s="43">
        <f t="shared" si="10"/>
        <v>676</v>
      </c>
      <c r="B678" s="44" t="s">
        <v>66</v>
      </c>
      <c r="C678" s="47" t="s">
        <v>786</v>
      </c>
      <c r="D678" s="48" t="s">
        <v>115</v>
      </c>
      <c r="E678" s="48" t="s">
        <v>7</v>
      </c>
      <c r="F678" s="48" t="s">
        <v>7</v>
      </c>
      <c r="G678" s="48" t="s">
        <v>76</v>
      </c>
      <c r="H678" s="43" t="s">
        <v>69</v>
      </c>
      <c r="I678" s="44" t="s">
        <v>70</v>
      </c>
      <c r="J678" s="46">
        <v>2136.38</v>
      </c>
      <c r="K678" s="40">
        <v>3577</v>
      </c>
    </row>
    <row r="679" spans="1:11" hidden="1" x14ac:dyDescent="0.25">
      <c r="A679" s="43">
        <f t="shared" si="10"/>
        <v>677</v>
      </c>
      <c r="B679" s="44" t="s">
        <v>66</v>
      </c>
      <c r="C679" s="47" t="s">
        <v>787</v>
      </c>
      <c r="D679" s="48" t="s">
        <v>120</v>
      </c>
      <c r="E679" s="48" t="s">
        <v>7</v>
      </c>
      <c r="F679" s="48" t="s">
        <v>7</v>
      </c>
      <c r="G679" s="48" t="s">
        <v>68</v>
      </c>
      <c r="H679" s="43" t="s">
        <v>69</v>
      </c>
      <c r="I679" s="44" t="s">
        <v>70</v>
      </c>
      <c r="J679" s="46">
        <v>2136.38</v>
      </c>
      <c r="K679" s="40">
        <v>3577</v>
      </c>
    </row>
    <row r="680" spans="1:11" hidden="1" x14ac:dyDescent="0.25">
      <c r="A680" s="43">
        <f t="shared" si="10"/>
        <v>678</v>
      </c>
      <c r="B680" s="44" t="s">
        <v>66</v>
      </c>
      <c r="C680" s="47" t="s">
        <v>788</v>
      </c>
      <c r="D680" s="48" t="s">
        <v>120</v>
      </c>
      <c r="E680" s="48" t="s">
        <v>7</v>
      </c>
      <c r="F680" s="48" t="s">
        <v>7</v>
      </c>
      <c r="G680" s="48" t="s">
        <v>72</v>
      </c>
      <c r="H680" s="43" t="s">
        <v>69</v>
      </c>
      <c r="I680" s="44" t="s">
        <v>70</v>
      </c>
      <c r="J680" s="46">
        <v>2136.38</v>
      </c>
      <c r="K680" s="40">
        <v>3577</v>
      </c>
    </row>
    <row r="681" spans="1:11" hidden="1" x14ac:dyDescent="0.25">
      <c r="A681" s="43">
        <f t="shared" si="10"/>
        <v>679</v>
      </c>
      <c r="B681" s="44" t="s">
        <v>66</v>
      </c>
      <c r="C681" s="47" t="s">
        <v>789</v>
      </c>
      <c r="D681" s="48" t="s">
        <v>120</v>
      </c>
      <c r="E681" s="48" t="s">
        <v>7</v>
      </c>
      <c r="F681" s="48" t="s">
        <v>7</v>
      </c>
      <c r="G681" s="48" t="s">
        <v>74</v>
      </c>
      <c r="H681" s="43" t="s">
        <v>69</v>
      </c>
      <c r="I681" s="44" t="s">
        <v>70</v>
      </c>
      <c r="J681" s="46">
        <v>2136.38</v>
      </c>
      <c r="K681" s="40">
        <v>3577</v>
      </c>
    </row>
    <row r="682" spans="1:11" hidden="1" x14ac:dyDescent="0.25">
      <c r="A682" s="43">
        <f t="shared" si="10"/>
        <v>680</v>
      </c>
      <c r="B682" s="44" t="s">
        <v>66</v>
      </c>
      <c r="C682" s="47" t="s">
        <v>790</v>
      </c>
      <c r="D682" s="48" t="s">
        <v>120</v>
      </c>
      <c r="E682" s="48" t="s">
        <v>7</v>
      </c>
      <c r="F682" s="48" t="s">
        <v>7</v>
      </c>
      <c r="G682" s="48" t="s">
        <v>76</v>
      </c>
      <c r="H682" s="43" t="s">
        <v>69</v>
      </c>
      <c r="I682" s="44" t="s">
        <v>70</v>
      </c>
      <c r="J682" s="46">
        <v>2136.38</v>
      </c>
      <c r="K682" s="40">
        <v>3577</v>
      </c>
    </row>
    <row r="683" spans="1:11" hidden="1" x14ac:dyDescent="0.25">
      <c r="A683" s="43">
        <f t="shared" si="10"/>
        <v>681</v>
      </c>
      <c r="B683" s="44" t="s">
        <v>66</v>
      </c>
      <c r="C683" s="47" t="s">
        <v>791</v>
      </c>
      <c r="D683" s="48" t="s">
        <v>125</v>
      </c>
      <c r="E683" s="48" t="s">
        <v>7</v>
      </c>
      <c r="F683" s="48" t="s">
        <v>7</v>
      </c>
      <c r="G683" s="48" t="s">
        <v>68</v>
      </c>
      <c r="H683" s="43" t="s">
        <v>69</v>
      </c>
      <c r="I683" s="44" t="s">
        <v>70</v>
      </c>
      <c r="J683" s="46">
        <v>2136.38</v>
      </c>
      <c r="K683" s="40">
        <v>3577</v>
      </c>
    </row>
    <row r="684" spans="1:11" hidden="1" x14ac:dyDescent="0.25">
      <c r="A684" s="43">
        <f t="shared" si="10"/>
        <v>682</v>
      </c>
      <c r="B684" s="44" t="s">
        <v>66</v>
      </c>
      <c r="C684" s="47" t="s">
        <v>792</v>
      </c>
      <c r="D684" s="48" t="s">
        <v>125</v>
      </c>
      <c r="E684" s="48" t="s">
        <v>7</v>
      </c>
      <c r="F684" s="48" t="s">
        <v>7</v>
      </c>
      <c r="G684" s="48" t="s">
        <v>72</v>
      </c>
      <c r="H684" s="43" t="s">
        <v>69</v>
      </c>
      <c r="I684" s="44" t="s">
        <v>70</v>
      </c>
      <c r="J684" s="46">
        <v>2136.38</v>
      </c>
      <c r="K684" s="40">
        <v>3577</v>
      </c>
    </row>
    <row r="685" spans="1:11" hidden="1" x14ac:dyDescent="0.25">
      <c r="A685" s="43">
        <f t="shared" si="10"/>
        <v>683</v>
      </c>
      <c r="B685" s="44" t="s">
        <v>66</v>
      </c>
      <c r="C685" s="47" t="s">
        <v>793</v>
      </c>
      <c r="D685" s="48" t="s">
        <v>125</v>
      </c>
      <c r="E685" s="48" t="s">
        <v>7</v>
      </c>
      <c r="F685" s="48" t="s">
        <v>7</v>
      </c>
      <c r="G685" s="48" t="s">
        <v>74</v>
      </c>
      <c r="H685" s="43" t="s">
        <v>69</v>
      </c>
      <c r="I685" s="44" t="s">
        <v>70</v>
      </c>
      <c r="J685" s="46">
        <v>2136.38</v>
      </c>
      <c r="K685" s="40">
        <v>3577</v>
      </c>
    </row>
    <row r="686" spans="1:11" hidden="1" x14ac:dyDescent="0.25">
      <c r="A686" s="43">
        <f t="shared" si="10"/>
        <v>684</v>
      </c>
      <c r="B686" s="44" t="s">
        <v>66</v>
      </c>
      <c r="C686" s="47" t="s">
        <v>794</v>
      </c>
      <c r="D686" s="48" t="s">
        <v>125</v>
      </c>
      <c r="E686" s="48" t="s">
        <v>7</v>
      </c>
      <c r="F686" s="48" t="s">
        <v>7</v>
      </c>
      <c r="G686" s="48" t="s">
        <v>76</v>
      </c>
      <c r="H686" s="43" t="s">
        <v>69</v>
      </c>
      <c r="I686" s="44" t="s">
        <v>70</v>
      </c>
      <c r="J686" s="46">
        <v>2136.38</v>
      </c>
      <c r="K686" s="40">
        <v>3577</v>
      </c>
    </row>
    <row r="687" spans="1:11" hidden="1" x14ac:dyDescent="0.25">
      <c r="A687" s="43">
        <f t="shared" si="10"/>
        <v>685</v>
      </c>
      <c r="B687" s="44" t="s">
        <v>66</v>
      </c>
      <c r="C687" s="47" t="s">
        <v>795</v>
      </c>
      <c r="D687" s="48" t="s">
        <v>130</v>
      </c>
      <c r="E687" s="48" t="s">
        <v>7</v>
      </c>
      <c r="F687" s="48" t="s">
        <v>7</v>
      </c>
      <c r="G687" s="48" t="s">
        <v>68</v>
      </c>
      <c r="H687" s="43" t="s">
        <v>69</v>
      </c>
      <c r="I687" s="44" t="s">
        <v>70</v>
      </c>
      <c r="J687" s="46">
        <v>2136.38</v>
      </c>
      <c r="K687" s="40">
        <v>3577</v>
      </c>
    </row>
    <row r="688" spans="1:11" hidden="1" x14ac:dyDescent="0.25">
      <c r="A688" s="43">
        <f t="shared" si="10"/>
        <v>686</v>
      </c>
      <c r="B688" s="44" t="s">
        <v>66</v>
      </c>
      <c r="C688" s="47" t="s">
        <v>796</v>
      </c>
      <c r="D688" s="48" t="s">
        <v>130</v>
      </c>
      <c r="E688" s="48" t="s">
        <v>7</v>
      </c>
      <c r="F688" s="48" t="s">
        <v>7</v>
      </c>
      <c r="G688" s="48" t="s">
        <v>72</v>
      </c>
      <c r="H688" s="43" t="s">
        <v>69</v>
      </c>
      <c r="I688" s="44" t="s">
        <v>70</v>
      </c>
      <c r="J688" s="46">
        <v>2136.38</v>
      </c>
      <c r="K688" s="40">
        <v>3577</v>
      </c>
    </row>
    <row r="689" spans="1:11" hidden="1" x14ac:dyDescent="0.25">
      <c r="A689" s="43">
        <f t="shared" si="10"/>
        <v>687</v>
      </c>
      <c r="B689" s="44" t="s">
        <v>66</v>
      </c>
      <c r="C689" s="47" t="s">
        <v>797</v>
      </c>
      <c r="D689" s="48" t="s">
        <v>130</v>
      </c>
      <c r="E689" s="48" t="s">
        <v>7</v>
      </c>
      <c r="F689" s="48" t="s">
        <v>7</v>
      </c>
      <c r="G689" s="48" t="s">
        <v>74</v>
      </c>
      <c r="H689" s="43" t="s">
        <v>69</v>
      </c>
      <c r="I689" s="44" t="s">
        <v>70</v>
      </c>
      <c r="J689" s="46">
        <v>2136.38</v>
      </c>
      <c r="K689" s="40">
        <v>3577</v>
      </c>
    </row>
    <row r="690" spans="1:11" hidden="1" x14ac:dyDescent="0.25">
      <c r="A690" s="43">
        <f t="shared" si="10"/>
        <v>688</v>
      </c>
      <c r="B690" s="44" t="s">
        <v>66</v>
      </c>
      <c r="C690" s="47" t="s">
        <v>798</v>
      </c>
      <c r="D690" s="48" t="s">
        <v>130</v>
      </c>
      <c r="E690" s="48" t="s">
        <v>7</v>
      </c>
      <c r="F690" s="48" t="s">
        <v>7</v>
      </c>
      <c r="G690" s="48" t="s">
        <v>76</v>
      </c>
      <c r="H690" s="43" t="s">
        <v>69</v>
      </c>
      <c r="I690" s="44" t="s">
        <v>70</v>
      </c>
      <c r="J690" s="46">
        <v>2136.38</v>
      </c>
      <c r="K690" s="40">
        <v>3577</v>
      </c>
    </row>
    <row r="691" spans="1:11" hidden="1" x14ac:dyDescent="0.25">
      <c r="A691" s="43">
        <f t="shared" si="10"/>
        <v>689</v>
      </c>
      <c r="B691" s="44" t="s">
        <v>66</v>
      </c>
      <c r="C691" s="47" t="s">
        <v>799</v>
      </c>
      <c r="D691" s="48" t="s">
        <v>135</v>
      </c>
      <c r="E691" s="48" t="s">
        <v>7</v>
      </c>
      <c r="F691" s="48" t="s">
        <v>7</v>
      </c>
      <c r="G691" s="48" t="s">
        <v>68</v>
      </c>
      <c r="H691" s="43" t="s">
        <v>69</v>
      </c>
      <c r="I691" s="44" t="s">
        <v>70</v>
      </c>
      <c r="J691" s="46">
        <v>2136.38</v>
      </c>
      <c r="K691" s="40">
        <v>3577</v>
      </c>
    </row>
    <row r="692" spans="1:11" hidden="1" x14ac:dyDescent="0.25">
      <c r="A692" s="43">
        <f t="shared" si="10"/>
        <v>690</v>
      </c>
      <c r="B692" s="44" t="s">
        <v>66</v>
      </c>
      <c r="C692" s="47" t="s">
        <v>800</v>
      </c>
      <c r="D692" s="48" t="s">
        <v>135</v>
      </c>
      <c r="E692" s="48" t="s">
        <v>7</v>
      </c>
      <c r="F692" s="48" t="s">
        <v>7</v>
      </c>
      <c r="G692" s="48" t="s">
        <v>72</v>
      </c>
      <c r="H692" s="43" t="s">
        <v>69</v>
      </c>
      <c r="I692" s="44" t="s">
        <v>70</v>
      </c>
      <c r="J692" s="46">
        <v>2136.38</v>
      </c>
      <c r="K692" s="40">
        <v>3577</v>
      </c>
    </row>
    <row r="693" spans="1:11" hidden="1" x14ac:dyDescent="0.25">
      <c r="A693" s="43">
        <f t="shared" si="10"/>
        <v>691</v>
      </c>
      <c r="B693" s="44" t="s">
        <v>66</v>
      </c>
      <c r="C693" s="47" t="s">
        <v>801</v>
      </c>
      <c r="D693" s="48" t="s">
        <v>135</v>
      </c>
      <c r="E693" s="48" t="s">
        <v>7</v>
      </c>
      <c r="F693" s="48" t="s">
        <v>7</v>
      </c>
      <c r="G693" s="48" t="s">
        <v>74</v>
      </c>
      <c r="H693" s="43" t="s">
        <v>69</v>
      </c>
      <c r="I693" s="44" t="s">
        <v>70</v>
      </c>
      <c r="J693" s="46">
        <v>2136.38</v>
      </c>
      <c r="K693" s="40">
        <v>3577</v>
      </c>
    </row>
    <row r="694" spans="1:11" hidden="1" x14ac:dyDescent="0.25">
      <c r="A694" s="43">
        <f t="shared" si="10"/>
        <v>692</v>
      </c>
      <c r="B694" s="44" t="s">
        <v>66</v>
      </c>
      <c r="C694" s="47" t="s">
        <v>802</v>
      </c>
      <c r="D694" s="48" t="s">
        <v>135</v>
      </c>
      <c r="E694" s="48" t="s">
        <v>7</v>
      </c>
      <c r="F694" s="48" t="s">
        <v>7</v>
      </c>
      <c r="G694" s="48" t="s">
        <v>76</v>
      </c>
      <c r="H694" s="43" t="s">
        <v>69</v>
      </c>
      <c r="I694" s="44" t="s">
        <v>70</v>
      </c>
      <c r="J694" s="46">
        <v>2136.38</v>
      </c>
      <c r="K694" s="40">
        <v>3577</v>
      </c>
    </row>
    <row r="695" spans="1:11" hidden="1" x14ac:dyDescent="0.25">
      <c r="A695" s="43">
        <f t="shared" si="10"/>
        <v>693</v>
      </c>
      <c r="B695" s="44" t="s">
        <v>66</v>
      </c>
      <c r="C695" s="47" t="s">
        <v>803</v>
      </c>
      <c r="D695" s="48" t="s">
        <v>140</v>
      </c>
      <c r="E695" s="48" t="s">
        <v>7</v>
      </c>
      <c r="F695" s="48" t="s">
        <v>7</v>
      </c>
      <c r="G695" s="48" t="s">
        <v>68</v>
      </c>
      <c r="H695" s="43" t="s">
        <v>69</v>
      </c>
      <c r="I695" s="44" t="s">
        <v>70</v>
      </c>
      <c r="J695" s="46">
        <v>2136.38</v>
      </c>
      <c r="K695" s="40">
        <v>3577</v>
      </c>
    </row>
    <row r="696" spans="1:11" hidden="1" x14ac:dyDescent="0.25">
      <c r="A696" s="43">
        <f t="shared" si="10"/>
        <v>694</v>
      </c>
      <c r="B696" s="44" t="s">
        <v>66</v>
      </c>
      <c r="C696" s="47" t="s">
        <v>804</v>
      </c>
      <c r="D696" s="48" t="s">
        <v>140</v>
      </c>
      <c r="E696" s="48" t="s">
        <v>7</v>
      </c>
      <c r="F696" s="48" t="s">
        <v>7</v>
      </c>
      <c r="G696" s="48" t="s">
        <v>72</v>
      </c>
      <c r="H696" s="43" t="s">
        <v>69</v>
      </c>
      <c r="I696" s="44" t="s">
        <v>70</v>
      </c>
      <c r="J696" s="46">
        <v>2136.38</v>
      </c>
      <c r="K696" s="40">
        <v>3577</v>
      </c>
    </row>
    <row r="697" spans="1:11" hidden="1" x14ac:dyDescent="0.25">
      <c r="A697" s="43">
        <f t="shared" si="10"/>
        <v>695</v>
      </c>
      <c r="B697" s="44" t="s">
        <v>66</v>
      </c>
      <c r="C697" s="47" t="s">
        <v>805</v>
      </c>
      <c r="D697" s="48" t="s">
        <v>140</v>
      </c>
      <c r="E697" s="48" t="s">
        <v>7</v>
      </c>
      <c r="F697" s="48" t="s">
        <v>7</v>
      </c>
      <c r="G697" s="48" t="s">
        <v>74</v>
      </c>
      <c r="H697" s="43" t="s">
        <v>69</v>
      </c>
      <c r="I697" s="44" t="s">
        <v>70</v>
      </c>
      <c r="J697" s="46">
        <v>2136.38</v>
      </c>
      <c r="K697" s="40">
        <v>3577</v>
      </c>
    </row>
    <row r="698" spans="1:11" hidden="1" x14ac:dyDescent="0.25">
      <c r="A698" s="43">
        <f t="shared" si="10"/>
        <v>696</v>
      </c>
      <c r="B698" s="44" t="s">
        <v>66</v>
      </c>
      <c r="C698" s="47" t="s">
        <v>806</v>
      </c>
      <c r="D698" s="48" t="s">
        <v>140</v>
      </c>
      <c r="E698" s="48" t="s">
        <v>7</v>
      </c>
      <c r="F698" s="48" t="s">
        <v>7</v>
      </c>
      <c r="G698" s="48" t="s">
        <v>76</v>
      </c>
      <c r="H698" s="43" t="s">
        <v>69</v>
      </c>
      <c r="I698" s="44" t="s">
        <v>70</v>
      </c>
      <c r="J698" s="46">
        <v>2136.38</v>
      </c>
      <c r="K698" s="40">
        <v>3577</v>
      </c>
    </row>
    <row r="699" spans="1:11" hidden="1" x14ac:dyDescent="0.25">
      <c r="A699" s="43">
        <f t="shared" si="10"/>
        <v>697</v>
      </c>
      <c r="B699" s="44" t="s">
        <v>66</v>
      </c>
      <c r="C699" s="47" t="s">
        <v>807</v>
      </c>
      <c r="D699" s="48" t="s">
        <v>145</v>
      </c>
      <c r="E699" s="48" t="s">
        <v>7</v>
      </c>
      <c r="F699" s="48" t="s">
        <v>7</v>
      </c>
      <c r="G699" s="48" t="s">
        <v>68</v>
      </c>
      <c r="H699" s="43" t="s">
        <v>69</v>
      </c>
      <c r="I699" s="44" t="s">
        <v>70</v>
      </c>
      <c r="J699" s="46">
        <v>2136.38</v>
      </c>
      <c r="K699" s="40">
        <v>3577</v>
      </c>
    </row>
    <row r="700" spans="1:11" hidden="1" x14ac:dyDescent="0.25">
      <c r="A700" s="43">
        <f t="shared" si="10"/>
        <v>698</v>
      </c>
      <c r="B700" s="44" t="s">
        <v>66</v>
      </c>
      <c r="C700" s="47" t="s">
        <v>808</v>
      </c>
      <c r="D700" s="48" t="s">
        <v>145</v>
      </c>
      <c r="E700" s="48" t="s">
        <v>7</v>
      </c>
      <c r="F700" s="48" t="s">
        <v>7</v>
      </c>
      <c r="G700" s="48" t="s">
        <v>72</v>
      </c>
      <c r="H700" s="43" t="s">
        <v>69</v>
      </c>
      <c r="I700" s="44" t="s">
        <v>70</v>
      </c>
      <c r="J700" s="46">
        <v>2136.38</v>
      </c>
      <c r="K700" s="40">
        <v>3577</v>
      </c>
    </row>
    <row r="701" spans="1:11" hidden="1" x14ac:dyDescent="0.25">
      <c r="A701" s="43">
        <f t="shared" si="10"/>
        <v>699</v>
      </c>
      <c r="B701" s="44" t="s">
        <v>66</v>
      </c>
      <c r="C701" s="47" t="s">
        <v>809</v>
      </c>
      <c r="D701" s="48" t="s">
        <v>145</v>
      </c>
      <c r="E701" s="48" t="s">
        <v>7</v>
      </c>
      <c r="F701" s="48" t="s">
        <v>7</v>
      </c>
      <c r="G701" s="48" t="s">
        <v>74</v>
      </c>
      <c r="H701" s="43" t="s">
        <v>69</v>
      </c>
      <c r="I701" s="44" t="s">
        <v>70</v>
      </c>
      <c r="J701" s="46">
        <v>2136.38</v>
      </c>
      <c r="K701" s="40">
        <v>3577</v>
      </c>
    </row>
    <row r="702" spans="1:11" hidden="1" x14ac:dyDescent="0.25">
      <c r="A702" s="43">
        <f t="shared" si="10"/>
        <v>700</v>
      </c>
      <c r="B702" s="44" t="s">
        <v>66</v>
      </c>
      <c r="C702" s="47" t="s">
        <v>810</v>
      </c>
      <c r="D702" s="48" t="s">
        <v>145</v>
      </c>
      <c r="E702" s="48" t="s">
        <v>7</v>
      </c>
      <c r="F702" s="48" t="s">
        <v>7</v>
      </c>
      <c r="G702" s="48" t="s">
        <v>76</v>
      </c>
      <c r="H702" s="43" t="s">
        <v>69</v>
      </c>
      <c r="I702" s="44" t="s">
        <v>70</v>
      </c>
      <c r="J702" s="46">
        <v>2136.38</v>
      </c>
      <c r="K702" s="40">
        <v>3577</v>
      </c>
    </row>
    <row r="703" spans="1:11" hidden="1" x14ac:dyDescent="0.25">
      <c r="A703" s="43">
        <f t="shared" si="10"/>
        <v>701</v>
      </c>
      <c r="B703" s="44" t="s">
        <v>66</v>
      </c>
      <c r="C703" s="47" t="s">
        <v>811</v>
      </c>
      <c r="D703" s="48" t="s">
        <v>150</v>
      </c>
      <c r="E703" s="48" t="s">
        <v>7</v>
      </c>
      <c r="F703" s="48" t="s">
        <v>7</v>
      </c>
      <c r="G703" s="48" t="s">
        <v>68</v>
      </c>
      <c r="H703" s="43" t="s">
        <v>69</v>
      </c>
      <c r="I703" s="44" t="s">
        <v>70</v>
      </c>
      <c r="J703" s="46">
        <v>2136.38</v>
      </c>
      <c r="K703" s="40">
        <v>3577</v>
      </c>
    </row>
    <row r="704" spans="1:11" hidden="1" x14ac:dyDescent="0.25">
      <c r="A704" s="43">
        <f t="shared" si="10"/>
        <v>702</v>
      </c>
      <c r="B704" s="44" t="s">
        <v>66</v>
      </c>
      <c r="C704" s="47" t="s">
        <v>812</v>
      </c>
      <c r="D704" s="48" t="s">
        <v>150</v>
      </c>
      <c r="E704" s="48" t="s">
        <v>7</v>
      </c>
      <c r="F704" s="48" t="s">
        <v>7</v>
      </c>
      <c r="G704" s="48" t="s">
        <v>74</v>
      </c>
      <c r="H704" s="43" t="s">
        <v>69</v>
      </c>
      <c r="I704" s="44" t="s">
        <v>70</v>
      </c>
      <c r="J704" s="46">
        <v>2136.38</v>
      </c>
      <c r="K704" s="40">
        <v>3577</v>
      </c>
    </row>
    <row r="705" spans="1:11" hidden="1" x14ac:dyDescent="0.25">
      <c r="A705" s="43">
        <f t="shared" si="10"/>
        <v>703</v>
      </c>
      <c r="B705" s="44" t="s">
        <v>66</v>
      </c>
      <c r="C705" s="47" t="s">
        <v>813</v>
      </c>
      <c r="D705" s="48" t="s">
        <v>150</v>
      </c>
      <c r="E705" s="48" t="s">
        <v>7</v>
      </c>
      <c r="F705" s="48" t="s">
        <v>7</v>
      </c>
      <c r="G705" s="48" t="s">
        <v>76</v>
      </c>
      <c r="H705" s="43" t="s">
        <v>69</v>
      </c>
      <c r="I705" s="44" t="s">
        <v>70</v>
      </c>
      <c r="J705" s="46">
        <v>2136.38</v>
      </c>
      <c r="K705" s="40">
        <v>3577</v>
      </c>
    </row>
    <row r="706" spans="1:11" hidden="1" x14ac:dyDescent="0.25">
      <c r="A706" s="43">
        <f t="shared" si="10"/>
        <v>704</v>
      </c>
      <c r="B706" s="44" t="s">
        <v>66</v>
      </c>
      <c r="C706" s="47" t="s">
        <v>814</v>
      </c>
      <c r="D706" s="48" t="s">
        <v>154</v>
      </c>
      <c r="E706" s="48" t="s">
        <v>7</v>
      </c>
      <c r="F706" s="48" t="s">
        <v>7</v>
      </c>
      <c r="G706" s="48" t="s">
        <v>68</v>
      </c>
      <c r="H706" s="43" t="s">
        <v>69</v>
      </c>
      <c r="I706" s="44" t="s">
        <v>70</v>
      </c>
      <c r="J706" s="46">
        <v>2136.38</v>
      </c>
      <c r="K706" s="40">
        <v>3577</v>
      </c>
    </row>
    <row r="707" spans="1:11" hidden="1" x14ac:dyDescent="0.25">
      <c r="A707" s="43">
        <f t="shared" si="10"/>
        <v>705</v>
      </c>
      <c r="B707" s="44" t="s">
        <v>66</v>
      </c>
      <c r="C707" s="47" t="s">
        <v>815</v>
      </c>
      <c r="D707" s="48" t="s">
        <v>154</v>
      </c>
      <c r="E707" s="48" t="s">
        <v>7</v>
      </c>
      <c r="F707" s="48" t="s">
        <v>7</v>
      </c>
      <c r="G707" s="48" t="s">
        <v>72</v>
      </c>
      <c r="H707" s="43" t="s">
        <v>69</v>
      </c>
      <c r="I707" s="44" t="s">
        <v>70</v>
      </c>
      <c r="J707" s="46">
        <v>2136.38</v>
      </c>
      <c r="K707" s="40">
        <v>3577</v>
      </c>
    </row>
    <row r="708" spans="1:11" hidden="1" x14ac:dyDescent="0.25">
      <c r="A708" s="43">
        <f t="shared" si="10"/>
        <v>706</v>
      </c>
      <c r="B708" s="44" t="s">
        <v>66</v>
      </c>
      <c r="C708" s="47" t="s">
        <v>816</v>
      </c>
      <c r="D708" s="48" t="s">
        <v>154</v>
      </c>
      <c r="E708" s="48" t="s">
        <v>7</v>
      </c>
      <c r="F708" s="48" t="s">
        <v>7</v>
      </c>
      <c r="G708" s="48" t="s">
        <v>74</v>
      </c>
      <c r="H708" s="43" t="s">
        <v>69</v>
      </c>
      <c r="I708" s="44" t="s">
        <v>70</v>
      </c>
      <c r="J708" s="46">
        <v>2136.38</v>
      </c>
      <c r="K708" s="40">
        <v>3577</v>
      </c>
    </row>
    <row r="709" spans="1:11" hidden="1" x14ac:dyDescent="0.25">
      <c r="A709" s="43">
        <f t="shared" ref="A709:A772" si="11">A708+1</f>
        <v>707</v>
      </c>
      <c r="B709" s="44" t="s">
        <v>66</v>
      </c>
      <c r="C709" s="47" t="s">
        <v>817</v>
      </c>
      <c r="D709" s="48" t="s">
        <v>154</v>
      </c>
      <c r="E709" s="48" t="s">
        <v>7</v>
      </c>
      <c r="F709" s="48" t="s">
        <v>7</v>
      </c>
      <c r="G709" s="48" t="s">
        <v>76</v>
      </c>
      <c r="H709" s="43" t="s">
        <v>69</v>
      </c>
      <c r="I709" s="44" t="s">
        <v>70</v>
      </c>
      <c r="J709" s="46">
        <v>2136.38</v>
      </c>
      <c r="K709" s="40">
        <v>3577</v>
      </c>
    </row>
    <row r="710" spans="1:11" hidden="1" x14ac:dyDescent="0.25">
      <c r="A710" s="43">
        <f t="shared" si="11"/>
        <v>708</v>
      </c>
      <c r="B710" s="44" t="s">
        <v>66</v>
      </c>
      <c r="C710" s="47" t="s">
        <v>818</v>
      </c>
      <c r="D710" s="48" t="s">
        <v>159</v>
      </c>
      <c r="E710" s="48" t="s">
        <v>7</v>
      </c>
      <c r="F710" s="48" t="s">
        <v>7</v>
      </c>
      <c r="G710" s="48" t="s">
        <v>68</v>
      </c>
      <c r="H710" s="43" t="s">
        <v>69</v>
      </c>
      <c r="I710" s="44" t="s">
        <v>70</v>
      </c>
      <c r="J710" s="46">
        <v>2136.38</v>
      </c>
      <c r="K710" s="40">
        <v>3577</v>
      </c>
    </row>
    <row r="711" spans="1:11" hidden="1" x14ac:dyDescent="0.25">
      <c r="A711" s="43">
        <f t="shared" si="11"/>
        <v>709</v>
      </c>
      <c r="B711" s="44" t="s">
        <v>66</v>
      </c>
      <c r="C711" s="47" t="s">
        <v>819</v>
      </c>
      <c r="D711" s="48" t="s">
        <v>159</v>
      </c>
      <c r="E711" s="48" t="s">
        <v>7</v>
      </c>
      <c r="F711" s="48" t="s">
        <v>7</v>
      </c>
      <c r="G711" s="48" t="s">
        <v>72</v>
      </c>
      <c r="H711" s="43" t="s">
        <v>69</v>
      </c>
      <c r="I711" s="44" t="s">
        <v>70</v>
      </c>
      <c r="J711" s="46">
        <v>2136.38</v>
      </c>
      <c r="K711" s="40">
        <v>3577</v>
      </c>
    </row>
    <row r="712" spans="1:11" hidden="1" x14ac:dyDescent="0.25">
      <c r="A712" s="43">
        <f t="shared" si="11"/>
        <v>710</v>
      </c>
      <c r="B712" s="44" t="s">
        <v>66</v>
      </c>
      <c r="C712" s="47" t="s">
        <v>820</v>
      </c>
      <c r="D712" s="48" t="s">
        <v>159</v>
      </c>
      <c r="E712" s="48" t="s">
        <v>7</v>
      </c>
      <c r="F712" s="48" t="s">
        <v>7</v>
      </c>
      <c r="G712" s="48" t="s">
        <v>74</v>
      </c>
      <c r="H712" s="43" t="s">
        <v>69</v>
      </c>
      <c r="I712" s="44" t="s">
        <v>70</v>
      </c>
      <c r="J712" s="46">
        <v>2136.38</v>
      </c>
      <c r="K712" s="40">
        <v>3577</v>
      </c>
    </row>
    <row r="713" spans="1:11" hidden="1" x14ac:dyDescent="0.25">
      <c r="A713" s="43">
        <f t="shared" si="11"/>
        <v>711</v>
      </c>
      <c r="B713" s="44" t="s">
        <v>66</v>
      </c>
      <c r="C713" s="47" t="s">
        <v>821</v>
      </c>
      <c r="D713" s="48" t="s">
        <v>159</v>
      </c>
      <c r="E713" s="48" t="s">
        <v>7</v>
      </c>
      <c r="F713" s="48" t="s">
        <v>7</v>
      </c>
      <c r="G713" s="48" t="s">
        <v>76</v>
      </c>
      <c r="H713" s="43" t="s">
        <v>69</v>
      </c>
      <c r="I713" s="44" t="s">
        <v>70</v>
      </c>
      <c r="J713" s="46">
        <v>2136.38</v>
      </c>
      <c r="K713" s="40">
        <v>3577</v>
      </c>
    </row>
    <row r="714" spans="1:11" hidden="1" x14ac:dyDescent="0.25">
      <c r="A714" s="43">
        <f t="shared" si="11"/>
        <v>712</v>
      </c>
      <c r="B714" s="44" t="s">
        <v>66</v>
      </c>
      <c r="C714" s="47" t="s">
        <v>822</v>
      </c>
      <c r="D714" s="48" t="s">
        <v>164</v>
      </c>
      <c r="E714" s="48" t="s">
        <v>7</v>
      </c>
      <c r="F714" s="48" t="s">
        <v>7</v>
      </c>
      <c r="G714" s="48" t="s">
        <v>68</v>
      </c>
      <c r="H714" s="43" t="s">
        <v>69</v>
      </c>
      <c r="I714" s="44" t="s">
        <v>70</v>
      </c>
      <c r="J714" s="46">
        <v>2136.38</v>
      </c>
      <c r="K714" s="40">
        <v>3577</v>
      </c>
    </row>
    <row r="715" spans="1:11" hidden="1" x14ac:dyDescent="0.25">
      <c r="A715" s="43">
        <f t="shared" si="11"/>
        <v>713</v>
      </c>
      <c r="B715" s="44" t="s">
        <v>66</v>
      </c>
      <c r="C715" s="47" t="s">
        <v>823</v>
      </c>
      <c r="D715" s="48" t="s">
        <v>164</v>
      </c>
      <c r="E715" s="48" t="s">
        <v>7</v>
      </c>
      <c r="F715" s="48" t="s">
        <v>7</v>
      </c>
      <c r="G715" s="48" t="s">
        <v>72</v>
      </c>
      <c r="H715" s="43" t="s">
        <v>69</v>
      </c>
      <c r="I715" s="44" t="s">
        <v>70</v>
      </c>
      <c r="J715" s="46">
        <v>2136.38</v>
      </c>
      <c r="K715" s="40">
        <v>3577</v>
      </c>
    </row>
    <row r="716" spans="1:11" hidden="1" x14ac:dyDescent="0.25">
      <c r="A716" s="43">
        <f t="shared" si="11"/>
        <v>714</v>
      </c>
      <c r="B716" s="44" t="s">
        <v>66</v>
      </c>
      <c r="C716" s="47" t="s">
        <v>824</v>
      </c>
      <c r="D716" s="48" t="s">
        <v>164</v>
      </c>
      <c r="E716" s="48" t="s">
        <v>7</v>
      </c>
      <c r="F716" s="48" t="s">
        <v>7</v>
      </c>
      <c r="G716" s="48" t="s">
        <v>74</v>
      </c>
      <c r="H716" s="43" t="s">
        <v>69</v>
      </c>
      <c r="I716" s="44" t="s">
        <v>70</v>
      </c>
      <c r="J716" s="46">
        <v>2136.38</v>
      </c>
      <c r="K716" s="40">
        <v>3577</v>
      </c>
    </row>
    <row r="717" spans="1:11" hidden="1" x14ac:dyDescent="0.25">
      <c r="A717" s="43">
        <f t="shared" si="11"/>
        <v>715</v>
      </c>
      <c r="B717" s="44" t="s">
        <v>66</v>
      </c>
      <c r="C717" s="47" t="s">
        <v>825</v>
      </c>
      <c r="D717" s="48" t="s">
        <v>164</v>
      </c>
      <c r="E717" s="48" t="s">
        <v>7</v>
      </c>
      <c r="F717" s="48" t="s">
        <v>7</v>
      </c>
      <c r="G717" s="48" t="s">
        <v>76</v>
      </c>
      <c r="H717" s="43" t="s">
        <v>69</v>
      </c>
      <c r="I717" s="44" t="s">
        <v>70</v>
      </c>
      <c r="J717" s="46">
        <v>2136.38</v>
      </c>
      <c r="K717" s="40">
        <v>3577</v>
      </c>
    </row>
    <row r="718" spans="1:11" hidden="1" x14ac:dyDescent="0.25">
      <c r="A718" s="43">
        <f t="shared" si="11"/>
        <v>716</v>
      </c>
      <c r="B718" s="44" t="s">
        <v>66</v>
      </c>
      <c r="C718" s="47" t="s">
        <v>826</v>
      </c>
      <c r="D718" s="48" t="s">
        <v>169</v>
      </c>
      <c r="E718" s="48" t="s">
        <v>7</v>
      </c>
      <c r="F718" s="48" t="s">
        <v>7</v>
      </c>
      <c r="G718" s="48" t="s">
        <v>68</v>
      </c>
      <c r="H718" s="43" t="s">
        <v>69</v>
      </c>
      <c r="I718" s="44" t="s">
        <v>70</v>
      </c>
      <c r="J718" s="46">
        <v>2136.38</v>
      </c>
      <c r="K718" s="40">
        <v>3577</v>
      </c>
    </row>
    <row r="719" spans="1:11" hidden="1" x14ac:dyDescent="0.25">
      <c r="A719" s="43">
        <f t="shared" si="11"/>
        <v>717</v>
      </c>
      <c r="B719" s="44" t="s">
        <v>66</v>
      </c>
      <c r="C719" s="47" t="s">
        <v>827</v>
      </c>
      <c r="D719" s="48" t="s">
        <v>169</v>
      </c>
      <c r="E719" s="48" t="s">
        <v>7</v>
      </c>
      <c r="F719" s="48" t="s">
        <v>7</v>
      </c>
      <c r="G719" s="48" t="s">
        <v>72</v>
      </c>
      <c r="H719" s="43" t="s">
        <v>69</v>
      </c>
      <c r="I719" s="44" t="s">
        <v>70</v>
      </c>
      <c r="J719" s="46">
        <v>2136.38</v>
      </c>
      <c r="K719" s="40">
        <v>3577</v>
      </c>
    </row>
    <row r="720" spans="1:11" hidden="1" x14ac:dyDescent="0.25">
      <c r="A720" s="43">
        <f t="shared" si="11"/>
        <v>718</v>
      </c>
      <c r="B720" s="44" t="s">
        <v>66</v>
      </c>
      <c r="C720" s="47" t="s">
        <v>828</v>
      </c>
      <c r="D720" s="48" t="s">
        <v>169</v>
      </c>
      <c r="E720" s="48" t="s">
        <v>7</v>
      </c>
      <c r="F720" s="48" t="s">
        <v>7</v>
      </c>
      <c r="G720" s="48" t="s">
        <v>74</v>
      </c>
      <c r="H720" s="43" t="s">
        <v>69</v>
      </c>
      <c r="I720" s="44" t="s">
        <v>70</v>
      </c>
      <c r="J720" s="46">
        <v>2136.38</v>
      </c>
      <c r="K720" s="40">
        <v>3577</v>
      </c>
    </row>
    <row r="721" spans="1:11" hidden="1" x14ac:dyDescent="0.25">
      <c r="A721" s="43">
        <f t="shared" si="11"/>
        <v>719</v>
      </c>
      <c r="B721" s="44" t="s">
        <v>66</v>
      </c>
      <c r="C721" s="47" t="s">
        <v>829</v>
      </c>
      <c r="D721" s="48" t="s">
        <v>169</v>
      </c>
      <c r="E721" s="48" t="s">
        <v>7</v>
      </c>
      <c r="F721" s="48" t="s">
        <v>7</v>
      </c>
      <c r="G721" s="48" t="s">
        <v>76</v>
      </c>
      <c r="H721" s="43" t="s">
        <v>69</v>
      </c>
      <c r="I721" s="44" t="s">
        <v>70</v>
      </c>
      <c r="J721" s="46">
        <v>2136.38</v>
      </c>
      <c r="K721" s="40">
        <v>3577</v>
      </c>
    </row>
    <row r="722" spans="1:11" hidden="1" x14ac:dyDescent="0.25">
      <c r="A722" s="43">
        <f t="shared" si="11"/>
        <v>720</v>
      </c>
      <c r="B722" s="44" t="s">
        <v>66</v>
      </c>
      <c r="C722" s="47" t="s">
        <v>830</v>
      </c>
      <c r="D722" s="48" t="s">
        <v>174</v>
      </c>
      <c r="E722" s="48" t="s">
        <v>7</v>
      </c>
      <c r="F722" s="48" t="s">
        <v>7</v>
      </c>
      <c r="G722" s="48" t="s">
        <v>68</v>
      </c>
      <c r="H722" s="43" t="s">
        <v>69</v>
      </c>
      <c r="I722" s="44" t="s">
        <v>70</v>
      </c>
      <c r="J722" s="46">
        <v>2136.38</v>
      </c>
      <c r="K722" s="40">
        <v>3577</v>
      </c>
    </row>
    <row r="723" spans="1:11" hidden="1" x14ac:dyDescent="0.25">
      <c r="A723" s="43">
        <f t="shared" si="11"/>
        <v>721</v>
      </c>
      <c r="B723" s="44" t="s">
        <v>66</v>
      </c>
      <c r="C723" s="47" t="s">
        <v>831</v>
      </c>
      <c r="D723" s="48" t="s">
        <v>174</v>
      </c>
      <c r="E723" s="48" t="s">
        <v>7</v>
      </c>
      <c r="F723" s="48" t="s">
        <v>7</v>
      </c>
      <c r="G723" s="48" t="s">
        <v>72</v>
      </c>
      <c r="H723" s="43" t="s">
        <v>69</v>
      </c>
      <c r="I723" s="44" t="s">
        <v>70</v>
      </c>
      <c r="J723" s="46">
        <v>2136.38</v>
      </c>
      <c r="K723" s="40">
        <v>3577</v>
      </c>
    </row>
    <row r="724" spans="1:11" hidden="1" x14ac:dyDescent="0.25">
      <c r="A724" s="43">
        <f t="shared" si="11"/>
        <v>722</v>
      </c>
      <c r="B724" s="44" t="s">
        <v>66</v>
      </c>
      <c r="C724" s="47" t="s">
        <v>832</v>
      </c>
      <c r="D724" s="48" t="s">
        <v>174</v>
      </c>
      <c r="E724" s="48" t="s">
        <v>7</v>
      </c>
      <c r="F724" s="48" t="s">
        <v>7</v>
      </c>
      <c r="G724" s="48" t="s">
        <v>74</v>
      </c>
      <c r="H724" s="43" t="s">
        <v>69</v>
      </c>
      <c r="I724" s="44" t="s">
        <v>70</v>
      </c>
      <c r="J724" s="46">
        <v>2136.38</v>
      </c>
      <c r="K724" s="40">
        <v>3577</v>
      </c>
    </row>
    <row r="725" spans="1:11" hidden="1" x14ac:dyDescent="0.25">
      <c r="A725" s="43">
        <f t="shared" si="11"/>
        <v>723</v>
      </c>
      <c r="B725" s="44" t="s">
        <v>66</v>
      </c>
      <c r="C725" s="47" t="s">
        <v>833</v>
      </c>
      <c r="D725" s="48" t="s">
        <v>174</v>
      </c>
      <c r="E725" s="48" t="s">
        <v>7</v>
      </c>
      <c r="F725" s="48" t="s">
        <v>7</v>
      </c>
      <c r="G725" s="48" t="s">
        <v>76</v>
      </c>
      <c r="H725" s="43" t="s">
        <v>69</v>
      </c>
      <c r="I725" s="44" t="s">
        <v>70</v>
      </c>
      <c r="J725" s="46">
        <v>2136.38</v>
      </c>
      <c r="K725" s="40">
        <v>3577</v>
      </c>
    </row>
    <row r="726" spans="1:11" hidden="1" x14ac:dyDescent="0.25">
      <c r="A726" s="43">
        <f t="shared" si="11"/>
        <v>724</v>
      </c>
      <c r="B726" s="44" t="s">
        <v>66</v>
      </c>
      <c r="C726" s="47" t="s">
        <v>834</v>
      </c>
      <c r="D726" s="48" t="s">
        <v>179</v>
      </c>
      <c r="E726" s="48" t="s">
        <v>7</v>
      </c>
      <c r="F726" s="48" t="s">
        <v>7</v>
      </c>
      <c r="G726" s="48" t="s">
        <v>68</v>
      </c>
      <c r="H726" s="43" t="s">
        <v>69</v>
      </c>
      <c r="I726" s="44" t="s">
        <v>70</v>
      </c>
      <c r="J726" s="46">
        <v>2136.38</v>
      </c>
      <c r="K726" s="40">
        <v>3577</v>
      </c>
    </row>
    <row r="727" spans="1:11" hidden="1" x14ac:dyDescent="0.25">
      <c r="A727" s="43">
        <f t="shared" si="11"/>
        <v>725</v>
      </c>
      <c r="B727" s="44" t="s">
        <v>66</v>
      </c>
      <c r="C727" s="47" t="s">
        <v>835</v>
      </c>
      <c r="D727" s="48" t="s">
        <v>179</v>
      </c>
      <c r="E727" s="48" t="s">
        <v>7</v>
      </c>
      <c r="F727" s="48" t="s">
        <v>7</v>
      </c>
      <c r="G727" s="48" t="s">
        <v>72</v>
      </c>
      <c r="H727" s="43" t="s">
        <v>69</v>
      </c>
      <c r="I727" s="44" t="s">
        <v>70</v>
      </c>
      <c r="J727" s="46">
        <v>2136.38</v>
      </c>
      <c r="K727" s="40">
        <v>3577</v>
      </c>
    </row>
    <row r="728" spans="1:11" hidden="1" x14ac:dyDescent="0.25">
      <c r="A728" s="43">
        <f t="shared" si="11"/>
        <v>726</v>
      </c>
      <c r="B728" s="44" t="s">
        <v>66</v>
      </c>
      <c r="C728" s="47" t="s">
        <v>836</v>
      </c>
      <c r="D728" s="48" t="s">
        <v>179</v>
      </c>
      <c r="E728" s="48" t="s">
        <v>7</v>
      </c>
      <c r="F728" s="48" t="s">
        <v>7</v>
      </c>
      <c r="G728" s="48" t="s">
        <v>74</v>
      </c>
      <c r="H728" s="43" t="s">
        <v>69</v>
      </c>
      <c r="I728" s="44" t="s">
        <v>70</v>
      </c>
      <c r="J728" s="46">
        <v>2136.38</v>
      </c>
      <c r="K728" s="40">
        <v>3577</v>
      </c>
    </row>
    <row r="729" spans="1:11" hidden="1" x14ac:dyDescent="0.25">
      <c r="A729" s="43">
        <f t="shared" si="11"/>
        <v>727</v>
      </c>
      <c r="B729" s="44" t="s">
        <v>66</v>
      </c>
      <c r="C729" s="47" t="s">
        <v>837</v>
      </c>
      <c r="D729" s="48" t="s">
        <v>179</v>
      </c>
      <c r="E729" s="48" t="s">
        <v>7</v>
      </c>
      <c r="F729" s="48" t="s">
        <v>7</v>
      </c>
      <c r="G729" s="48" t="s">
        <v>76</v>
      </c>
      <c r="H729" s="43" t="s">
        <v>69</v>
      </c>
      <c r="I729" s="44" t="s">
        <v>70</v>
      </c>
      <c r="J729" s="46">
        <v>2136.38</v>
      </c>
      <c r="K729" s="40">
        <v>3577</v>
      </c>
    </row>
    <row r="730" spans="1:11" hidden="1" x14ac:dyDescent="0.25">
      <c r="A730" s="43">
        <f t="shared" si="11"/>
        <v>728</v>
      </c>
      <c r="B730" s="44" t="s">
        <v>66</v>
      </c>
      <c r="C730" s="47" t="s">
        <v>838</v>
      </c>
      <c r="D730" s="48" t="s">
        <v>184</v>
      </c>
      <c r="E730" s="48" t="s">
        <v>7</v>
      </c>
      <c r="F730" s="48" t="s">
        <v>7</v>
      </c>
      <c r="G730" s="48" t="s">
        <v>68</v>
      </c>
      <c r="H730" s="43" t="s">
        <v>69</v>
      </c>
      <c r="I730" s="44" t="s">
        <v>70</v>
      </c>
      <c r="J730" s="46">
        <v>2136.38</v>
      </c>
      <c r="K730" s="40">
        <v>3577</v>
      </c>
    </row>
    <row r="731" spans="1:11" hidden="1" x14ac:dyDescent="0.25">
      <c r="A731" s="43">
        <f t="shared" si="11"/>
        <v>729</v>
      </c>
      <c r="B731" s="44" t="s">
        <v>66</v>
      </c>
      <c r="C731" s="47" t="s">
        <v>839</v>
      </c>
      <c r="D731" s="48" t="s">
        <v>184</v>
      </c>
      <c r="E731" s="48" t="s">
        <v>7</v>
      </c>
      <c r="F731" s="48" t="s">
        <v>7</v>
      </c>
      <c r="G731" s="48" t="s">
        <v>72</v>
      </c>
      <c r="H731" s="43" t="s">
        <v>69</v>
      </c>
      <c r="I731" s="44" t="s">
        <v>70</v>
      </c>
      <c r="J731" s="46">
        <v>2136.38</v>
      </c>
      <c r="K731" s="40">
        <v>3577</v>
      </c>
    </row>
    <row r="732" spans="1:11" hidden="1" x14ac:dyDescent="0.25">
      <c r="A732" s="43">
        <f t="shared" si="11"/>
        <v>730</v>
      </c>
      <c r="B732" s="44" t="s">
        <v>66</v>
      </c>
      <c r="C732" s="47" t="s">
        <v>840</v>
      </c>
      <c r="D732" s="48" t="s">
        <v>184</v>
      </c>
      <c r="E732" s="48" t="s">
        <v>7</v>
      </c>
      <c r="F732" s="48" t="s">
        <v>7</v>
      </c>
      <c r="G732" s="48" t="s">
        <v>74</v>
      </c>
      <c r="H732" s="43" t="s">
        <v>69</v>
      </c>
      <c r="I732" s="44" t="s">
        <v>70</v>
      </c>
      <c r="J732" s="46">
        <v>2136.38</v>
      </c>
      <c r="K732" s="40">
        <v>3577</v>
      </c>
    </row>
    <row r="733" spans="1:11" hidden="1" x14ac:dyDescent="0.25">
      <c r="A733" s="43">
        <f t="shared" si="11"/>
        <v>731</v>
      </c>
      <c r="B733" s="44" t="s">
        <v>66</v>
      </c>
      <c r="C733" s="47" t="s">
        <v>841</v>
      </c>
      <c r="D733" s="48" t="s">
        <v>184</v>
      </c>
      <c r="E733" s="48" t="s">
        <v>7</v>
      </c>
      <c r="F733" s="48" t="s">
        <v>7</v>
      </c>
      <c r="G733" s="48" t="s">
        <v>76</v>
      </c>
      <c r="H733" s="43" t="s">
        <v>69</v>
      </c>
      <c r="I733" s="44" t="s">
        <v>70</v>
      </c>
      <c r="J733" s="46">
        <v>2136.38</v>
      </c>
      <c r="K733" s="40">
        <v>3577</v>
      </c>
    </row>
    <row r="734" spans="1:11" hidden="1" x14ac:dyDescent="0.25">
      <c r="A734" s="43">
        <f t="shared" si="11"/>
        <v>732</v>
      </c>
      <c r="B734" s="44" t="s">
        <v>66</v>
      </c>
      <c r="C734" s="47" t="s">
        <v>842</v>
      </c>
      <c r="D734" s="48" t="s">
        <v>189</v>
      </c>
      <c r="E734" s="48" t="s">
        <v>7</v>
      </c>
      <c r="F734" s="48" t="s">
        <v>7</v>
      </c>
      <c r="G734" s="48" t="s">
        <v>68</v>
      </c>
      <c r="H734" s="43" t="s">
        <v>69</v>
      </c>
      <c r="I734" s="44" t="s">
        <v>70</v>
      </c>
      <c r="J734" s="46">
        <v>2136.38</v>
      </c>
      <c r="K734" s="40">
        <v>3577</v>
      </c>
    </row>
    <row r="735" spans="1:11" hidden="1" x14ac:dyDescent="0.25">
      <c r="A735" s="43">
        <f t="shared" si="11"/>
        <v>733</v>
      </c>
      <c r="B735" s="44" t="s">
        <v>66</v>
      </c>
      <c r="C735" s="47" t="s">
        <v>843</v>
      </c>
      <c r="D735" s="48" t="s">
        <v>189</v>
      </c>
      <c r="E735" s="48" t="s">
        <v>7</v>
      </c>
      <c r="F735" s="48" t="s">
        <v>7</v>
      </c>
      <c r="G735" s="48" t="s">
        <v>72</v>
      </c>
      <c r="H735" s="43" t="s">
        <v>69</v>
      </c>
      <c r="I735" s="44" t="s">
        <v>70</v>
      </c>
      <c r="J735" s="46">
        <v>2136.38</v>
      </c>
      <c r="K735" s="40">
        <v>3577</v>
      </c>
    </row>
    <row r="736" spans="1:11" hidden="1" x14ac:dyDescent="0.25">
      <c r="A736" s="43">
        <f t="shared" si="11"/>
        <v>734</v>
      </c>
      <c r="B736" s="44" t="s">
        <v>66</v>
      </c>
      <c r="C736" s="47" t="s">
        <v>844</v>
      </c>
      <c r="D736" s="48" t="s">
        <v>189</v>
      </c>
      <c r="E736" s="48" t="s">
        <v>7</v>
      </c>
      <c r="F736" s="48" t="s">
        <v>7</v>
      </c>
      <c r="G736" s="48" t="s">
        <v>74</v>
      </c>
      <c r="H736" s="43" t="s">
        <v>69</v>
      </c>
      <c r="I736" s="44" t="s">
        <v>70</v>
      </c>
      <c r="J736" s="46">
        <v>2136.38</v>
      </c>
      <c r="K736" s="40">
        <v>3577</v>
      </c>
    </row>
    <row r="737" spans="1:11" hidden="1" x14ac:dyDescent="0.25">
      <c r="A737" s="43">
        <f t="shared" si="11"/>
        <v>735</v>
      </c>
      <c r="B737" s="44" t="s">
        <v>66</v>
      </c>
      <c r="C737" s="47" t="s">
        <v>845</v>
      </c>
      <c r="D737" s="48" t="s">
        <v>189</v>
      </c>
      <c r="E737" s="48" t="s">
        <v>7</v>
      </c>
      <c r="F737" s="48" t="s">
        <v>7</v>
      </c>
      <c r="G737" s="48" t="s">
        <v>76</v>
      </c>
      <c r="H737" s="43" t="s">
        <v>69</v>
      </c>
      <c r="I737" s="44" t="s">
        <v>70</v>
      </c>
      <c r="J737" s="46">
        <v>2136.38</v>
      </c>
      <c r="K737" s="40">
        <v>3577</v>
      </c>
    </row>
    <row r="738" spans="1:11" hidden="1" x14ac:dyDescent="0.25">
      <c r="A738" s="43">
        <f t="shared" si="11"/>
        <v>736</v>
      </c>
      <c r="B738" s="44" t="s">
        <v>66</v>
      </c>
      <c r="C738" s="47" t="s">
        <v>846</v>
      </c>
      <c r="D738" s="48" t="s">
        <v>194</v>
      </c>
      <c r="E738" s="48" t="s">
        <v>7</v>
      </c>
      <c r="F738" s="48" t="s">
        <v>7</v>
      </c>
      <c r="G738" s="48" t="s">
        <v>68</v>
      </c>
      <c r="H738" s="43" t="s">
        <v>69</v>
      </c>
      <c r="I738" s="44" t="s">
        <v>70</v>
      </c>
      <c r="J738" s="46">
        <v>2136.38</v>
      </c>
      <c r="K738" s="40">
        <v>3577</v>
      </c>
    </row>
    <row r="739" spans="1:11" hidden="1" x14ac:dyDescent="0.25">
      <c r="A739" s="43">
        <f t="shared" si="11"/>
        <v>737</v>
      </c>
      <c r="B739" s="44" t="s">
        <v>66</v>
      </c>
      <c r="C739" s="47" t="s">
        <v>847</v>
      </c>
      <c r="D739" s="48" t="s">
        <v>194</v>
      </c>
      <c r="E739" s="48" t="s">
        <v>7</v>
      </c>
      <c r="F739" s="48" t="s">
        <v>7</v>
      </c>
      <c r="G739" s="48" t="s">
        <v>74</v>
      </c>
      <c r="H739" s="43" t="s">
        <v>69</v>
      </c>
      <c r="I739" s="44" t="s">
        <v>70</v>
      </c>
      <c r="J739" s="46">
        <v>2136.38</v>
      </c>
      <c r="K739" s="40">
        <v>3577</v>
      </c>
    </row>
    <row r="740" spans="1:11" hidden="1" x14ac:dyDescent="0.25">
      <c r="A740" s="43">
        <f t="shared" si="11"/>
        <v>738</v>
      </c>
      <c r="B740" s="44" t="s">
        <v>66</v>
      </c>
      <c r="C740" s="47" t="s">
        <v>848</v>
      </c>
      <c r="D740" s="48" t="s">
        <v>194</v>
      </c>
      <c r="E740" s="48" t="s">
        <v>7</v>
      </c>
      <c r="F740" s="48" t="s">
        <v>7</v>
      </c>
      <c r="G740" s="48" t="s">
        <v>76</v>
      </c>
      <c r="H740" s="43" t="s">
        <v>69</v>
      </c>
      <c r="I740" s="44" t="s">
        <v>70</v>
      </c>
      <c r="J740" s="46">
        <v>2136.38</v>
      </c>
      <c r="K740" s="40">
        <v>3577</v>
      </c>
    </row>
    <row r="741" spans="1:11" hidden="1" x14ac:dyDescent="0.25">
      <c r="A741" s="43">
        <f t="shared" si="11"/>
        <v>739</v>
      </c>
      <c r="B741" s="44" t="s">
        <v>66</v>
      </c>
      <c r="C741" s="47" t="s">
        <v>849</v>
      </c>
      <c r="D741" s="48" t="s">
        <v>198</v>
      </c>
      <c r="E741" s="48" t="s">
        <v>7</v>
      </c>
      <c r="F741" s="48" t="s">
        <v>7</v>
      </c>
      <c r="G741" s="48" t="s">
        <v>68</v>
      </c>
      <c r="H741" s="43" t="s">
        <v>69</v>
      </c>
      <c r="I741" s="44" t="s">
        <v>70</v>
      </c>
      <c r="J741" s="46">
        <v>2136.38</v>
      </c>
      <c r="K741" s="40">
        <v>3577</v>
      </c>
    </row>
    <row r="742" spans="1:11" hidden="1" x14ac:dyDescent="0.25">
      <c r="A742" s="43">
        <f t="shared" si="11"/>
        <v>740</v>
      </c>
      <c r="B742" s="44" t="s">
        <v>66</v>
      </c>
      <c r="C742" s="47" t="s">
        <v>850</v>
      </c>
      <c r="D742" s="48" t="s">
        <v>198</v>
      </c>
      <c r="E742" s="48" t="s">
        <v>7</v>
      </c>
      <c r="F742" s="48" t="s">
        <v>7</v>
      </c>
      <c r="G742" s="48" t="s">
        <v>72</v>
      </c>
      <c r="H742" s="43" t="s">
        <v>69</v>
      </c>
      <c r="I742" s="44" t="s">
        <v>70</v>
      </c>
      <c r="J742" s="46">
        <v>2136.38</v>
      </c>
      <c r="K742" s="40">
        <v>3577</v>
      </c>
    </row>
    <row r="743" spans="1:11" hidden="1" x14ac:dyDescent="0.25">
      <c r="A743" s="43">
        <f t="shared" si="11"/>
        <v>741</v>
      </c>
      <c r="B743" s="44" t="s">
        <v>66</v>
      </c>
      <c r="C743" s="47" t="s">
        <v>851</v>
      </c>
      <c r="D743" s="48" t="s">
        <v>198</v>
      </c>
      <c r="E743" s="48" t="s">
        <v>7</v>
      </c>
      <c r="F743" s="48" t="s">
        <v>7</v>
      </c>
      <c r="G743" s="48" t="s">
        <v>74</v>
      </c>
      <c r="H743" s="43" t="s">
        <v>69</v>
      </c>
      <c r="I743" s="44" t="s">
        <v>70</v>
      </c>
      <c r="J743" s="46">
        <v>2136.38</v>
      </c>
      <c r="K743" s="40">
        <v>3577</v>
      </c>
    </row>
    <row r="744" spans="1:11" hidden="1" x14ac:dyDescent="0.25">
      <c r="A744" s="43">
        <f t="shared" si="11"/>
        <v>742</v>
      </c>
      <c r="B744" s="44" t="s">
        <v>66</v>
      </c>
      <c r="C744" s="47" t="s">
        <v>852</v>
      </c>
      <c r="D744" s="48" t="s">
        <v>198</v>
      </c>
      <c r="E744" s="48" t="s">
        <v>7</v>
      </c>
      <c r="F744" s="48" t="s">
        <v>7</v>
      </c>
      <c r="G744" s="48" t="s">
        <v>76</v>
      </c>
      <c r="H744" s="43" t="s">
        <v>69</v>
      </c>
      <c r="I744" s="44" t="s">
        <v>70</v>
      </c>
      <c r="J744" s="46">
        <v>2136.38</v>
      </c>
      <c r="K744" s="40">
        <v>3577</v>
      </c>
    </row>
    <row r="745" spans="1:11" hidden="1" x14ac:dyDescent="0.25">
      <c r="A745" s="43">
        <f t="shared" si="11"/>
        <v>743</v>
      </c>
      <c r="B745" s="44" t="s">
        <v>66</v>
      </c>
      <c r="C745" s="47" t="s">
        <v>853</v>
      </c>
      <c r="D745" s="48" t="s">
        <v>203</v>
      </c>
      <c r="E745" s="48" t="s">
        <v>7</v>
      </c>
      <c r="F745" s="48" t="s">
        <v>7</v>
      </c>
      <c r="G745" s="48" t="s">
        <v>68</v>
      </c>
      <c r="H745" s="43" t="s">
        <v>69</v>
      </c>
      <c r="I745" s="44" t="s">
        <v>70</v>
      </c>
      <c r="J745" s="46">
        <v>2136.38</v>
      </c>
      <c r="K745" s="40">
        <v>3577</v>
      </c>
    </row>
    <row r="746" spans="1:11" hidden="1" x14ac:dyDescent="0.25">
      <c r="A746" s="43">
        <f t="shared" si="11"/>
        <v>744</v>
      </c>
      <c r="B746" s="44" t="s">
        <v>66</v>
      </c>
      <c r="C746" s="47" t="s">
        <v>854</v>
      </c>
      <c r="D746" s="48" t="s">
        <v>203</v>
      </c>
      <c r="E746" s="48" t="s">
        <v>7</v>
      </c>
      <c r="F746" s="48" t="s">
        <v>7</v>
      </c>
      <c r="G746" s="48" t="s">
        <v>72</v>
      </c>
      <c r="H746" s="43" t="s">
        <v>69</v>
      </c>
      <c r="I746" s="44" t="s">
        <v>70</v>
      </c>
      <c r="J746" s="46">
        <v>2136.38</v>
      </c>
      <c r="K746" s="40">
        <v>3577</v>
      </c>
    </row>
    <row r="747" spans="1:11" hidden="1" x14ac:dyDescent="0.25">
      <c r="A747" s="43">
        <f t="shared" si="11"/>
        <v>745</v>
      </c>
      <c r="B747" s="44" t="s">
        <v>66</v>
      </c>
      <c r="C747" s="47" t="s">
        <v>855</v>
      </c>
      <c r="D747" s="48" t="s">
        <v>203</v>
      </c>
      <c r="E747" s="48" t="s">
        <v>7</v>
      </c>
      <c r="F747" s="48" t="s">
        <v>7</v>
      </c>
      <c r="G747" s="48" t="s">
        <v>74</v>
      </c>
      <c r="H747" s="43" t="s">
        <v>69</v>
      </c>
      <c r="I747" s="44" t="s">
        <v>70</v>
      </c>
      <c r="J747" s="46">
        <v>2136.38</v>
      </c>
      <c r="K747" s="40">
        <v>3577</v>
      </c>
    </row>
    <row r="748" spans="1:11" hidden="1" x14ac:dyDescent="0.25">
      <c r="A748" s="43">
        <f t="shared" si="11"/>
        <v>746</v>
      </c>
      <c r="B748" s="44" t="s">
        <v>66</v>
      </c>
      <c r="C748" s="47" t="s">
        <v>856</v>
      </c>
      <c r="D748" s="48" t="s">
        <v>203</v>
      </c>
      <c r="E748" s="48" t="s">
        <v>7</v>
      </c>
      <c r="F748" s="48" t="s">
        <v>7</v>
      </c>
      <c r="G748" s="48" t="s">
        <v>76</v>
      </c>
      <c r="H748" s="43" t="s">
        <v>69</v>
      </c>
      <c r="I748" s="44" t="s">
        <v>70</v>
      </c>
      <c r="J748" s="46">
        <v>2136.38</v>
      </c>
      <c r="K748" s="40">
        <v>3577</v>
      </c>
    </row>
    <row r="749" spans="1:11" hidden="1" x14ac:dyDescent="0.25">
      <c r="A749" s="43">
        <f t="shared" si="11"/>
        <v>747</v>
      </c>
      <c r="B749" s="44" t="s">
        <v>66</v>
      </c>
      <c r="C749" s="47" t="s">
        <v>857</v>
      </c>
      <c r="D749" s="48" t="s">
        <v>208</v>
      </c>
      <c r="E749" s="48" t="s">
        <v>7</v>
      </c>
      <c r="F749" s="48" t="s">
        <v>7</v>
      </c>
      <c r="G749" s="48" t="s">
        <v>68</v>
      </c>
      <c r="H749" s="43" t="s">
        <v>69</v>
      </c>
      <c r="I749" s="44" t="s">
        <v>70</v>
      </c>
      <c r="J749" s="46">
        <v>2136.38</v>
      </c>
      <c r="K749" s="40">
        <v>3577</v>
      </c>
    </row>
    <row r="750" spans="1:11" hidden="1" x14ac:dyDescent="0.25">
      <c r="A750" s="43">
        <f t="shared" si="11"/>
        <v>748</v>
      </c>
      <c r="B750" s="44" t="s">
        <v>66</v>
      </c>
      <c r="C750" s="47" t="s">
        <v>858</v>
      </c>
      <c r="D750" s="48" t="s">
        <v>208</v>
      </c>
      <c r="E750" s="48" t="s">
        <v>7</v>
      </c>
      <c r="F750" s="48" t="s">
        <v>7</v>
      </c>
      <c r="G750" s="48" t="s">
        <v>72</v>
      </c>
      <c r="H750" s="43" t="s">
        <v>69</v>
      </c>
      <c r="I750" s="44" t="s">
        <v>70</v>
      </c>
      <c r="J750" s="46">
        <v>2136.38</v>
      </c>
      <c r="K750" s="40">
        <v>3577</v>
      </c>
    </row>
    <row r="751" spans="1:11" hidden="1" x14ac:dyDescent="0.25">
      <c r="A751" s="43">
        <f t="shared" si="11"/>
        <v>749</v>
      </c>
      <c r="B751" s="44" t="s">
        <v>66</v>
      </c>
      <c r="C751" s="47" t="s">
        <v>859</v>
      </c>
      <c r="D751" s="48" t="s">
        <v>208</v>
      </c>
      <c r="E751" s="48" t="s">
        <v>7</v>
      </c>
      <c r="F751" s="48" t="s">
        <v>7</v>
      </c>
      <c r="G751" s="48" t="s">
        <v>74</v>
      </c>
      <c r="H751" s="43" t="s">
        <v>69</v>
      </c>
      <c r="I751" s="44" t="s">
        <v>70</v>
      </c>
      <c r="J751" s="46">
        <v>2136.38</v>
      </c>
      <c r="K751" s="40">
        <v>3577</v>
      </c>
    </row>
    <row r="752" spans="1:11" hidden="1" x14ac:dyDescent="0.25">
      <c r="A752" s="43">
        <f t="shared" si="11"/>
        <v>750</v>
      </c>
      <c r="B752" s="44" t="s">
        <v>66</v>
      </c>
      <c r="C752" s="47" t="s">
        <v>860</v>
      </c>
      <c r="D752" s="48" t="s">
        <v>208</v>
      </c>
      <c r="E752" s="48" t="s">
        <v>7</v>
      </c>
      <c r="F752" s="48" t="s">
        <v>7</v>
      </c>
      <c r="G752" s="48" t="s">
        <v>76</v>
      </c>
      <c r="H752" s="43" t="s">
        <v>69</v>
      </c>
      <c r="I752" s="44" t="s">
        <v>70</v>
      </c>
      <c r="J752" s="46">
        <v>2136.38</v>
      </c>
      <c r="K752" s="40">
        <v>3577</v>
      </c>
    </row>
    <row r="753" spans="1:11" hidden="1" x14ac:dyDescent="0.25">
      <c r="A753" s="43">
        <f t="shared" si="11"/>
        <v>751</v>
      </c>
      <c r="B753" s="44" t="s">
        <v>66</v>
      </c>
      <c r="C753" s="47" t="s">
        <v>861</v>
      </c>
      <c r="D753" s="48" t="s">
        <v>213</v>
      </c>
      <c r="E753" s="48" t="s">
        <v>7</v>
      </c>
      <c r="F753" s="48" t="s">
        <v>7</v>
      </c>
      <c r="G753" s="48" t="s">
        <v>68</v>
      </c>
      <c r="H753" s="43" t="s">
        <v>69</v>
      </c>
      <c r="I753" s="44" t="s">
        <v>70</v>
      </c>
      <c r="J753" s="46">
        <v>2136.38</v>
      </c>
      <c r="K753" s="40">
        <v>3577</v>
      </c>
    </row>
    <row r="754" spans="1:11" hidden="1" x14ac:dyDescent="0.25">
      <c r="A754" s="43">
        <f t="shared" si="11"/>
        <v>752</v>
      </c>
      <c r="B754" s="44" t="s">
        <v>66</v>
      </c>
      <c r="C754" s="47" t="s">
        <v>862</v>
      </c>
      <c r="D754" s="48" t="s">
        <v>213</v>
      </c>
      <c r="E754" s="48" t="s">
        <v>7</v>
      </c>
      <c r="F754" s="48" t="s">
        <v>7</v>
      </c>
      <c r="G754" s="48" t="s">
        <v>72</v>
      </c>
      <c r="H754" s="43" t="s">
        <v>69</v>
      </c>
      <c r="I754" s="44" t="s">
        <v>70</v>
      </c>
      <c r="J754" s="46">
        <v>2136.38</v>
      </c>
      <c r="K754" s="40">
        <v>3577</v>
      </c>
    </row>
    <row r="755" spans="1:11" hidden="1" x14ac:dyDescent="0.25">
      <c r="A755" s="43">
        <f t="shared" si="11"/>
        <v>753</v>
      </c>
      <c r="B755" s="44" t="s">
        <v>66</v>
      </c>
      <c r="C755" s="47" t="s">
        <v>863</v>
      </c>
      <c r="D755" s="48" t="s">
        <v>213</v>
      </c>
      <c r="E755" s="48" t="s">
        <v>7</v>
      </c>
      <c r="F755" s="48" t="s">
        <v>7</v>
      </c>
      <c r="G755" s="48" t="s">
        <v>74</v>
      </c>
      <c r="H755" s="43" t="s">
        <v>69</v>
      </c>
      <c r="I755" s="44" t="s">
        <v>70</v>
      </c>
      <c r="J755" s="46">
        <v>2136.38</v>
      </c>
      <c r="K755" s="40">
        <v>3577</v>
      </c>
    </row>
    <row r="756" spans="1:11" hidden="1" x14ac:dyDescent="0.25">
      <c r="A756" s="43">
        <f t="shared" si="11"/>
        <v>754</v>
      </c>
      <c r="B756" s="44" t="s">
        <v>66</v>
      </c>
      <c r="C756" s="47" t="s">
        <v>864</v>
      </c>
      <c r="D756" s="48" t="s">
        <v>213</v>
      </c>
      <c r="E756" s="48" t="s">
        <v>7</v>
      </c>
      <c r="F756" s="48" t="s">
        <v>7</v>
      </c>
      <c r="G756" s="48" t="s">
        <v>76</v>
      </c>
      <c r="H756" s="43" t="s">
        <v>69</v>
      </c>
      <c r="I756" s="44" t="s">
        <v>70</v>
      </c>
      <c r="J756" s="46">
        <v>2136.38</v>
      </c>
      <c r="K756" s="40">
        <v>3577</v>
      </c>
    </row>
    <row r="757" spans="1:11" hidden="1" x14ac:dyDescent="0.25">
      <c r="A757" s="43">
        <f t="shared" si="11"/>
        <v>755</v>
      </c>
      <c r="B757" s="44" t="s">
        <v>66</v>
      </c>
      <c r="C757" s="47" t="s">
        <v>865</v>
      </c>
      <c r="D757" s="48" t="s">
        <v>218</v>
      </c>
      <c r="E757" s="48" t="s">
        <v>7</v>
      </c>
      <c r="F757" s="48" t="s">
        <v>7</v>
      </c>
      <c r="G757" s="48" t="s">
        <v>68</v>
      </c>
      <c r="H757" s="43" t="s">
        <v>69</v>
      </c>
      <c r="I757" s="44" t="s">
        <v>70</v>
      </c>
      <c r="J757" s="46">
        <v>2136.38</v>
      </c>
      <c r="K757" s="40">
        <v>3577</v>
      </c>
    </row>
    <row r="758" spans="1:11" hidden="1" x14ac:dyDescent="0.25">
      <c r="A758" s="43">
        <f t="shared" si="11"/>
        <v>756</v>
      </c>
      <c r="B758" s="44" t="s">
        <v>66</v>
      </c>
      <c r="C758" s="47" t="s">
        <v>866</v>
      </c>
      <c r="D758" s="48" t="s">
        <v>218</v>
      </c>
      <c r="E758" s="48" t="s">
        <v>7</v>
      </c>
      <c r="F758" s="48" t="s">
        <v>7</v>
      </c>
      <c r="G758" s="48" t="s">
        <v>72</v>
      </c>
      <c r="H758" s="43" t="s">
        <v>69</v>
      </c>
      <c r="I758" s="44" t="s">
        <v>70</v>
      </c>
      <c r="J758" s="46">
        <v>2136.38</v>
      </c>
      <c r="K758" s="40">
        <v>3577</v>
      </c>
    </row>
    <row r="759" spans="1:11" hidden="1" x14ac:dyDescent="0.25">
      <c r="A759" s="43">
        <f t="shared" si="11"/>
        <v>757</v>
      </c>
      <c r="B759" s="44" t="s">
        <v>66</v>
      </c>
      <c r="C759" s="47" t="s">
        <v>867</v>
      </c>
      <c r="D759" s="48" t="s">
        <v>218</v>
      </c>
      <c r="E759" s="48" t="s">
        <v>7</v>
      </c>
      <c r="F759" s="48" t="s">
        <v>7</v>
      </c>
      <c r="G759" s="48" t="s">
        <v>74</v>
      </c>
      <c r="H759" s="43" t="s">
        <v>69</v>
      </c>
      <c r="I759" s="44" t="s">
        <v>70</v>
      </c>
      <c r="J759" s="46">
        <v>2136.38</v>
      </c>
      <c r="K759" s="40">
        <v>3577</v>
      </c>
    </row>
    <row r="760" spans="1:11" hidden="1" x14ac:dyDescent="0.25">
      <c r="A760" s="43">
        <f t="shared" si="11"/>
        <v>758</v>
      </c>
      <c r="B760" s="44" t="s">
        <v>66</v>
      </c>
      <c r="C760" s="47" t="s">
        <v>868</v>
      </c>
      <c r="D760" s="48" t="s">
        <v>218</v>
      </c>
      <c r="E760" s="48" t="s">
        <v>7</v>
      </c>
      <c r="F760" s="48" t="s">
        <v>7</v>
      </c>
      <c r="G760" s="48" t="s">
        <v>76</v>
      </c>
      <c r="H760" s="43" t="s">
        <v>69</v>
      </c>
      <c r="I760" s="44" t="s">
        <v>70</v>
      </c>
      <c r="J760" s="46">
        <v>2136.38</v>
      </c>
      <c r="K760" s="40">
        <v>3577</v>
      </c>
    </row>
    <row r="761" spans="1:11" hidden="1" x14ac:dyDescent="0.25">
      <c r="A761" s="43">
        <f t="shared" si="11"/>
        <v>759</v>
      </c>
      <c r="B761" s="44" t="s">
        <v>66</v>
      </c>
      <c r="C761" s="47" t="s">
        <v>869</v>
      </c>
      <c r="D761" s="48" t="s">
        <v>223</v>
      </c>
      <c r="E761" s="48" t="s">
        <v>7</v>
      </c>
      <c r="F761" s="48" t="s">
        <v>7</v>
      </c>
      <c r="G761" s="48" t="s">
        <v>68</v>
      </c>
      <c r="H761" s="43" t="s">
        <v>69</v>
      </c>
      <c r="I761" s="44" t="s">
        <v>70</v>
      </c>
      <c r="J761" s="46">
        <v>2136.38</v>
      </c>
      <c r="K761" s="40">
        <v>3577</v>
      </c>
    </row>
    <row r="762" spans="1:11" hidden="1" x14ac:dyDescent="0.25">
      <c r="A762" s="43">
        <f t="shared" si="11"/>
        <v>760</v>
      </c>
      <c r="B762" s="44" t="s">
        <v>66</v>
      </c>
      <c r="C762" s="47" t="s">
        <v>870</v>
      </c>
      <c r="D762" s="48" t="s">
        <v>223</v>
      </c>
      <c r="E762" s="48" t="s">
        <v>7</v>
      </c>
      <c r="F762" s="48" t="s">
        <v>7</v>
      </c>
      <c r="G762" s="48" t="s">
        <v>72</v>
      </c>
      <c r="H762" s="43" t="s">
        <v>69</v>
      </c>
      <c r="I762" s="44" t="s">
        <v>70</v>
      </c>
      <c r="J762" s="46">
        <v>2136.38</v>
      </c>
      <c r="K762" s="40">
        <v>3577</v>
      </c>
    </row>
    <row r="763" spans="1:11" hidden="1" x14ac:dyDescent="0.25">
      <c r="A763" s="43">
        <f t="shared" si="11"/>
        <v>761</v>
      </c>
      <c r="B763" s="44" t="s">
        <v>66</v>
      </c>
      <c r="C763" s="47" t="s">
        <v>871</v>
      </c>
      <c r="D763" s="48" t="s">
        <v>223</v>
      </c>
      <c r="E763" s="48" t="s">
        <v>7</v>
      </c>
      <c r="F763" s="48" t="s">
        <v>7</v>
      </c>
      <c r="G763" s="48" t="s">
        <v>74</v>
      </c>
      <c r="H763" s="43" t="s">
        <v>69</v>
      </c>
      <c r="I763" s="44" t="s">
        <v>70</v>
      </c>
      <c r="J763" s="46">
        <v>2136.38</v>
      </c>
      <c r="K763" s="40">
        <v>3577</v>
      </c>
    </row>
    <row r="764" spans="1:11" hidden="1" x14ac:dyDescent="0.25">
      <c r="A764" s="43">
        <f t="shared" si="11"/>
        <v>762</v>
      </c>
      <c r="B764" s="44" t="s">
        <v>66</v>
      </c>
      <c r="C764" s="47" t="s">
        <v>872</v>
      </c>
      <c r="D764" s="48" t="s">
        <v>223</v>
      </c>
      <c r="E764" s="48" t="s">
        <v>7</v>
      </c>
      <c r="F764" s="48" t="s">
        <v>7</v>
      </c>
      <c r="G764" s="48" t="s">
        <v>76</v>
      </c>
      <c r="H764" s="43" t="s">
        <v>69</v>
      </c>
      <c r="I764" s="44" t="s">
        <v>70</v>
      </c>
      <c r="J764" s="46">
        <v>2136.38</v>
      </c>
      <c r="K764" s="40">
        <v>3577</v>
      </c>
    </row>
    <row r="765" spans="1:11" hidden="1" x14ac:dyDescent="0.25">
      <c r="A765" s="43">
        <f t="shared" si="11"/>
        <v>763</v>
      </c>
      <c r="B765" s="44" t="s">
        <v>66</v>
      </c>
      <c r="C765" s="47" t="s">
        <v>873</v>
      </c>
      <c r="D765" s="48" t="s">
        <v>228</v>
      </c>
      <c r="E765" s="48" t="s">
        <v>7</v>
      </c>
      <c r="F765" s="48" t="s">
        <v>7</v>
      </c>
      <c r="G765" s="48" t="s">
        <v>68</v>
      </c>
      <c r="H765" s="43" t="s">
        <v>69</v>
      </c>
      <c r="I765" s="44" t="s">
        <v>70</v>
      </c>
      <c r="J765" s="46">
        <v>2136.38</v>
      </c>
      <c r="K765" s="40">
        <v>3577</v>
      </c>
    </row>
    <row r="766" spans="1:11" hidden="1" x14ac:dyDescent="0.25">
      <c r="A766" s="43">
        <f t="shared" si="11"/>
        <v>764</v>
      </c>
      <c r="B766" s="44" t="s">
        <v>66</v>
      </c>
      <c r="C766" s="47" t="s">
        <v>874</v>
      </c>
      <c r="D766" s="48" t="s">
        <v>228</v>
      </c>
      <c r="E766" s="48" t="s">
        <v>7</v>
      </c>
      <c r="F766" s="48" t="s">
        <v>7</v>
      </c>
      <c r="G766" s="48" t="s">
        <v>72</v>
      </c>
      <c r="H766" s="43" t="s">
        <v>69</v>
      </c>
      <c r="I766" s="44" t="s">
        <v>70</v>
      </c>
      <c r="J766" s="46">
        <v>2136.38</v>
      </c>
      <c r="K766" s="40">
        <v>3577</v>
      </c>
    </row>
    <row r="767" spans="1:11" hidden="1" x14ac:dyDescent="0.25">
      <c r="A767" s="43">
        <f t="shared" si="11"/>
        <v>765</v>
      </c>
      <c r="B767" s="44" t="s">
        <v>66</v>
      </c>
      <c r="C767" s="47" t="s">
        <v>875</v>
      </c>
      <c r="D767" s="48" t="s">
        <v>228</v>
      </c>
      <c r="E767" s="48" t="s">
        <v>7</v>
      </c>
      <c r="F767" s="48" t="s">
        <v>7</v>
      </c>
      <c r="G767" s="48" t="s">
        <v>74</v>
      </c>
      <c r="H767" s="43" t="s">
        <v>69</v>
      </c>
      <c r="I767" s="44" t="s">
        <v>70</v>
      </c>
      <c r="J767" s="46">
        <v>2136.38</v>
      </c>
      <c r="K767" s="40">
        <v>3577</v>
      </c>
    </row>
    <row r="768" spans="1:11" hidden="1" x14ac:dyDescent="0.25">
      <c r="A768" s="43">
        <f t="shared" si="11"/>
        <v>766</v>
      </c>
      <c r="B768" s="44" t="s">
        <v>66</v>
      </c>
      <c r="C768" s="47" t="s">
        <v>876</v>
      </c>
      <c r="D768" s="48" t="s">
        <v>228</v>
      </c>
      <c r="E768" s="48" t="s">
        <v>7</v>
      </c>
      <c r="F768" s="48" t="s">
        <v>7</v>
      </c>
      <c r="G768" s="48" t="s">
        <v>76</v>
      </c>
      <c r="H768" s="43" t="s">
        <v>69</v>
      </c>
      <c r="I768" s="44" t="s">
        <v>70</v>
      </c>
      <c r="J768" s="46">
        <v>2136.38</v>
      </c>
      <c r="K768" s="40">
        <v>3577</v>
      </c>
    </row>
    <row r="769" spans="1:11" hidden="1" x14ac:dyDescent="0.25">
      <c r="A769" s="43">
        <f t="shared" si="11"/>
        <v>767</v>
      </c>
      <c r="B769" s="44" t="s">
        <v>66</v>
      </c>
      <c r="C769" s="47" t="s">
        <v>877</v>
      </c>
      <c r="D769" s="48" t="s">
        <v>233</v>
      </c>
      <c r="E769" s="48" t="s">
        <v>7</v>
      </c>
      <c r="F769" s="48" t="s">
        <v>7</v>
      </c>
      <c r="G769" s="48" t="s">
        <v>68</v>
      </c>
      <c r="H769" s="43" t="s">
        <v>69</v>
      </c>
      <c r="I769" s="44" t="s">
        <v>70</v>
      </c>
      <c r="J769" s="46">
        <v>2136.38</v>
      </c>
      <c r="K769" s="40">
        <v>3577</v>
      </c>
    </row>
    <row r="770" spans="1:11" hidden="1" x14ac:dyDescent="0.25">
      <c r="A770" s="43">
        <f t="shared" si="11"/>
        <v>768</v>
      </c>
      <c r="B770" s="44" t="s">
        <v>66</v>
      </c>
      <c r="C770" s="47" t="s">
        <v>878</v>
      </c>
      <c r="D770" s="48" t="s">
        <v>233</v>
      </c>
      <c r="E770" s="48" t="s">
        <v>7</v>
      </c>
      <c r="F770" s="48" t="s">
        <v>7</v>
      </c>
      <c r="G770" s="48" t="s">
        <v>72</v>
      </c>
      <c r="H770" s="43" t="s">
        <v>69</v>
      </c>
      <c r="I770" s="44" t="s">
        <v>70</v>
      </c>
      <c r="J770" s="46">
        <v>2136.38</v>
      </c>
      <c r="K770" s="40">
        <v>3577</v>
      </c>
    </row>
    <row r="771" spans="1:11" hidden="1" x14ac:dyDescent="0.25">
      <c r="A771" s="43">
        <f t="shared" si="11"/>
        <v>769</v>
      </c>
      <c r="B771" s="44" t="s">
        <v>66</v>
      </c>
      <c r="C771" s="47" t="s">
        <v>879</v>
      </c>
      <c r="D771" s="48" t="s">
        <v>233</v>
      </c>
      <c r="E771" s="48" t="s">
        <v>7</v>
      </c>
      <c r="F771" s="48" t="s">
        <v>7</v>
      </c>
      <c r="G771" s="48" t="s">
        <v>74</v>
      </c>
      <c r="H771" s="43" t="s">
        <v>69</v>
      </c>
      <c r="I771" s="44" t="s">
        <v>70</v>
      </c>
      <c r="J771" s="46">
        <v>2136.38</v>
      </c>
      <c r="K771" s="40">
        <v>3577</v>
      </c>
    </row>
    <row r="772" spans="1:11" hidden="1" x14ac:dyDescent="0.25">
      <c r="A772" s="43">
        <f t="shared" si="11"/>
        <v>770</v>
      </c>
      <c r="B772" s="44" t="s">
        <v>66</v>
      </c>
      <c r="C772" s="47" t="s">
        <v>880</v>
      </c>
      <c r="D772" s="48" t="s">
        <v>233</v>
      </c>
      <c r="E772" s="48" t="s">
        <v>7</v>
      </c>
      <c r="F772" s="48" t="s">
        <v>7</v>
      </c>
      <c r="G772" s="48" t="s">
        <v>76</v>
      </c>
      <c r="H772" s="43" t="s">
        <v>69</v>
      </c>
      <c r="I772" s="44" t="s">
        <v>70</v>
      </c>
      <c r="J772" s="46">
        <v>2136.38</v>
      </c>
      <c r="K772" s="40">
        <v>3577</v>
      </c>
    </row>
    <row r="773" spans="1:11" hidden="1" x14ac:dyDescent="0.25">
      <c r="A773" s="43">
        <f t="shared" ref="A773:A797" si="12">A772+1</f>
        <v>771</v>
      </c>
      <c r="B773" s="44" t="s">
        <v>66</v>
      </c>
      <c r="C773" s="47" t="s">
        <v>881</v>
      </c>
      <c r="D773" s="48" t="s">
        <v>238</v>
      </c>
      <c r="E773" s="48" t="s">
        <v>7</v>
      </c>
      <c r="F773" s="48" t="s">
        <v>7</v>
      </c>
      <c r="G773" s="48" t="s">
        <v>68</v>
      </c>
      <c r="H773" s="43" t="s">
        <v>69</v>
      </c>
      <c r="I773" s="44" t="s">
        <v>70</v>
      </c>
      <c r="J773" s="46">
        <v>2136.38</v>
      </c>
      <c r="K773" s="40">
        <v>3577</v>
      </c>
    </row>
    <row r="774" spans="1:11" hidden="1" x14ac:dyDescent="0.25">
      <c r="A774" s="43">
        <f t="shared" si="12"/>
        <v>772</v>
      </c>
      <c r="B774" s="44" t="s">
        <v>66</v>
      </c>
      <c r="C774" s="47" t="s">
        <v>882</v>
      </c>
      <c r="D774" s="48" t="s">
        <v>238</v>
      </c>
      <c r="E774" s="48" t="s">
        <v>7</v>
      </c>
      <c r="F774" s="48" t="s">
        <v>7</v>
      </c>
      <c r="G774" s="48" t="s">
        <v>74</v>
      </c>
      <c r="H774" s="43" t="s">
        <v>69</v>
      </c>
      <c r="I774" s="44" t="s">
        <v>70</v>
      </c>
      <c r="J774" s="46">
        <v>2136.38</v>
      </c>
      <c r="K774" s="40">
        <v>3577</v>
      </c>
    </row>
    <row r="775" spans="1:11" hidden="1" x14ac:dyDescent="0.25">
      <c r="A775" s="43">
        <f t="shared" si="12"/>
        <v>773</v>
      </c>
      <c r="B775" s="44" t="s">
        <v>66</v>
      </c>
      <c r="C775" s="47" t="s">
        <v>883</v>
      </c>
      <c r="D775" s="48" t="s">
        <v>238</v>
      </c>
      <c r="E775" s="48" t="s">
        <v>7</v>
      </c>
      <c r="F775" s="48" t="s">
        <v>7</v>
      </c>
      <c r="G775" s="48" t="s">
        <v>76</v>
      </c>
      <c r="H775" s="43" t="s">
        <v>69</v>
      </c>
      <c r="I775" s="44" t="s">
        <v>70</v>
      </c>
      <c r="J775" s="46">
        <v>2136.38</v>
      </c>
      <c r="K775" s="40">
        <v>3577</v>
      </c>
    </row>
    <row r="776" spans="1:11" hidden="1" x14ac:dyDescent="0.25">
      <c r="A776" s="43">
        <f t="shared" si="12"/>
        <v>774</v>
      </c>
      <c r="B776" s="44" t="s">
        <v>66</v>
      </c>
      <c r="C776" s="47" t="s">
        <v>884</v>
      </c>
      <c r="D776" s="48" t="s">
        <v>242</v>
      </c>
      <c r="E776" s="48" t="s">
        <v>7</v>
      </c>
      <c r="F776" s="48" t="s">
        <v>7</v>
      </c>
      <c r="G776" s="48" t="s">
        <v>68</v>
      </c>
      <c r="H776" s="43" t="s">
        <v>69</v>
      </c>
      <c r="I776" s="44" t="s">
        <v>70</v>
      </c>
      <c r="J776" s="46">
        <v>2136.38</v>
      </c>
      <c r="K776" s="40">
        <v>3577</v>
      </c>
    </row>
    <row r="777" spans="1:11" hidden="1" x14ac:dyDescent="0.25">
      <c r="A777" s="43">
        <f t="shared" si="12"/>
        <v>775</v>
      </c>
      <c r="B777" s="44" t="s">
        <v>66</v>
      </c>
      <c r="C777" s="47" t="s">
        <v>885</v>
      </c>
      <c r="D777" s="48" t="s">
        <v>242</v>
      </c>
      <c r="E777" s="48" t="s">
        <v>7</v>
      </c>
      <c r="F777" s="48" t="s">
        <v>7</v>
      </c>
      <c r="G777" s="48" t="s">
        <v>72</v>
      </c>
      <c r="H777" s="43" t="s">
        <v>69</v>
      </c>
      <c r="I777" s="44" t="s">
        <v>70</v>
      </c>
      <c r="J777" s="46">
        <v>2136.38</v>
      </c>
      <c r="K777" s="40">
        <v>3577</v>
      </c>
    </row>
    <row r="778" spans="1:11" hidden="1" x14ac:dyDescent="0.25">
      <c r="A778" s="43">
        <f t="shared" si="12"/>
        <v>776</v>
      </c>
      <c r="B778" s="44" t="s">
        <v>66</v>
      </c>
      <c r="C778" s="47" t="s">
        <v>886</v>
      </c>
      <c r="D778" s="48" t="s">
        <v>242</v>
      </c>
      <c r="E778" s="48" t="s">
        <v>7</v>
      </c>
      <c r="F778" s="48" t="s">
        <v>7</v>
      </c>
      <c r="G778" s="48" t="s">
        <v>74</v>
      </c>
      <c r="H778" s="43" t="s">
        <v>69</v>
      </c>
      <c r="I778" s="44" t="s">
        <v>70</v>
      </c>
      <c r="J778" s="46">
        <v>2136.38</v>
      </c>
      <c r="K778" s="40">
        <v>3577</v>
      </c>
    </row>
    <row r="779" spans="1:11" hidden="1" x14ac:dyDescent="0.25">
      <c r="A779" s="43">
        <f t="shared" si="12"/>
        <v>777</v>
      </c>
      <c r="B779" s="44" t="s">
        <v>66</v>
      </c>
      <c r="C779" s="47" t="s">
        <v>887</v>
      </c>
      <c r="D779" s="48" t="s">
        <v>242</v>
      </c>
      <c r="E779" s="48" t="s">
        <v>7</v>
      </c>
      <c r="F779" s="48" t="s">
        <v>7</v>
      </c>
      <c r="G779" s="48" t="s">
        <v>76</v>
      </c>
      <c r="H779" s="43" t="s">
        <v>69</v>
      </c>
      <c r="I779" s="44" t="s">
        <v>70</v>
      </c>
      <c r="J779" s="46">
        <v>2136.38</v>
      </c>
      <c r="K779" s="40">
        <v>3577</v>
      </c>
    </row>
    <row r="780" spans="1:11" hidden="1" x14ac:dyDescent="0.25">
      <c r="A780" s="43">
        <f t="shared" si="12"/>
        <v>778</v>
      </c>
      <c r="B780" s="44" t="s">
        <v>66</v>
      </c>
      <c r="C780" s="47" t="s">
        <v>888</v>
      </c>
      <c r="D780" s="48" t="s">
        <v>247</v>
      </c>
      <c r="E780" s="48" t="s">
        <v>7</v>
      </c>
      <c r="F780" s="48" t="s">
        <v>7</v>
      </c>
      <c r="G780" s="48" t="s">
        <v>68</v>
      </c>
      <c r="H780" s="43" t="s">
        <v>69</v>
      </c>
      <c r="I780" s="44" t="s">
        <v>70</v>
      </c>
      <c r="J780" s="46">
        <v>2136.38</v>
      </c>
      <c r="K780" s="40">
        <v>3577</v>
      </c>
    </row>
    <row r="781" spans="1:11" hidden="1" x14ac:dyDescent="0.25">
      <c r="A781" s="43">
        <f t="shared" si="12"/>
        <v>779</v>
      </c>
      <c r="B781" s="44" t="s">
        <v>66</v>
      </c>
      <c r="C781" s="47" t="s">
        <v>889</v>
      </c>
      <c r="D781" s="48" t="s">
        <v>247</v>
      </c>
      <c r="E781" s="48" t="s">
        <v>7</v>
      </c>
      <c r="F781" s="48" t="s">
        <v>7</v>
      </c>
      <c r="G781" s="48" t="s">
        <v>72</v>
      </c>
      <c r="H781" s="43" t="s">
        <v>69</v>
      </c>
      <c r="I781" s="44" t="s">
        <v>70</v>
      </c>
      <c r="J781" s="46">
        <v>2136.38</v>
      </c>
      <c r="K781" s="40">
        <v>3577</v>
      </c>
    </row>
    <row r="782" spans="1:11" hidden="1" x14ac:dyDescent="0.25">
      <c r="A782" s="43">
        <f t="shared" si="12"/>
        <v>780</v>
      </c>
      <c r="B782" s="44" t="s">
        <v>66</v>
      </c>
      <c r="C782" s="47" t="s">
        <v>890</v>
      </c>
      <c r="D782" s="48" t="s">
        <v>247</v>
      </c>
      <c r="E782" s="48" t="s">
        <v>7</v>
      </c>
      <c r="F782" s="48" t="s">
        <v>7</v>
      </c>
      <c r="G782" s="48" t="s">
        <v>74</v>
      </c>
      <c r="H782" s="43" t="s">
        <v>69</v>
      </c>
      <c r="I782" s="44" t="s">
        <v>70</v>
      </c>
      <c r="J782" s="46">
        <v>2136.38</v>
      </c>
      <c r="K782" s="40">
        <v>3577</v>
      </c>
    </row>
    <row r="783" spans="1:11" hidden="1" x14ac:dyDescent="0.25">
      <c r="A783" s="43">
        <f t="shared" si="12"/>
        <v>781</v>
      </c>
      <c r="B783" s="44" t="s">
        <v>66</v>
      </c>
      <c r="C783" s="47" t="s">
        <v>891</v>
      </c>
      <c r="D783" s="48" t="s">
        <v>247</v>
      </c>
      <c r="E783" s="48" t="s">
        <v>7</v>
      </c>
      <c r="F783" s="48" t="s">
        <v>7</v>
      </c>
      <c r="G783" s="48" t="s">
        <v>76</v>
      </c>
      <c r="H783" s="43" t="s">
        <v>69</v>
      </c>
      <c r="I783" s="44" t="s">
        <v>70</v>
      </c>
      <c r="J783" s="46">
        <v>2136.38</v>
      </c>
      <c r="K783" s="40">
        <v>3577</v>
      </c>
    </row>
    <row r="784" spans="1:11" hidden="1" x14ac:dyDescent="0.25">
      <c r="A784" s="43">
        <f t="shared" si="12"/>
        <v>782</v>
      </c>
      <c r="B784" s="44" t="s">
        <v>66</v>
      </c>
      <c r="C784" s="47" t="s">
        <v>892</v>
      </c>
      <c r="D784" s="48" t="s">
        <v>252</v>
      </c>
      <c r="E784" s="48" t="s">
        <v>7</v>
      </c>
      <c r="F784" s="48" t="s">
        <v>7</v>
      </c>
      <c r="G784" s="48" t="s">
        <v>68</v>
      </c>
      <c r="H784" s="43" t="s">
        <v>69</v>
      </c>
      <c r="I784" s="44" t="s">
        <v>70</v>
      </c>
      <c r="J784" s="46">
        <v>2136.38</v>
      </c>
      <c r="K784" s="40">
        <v>3577</v>
      </c>
    </row>
    <row r="785" spans="1:11" hidden="1" x14ac:dyDescent="0.25">
      <c r="A785" s="43">
        <f t="shared" si="12"/>
        <v>783</v>
      </c>
      <c r="B785" s="44" t="s">
        <v>66</v>
      </c>
      <c r="C785" s="47" t="s">
        <v>893</v>
      </c>
      <c r="D785" s="48" t="s">
        <v>252</v>
      </c>
      <c r="E785" s="48" t="s">
        <v>7</v>
      </c>
      <c r="F785" s="48" t="s">
        <v>7</v>
      </c>
      <c r="G785" s="48" t="s">
        <v>72</v>
      </c>
      <c r="H785" s="43" t="s">
        <v>69</v>
      </c>
      <c r="I785" s="44" t="s">
        <v>70</v>
      </c>
      <c r="J785" s="46">
        <v>2136.38</v>
      </c>
      <c r="K785" s="40">
        <v>3577</v>
      </c>
    </row>
    <row r="786" spans="1:11" hidden="1" x14ac:dyDescent="0.25">
      <c r="A786" s="43">
        <f t="shared" si="12"/>
        <v>784</v>
      </c>
      <c r="B786" s="44" t="s">
        <v>66</v>
      </c>
      <c r="C786" s="47" t="s">
        <v>894</v>
      </c>
      <c r="D786" s="48" t="s">
        <v>252</v>
      </c>
      <c r="E786" s="48" t="s">
        <v>7</v>
      </c>
      <c r="F786" s="48" t="s">
        <v>7</v>
      </c>
      <c r="G786" s="48" t="s">
        <v>74</v>
      </c>
      <c r="H786" s="43" t="s">
        <v>69</v>
      </c>
      <c r="I786" s="44" t="s">
        <v>70</v>
      </c>
      <c r="J786" s="46">
        <v>2136.38</v>
      </c>
      <c r="K786" s="40">
        <v>3577</v>
      </c>
    </row>
    <row r="787" spans="1:11" hidden="1" x14ac:dyDescent="0.25">
      <c r="A787" s="43">
        <f t="shared" si="12"/>
        <v>785</v>
      </c>
      <c r="B787" s="44" t="s">
        <v>66</v>
      </c>
      <c r="C787" s="47" t="s">
        <v>895</v>
      </c>
      <c r="D787" s="48" t="s">
        <v>252</v>
      </c>
      <c r="E787" s="48" t="s">
        <v>7</v>
      </c>
      <c r="F787" s="48" t="s">
        <v>7</v>
      </c>
      <c r="G787" s="48" t="s">
        <v>76</v>
      </c>
      <c r="H787" s="43" t="s">
        <v>69</v>
      </c>
      <c r="I787" s="44" t="s">
        <v>70</v>
      </c>
      <c r="J787" s="46">
        <v>2136.38</v>
      </c>
      <c r="K787" s="40">
        <v>3577</v>
      </c>
    </row>
    <row r="788" spans="1:11" hidden="1" x14ac:dyDescent="0.25">
      <c r="A788" s="43">
        <f t="shared" si="12"/>
        <v>786</v>
      </c>
      <c r="B788" s="44" t="s">
        <v>66</v>
      </c>
      <c r="C788" s="47" t="s">
        <v>896</v>
      </c>
      <c r="D788" s="48" t="s">
        <v>257</v>
      </c>
      <c r="E788" s="48" t="s">
        <v>7</v>
      </c>
      <c r="F788" s="48" t="s">
        <v>7</v>
      </c>
      <c r="G788" s="48" t="s">
        <v>68</v>
      </c>
      <c r="H788" s="43" t="s">
        <v>69</v>
      </c>
      <c r="I788" s="44" t="s">
        <v>70</v>
      </c>
      <c r="J788" s="46">
        <v>2136.38</v>
      </c>
      <c r="K788" s="40">
        <v>3577</v>
      </c>
    </row>
    <row r="789" spans="1:11" hidden="1" x14ac:dyDescent="0.25">
      <c r="A789" s="43">
        <f t="shared" si="12"/>
        <v>787</v>
      </c>
      <c r="B789" s="44" t="s">
        <v>66</v>
      </c>
      <c r="C789" s="47" t="s">
        <v>897</v>
      </c>
      <c r="D789" s="48" t="s">
        <v>257</v>
      </c>
      <c r="E789" s="48" t="s">
        <v>7</v>
      </c>
      <c r="F789" s="48" t="s">
        <v>7</v>
      </c>
      <c r="G789" s="48" t="s">
        <v>72</v>
      </c>
      <c r="H789" s="43" t="s">
        <v>69</v>
      </c>
      <c r="I789" s="44" t="s">
        <v>70</v>
      </c>
      <c r="J789" s="46">
        <v>2136.38</v>
      </c>
      <c r="K789" s="40">
        <v>3577</v>
      </c>
    </row>
    <row r="790" spans="1:11" hidden="1" x14ac:dyDescent="0.25">
      <c r="A790" s="43">
        <f t="shared" si="12"/>
        <v>788</v>
      </c>
      <c r="B790" s="44" t="s">
        <v>66</v>
      </c>
      <c r="C790" s="47" t="s">
        <v>898</v>
      </c>
      <c r="D790" s="48" t="s">
        <v>257</v>
      </c>
      <c r="E790" s="48" t="s">
        <v>7</v>
      </c>
      <c r="F790" s="48" t="s">
        <v>7</v>
      </c>
      <c r="G790" s="48" t="s">
        <v>74</v>
      </c>
      <c r="H790" s="43" t="s">
        <v>69</v>
      </c>
      <c r="I790" s="44" t="s">
        <v>70</v>
      </c>
      <c r="J790" s="46">
        <v>2136.38</v>
      </c>
      <c r="K790" s="40">
        <v>3577</v>
      </c>
    </row>
    <row r="791" spans="1:11" hidden="1" x14ac:dyDescent="0.25">
      <c r="A791" s="43">
        <f t="shared" si="12"/>
        <v>789</v>
      </c>
      <c r="B791" s="44" t="s">
        <v>66</v>
      </c>
      <c r="C791" s="47" t="s">
        <v>899</v>
      </c>
      <c r="D791" s="48" t="s">
        <v>257</v>
      </c>
      <c r="E791" s="48" t="s">
        <v>7</v>
      </c>
      <c r="F791" s="48" t="s">
        <v>7</v>
      </c>
      <c r="G791" s="48" t="s">
        <v>76</v>
      </c>
      <c r="H791" s="43" t="s">
        <v>69</v>
      </c>
      <c r="I791" s="44" t="s">
        <v>70</v>
      </c>
      <c r="J791" s="46">
        <v>2136.38</v>
      </c>
      <c r="K791" s="40">
        <v>3577</v>
      </c>
    </row>
    <row r="792" spans="1:11" hidden="1" x14ac:dyDescent="0.25">
      <c r="A792" s="43">
        <f t="shared" si="12"/>
        <v>790</v>
      </c>
      <c r="B792" s="44" t="s">
        <v>66</v>
      </c>
      <c r="C792" s="47" t="s">
        <v>900</v>
      </c>
      <c r="D792" s="48" t="s">
        <v>262</v>
      </c>
      <c r="E792" s="48" t="s">
        <v>7</v>
      </c>
      <c r="F792" s="48" t="s">
        <v>7</v>
      </c>
      <c r="G792" s="48" t="s">
        <v>68</v>
      </c>
      <c r="H792" s="43" t="s">
        <v>69</v>
      </c>
      <c r="I792" s="44" t="s">
        <v>70</v>
      </c>
      <c r="J792" s="46">
        <v>2136.38</v>
      </c>
      <c r="K792" s="40">
        <v>3577</v>
      </c>
    </row>
    <row r="793" spans="1:11" hidden="1" x14ac:dyDescent="0.25">
      <c r="A793" s="43">
        <f t="shared" si="12"/>
        <v>791</v>
      </c>
      <c r="B793" s="44" t="s">
        <v>66</v>
      </c>
      <c r="C793" s="47" t="s">
        <v>901</v>
      </c>
      <c r="D793" s="48" t="s">
        <v>262</v>
      </c>
      <c r="E793" s="48" t="s">
        <v>7</v>
      </c>
      <c r="F793" s="48" t="s">
        <v>7</v>
      </c>
      <c r="G793" s="48" t="s">
        <v>72</v>
      </c>
      <c r="H793" s="43" t="s">
        <v>69</v>
      </c>
      <c r="I793" s="44" t="s">
        <v>70</v>
      </c>
      <c r="J793" s="46">
        <v>2136.38</v>
      </c>
      <c r="K793" s="40">
        <v>3577</v>
      </c>
    </row>
    <row r="794" spans="1:11" hidden="1" x14ac:dyDescent="0.25">
      <c r="A794" s="43">
        <f t="shared" si="12"/>
        <v>792</v>
      </c>
      <c r="B794" s="44" t="s">
        <v>66</v>
      </c>
      <c r="C794" s="47" t="s">
        <v>902</v>
      </c>
      <c r="D794" s="48" t="s">
        <v>262</v>
      </c>
      <c r="E794" s="48" t="s">
        <v>7</v>
      </c>
      <c r="F794" s="48" t="s">
        <v>7</v>
      </c>
      <c r="G794" s="48" t="s">
        <v>74</v>
      </c>
      <c r="H794" s="43" t="s">
        <v>69</v>
      </c>
      <c r="I794" s="44" t="s">
        <v>70</v>
      </c>
      <c r="J794" s="46">
        <v>2136.38</v>
      </c>
      <c r="K794" s="40">
        <v>3577</v>
      </c>
    </row>
    <row r="795" spans="1:11" hidden="1" x14ac:dyDescent="0.25">
      <c r="A795" s="43">
        <f t="shared" si="12"/>
        <v>793</v>
      </c>
      <c r="B795" s="44" t="s">
        <v>66</v>
      </c>
      <c r="C795" s="47" t="s">
        <v>903</v>
      </c>
      <c r="D795" s="48" t="s">
        <v>262</v>
      </c>
      <c r="E795" s="48" t="s">
        <v>7</v>
      </c>
      <c r="F795" s="48" t="s">
        <v>7</v>
      </c>
      <c r="G795" s="48" t="s">
        <v>76</v>
      </c>
      <c r="H795" s="43" t="s">
        <v>69</v>
      </c>
      <c r="I795" s="44" t="s">
        <v>70</v>
      </c>
      <c r="J795" s="46">
        <v>2136.38</v>
      </c>
      <c r="K795" s="40">
        <v>3577</v>
      </c>
    </row>
    <row r="796" spans="1:11" x14ac:dyDescent="0.25">
      <c r="A796" s="49">
        <f t="shared" si="12"/>
        <v>794</v>
      </c>
      <c r="B796" s="50" t="s">
        <v>66</v>
      </c>
      <c r="C796" s="51" t="s">
        <v>904</v>
      </c>
      <c r="D796" s="52" t="s">
        <v>267</v>
      </c>
      <c r="E796" s="52" t="s">
        <v>7</v>
      </c>
      <c r="F796" s="52" t="s">
        <v>7</v>
      </c>
      <c r="G796" s="52" t="s">
        <v>68</v>
      </c>
      <c r="H796" s="49" t="s">
        <v>69</v>
      </c>
      <c r="I796" s="50" t="s">
        <v>268</v>
      </c>
      <c r="J796" s="53">
        <v>3561.6</v>
      </c>
      <c r="K796" s="40">
        <v>5472</v>
      </c>
    </row>
    <row r="797" spans="1:11" x14ac:dyDescent="0.25">
      <c r="A797" s="49">
        <f t="shared" si="12"/>
        <v>795</v>
      </c>
      <c r="B797" s="50" t="s">
        <v>66</v>
      </c>
      <c r="C797" s="51" t="s">
        <v>905</v>
      </c>
      <c r="D797" s="52" t="s">
        <v>267</v>
      </c>
      <c r="E797" s="52" t="s">
        <v>7</v>
      </c>
      <c r="F797" s="52" t="s">
        <v>7</v>
      </c>
      <c r="G797" s="52" t="s">
        <v>72</v>
      </c>
      <c r="H797" s="49" t="s">
        <v>69</v>
      </c>
      <c r="I797" s="50" t="s">
        <v>268</v>
      </c>
      <c r="J797" s="53">
        <v>3561.6</v>
      </c>
      <c r="K797" s="40">
        <v>5472</v>
      </c>
    </row>
    <row r="798" spans="1:11" hidden="1" x14ac:dyDescent="0.2">
      <c r="J798" s="71">
        <f>SUM(J3:J797)</f>
        <v>1712674.2999999681</v>
      </c>
      <c r="K798" s="71">
        <f>SUM(K3:K797)</f>
        <v>2862665</v>
      </c>
    </row>
  </sheetData>
  <sheetProtection selectLockedCells="1" selectUnlockedCells="1"/>
  <autoFilter ref="A2:K798" xr:uid="{3F4AE52D-A92B-4B6C-91CD-7C58CAC63DE3}">
    <filterColumn colId="8">
      <filters>
        <filter val="PENTHOUSE"/>
      </filters>
    </filterColumn>
  </autoFilter>
  <mergeCells count="1">
    <mergeCell ref="A1:J1"/>
  </mergeCells>
  <pageMargins left="0.15748031496062992" right="0.15748031496062992" top="0.39370078740157483" bottom="0.39370078740157483" header="0.51181102362204722" footer="0.51181102362204722"/>
  <pageSetup paperSize="9" scale="92" firstPageNumber="0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6626AB-1185-4EB7-B1B2-E21A01C840FB}">
  <dimension ref="A3:D10"/>
  <sheetViews>
    <sheetView workbookViewId="0">
      <selection activeCell="A4" sqref="A4:D10"/>
    </sheetView>
  </sheetViews>
  <sheetFormatPr defaultRowHeight="12.75" x14ac:dyDescent="0.2"/>
  <cols>
    <col min="1" max="1" width="14.33203125" bestFit="1" customWidth="1"/>
    <col min="2" max="2" width="17.6640625" bestFit="1" customWidth="1"/>
    <col min="3" max="3" width="13.6640625" bestFit="1" customWidth="1"/>
    <col min="4" max="4" width="12" bestFit="1" customWidth="1"/>
    <col min="5" max="5" width="11.1640625" customWidth="1"/>
    <col min="6" max="6" width="11.5" customWidth="1"/>
    <col min="7" max="7" width="12" bestFit="1" customWidth="1"/>
    <col min="9" max="9" width="26.83203125" customWidth="1"/>
    <col min="11" max="11" width="13.6640625" customWidth="1"/>
  </cols>
  <sheetData>
    <row r="3" spans="1:4" x14ac:dyDescent="0.2">
      <c r="A3" s="60" t="s">
        <v>906</v>
      </c>
      <c r="B3" s="60" t="s">
        <v>37</v>
      </c>
    </row>
    <row r="4" spans="1:4" x14ac:dyDescent="0.2">
      <c r="A4" s="60" t="s">
        <v>39</v>
      </c>
      <c r="B4" t="s">
        <v>70</v>
      </c>
      <c r="C4" t="s">
        <v>268</v>
      </c>
      <c r="D4" t="s">
        <v>38</v>
      </c>
    </row>
    <row r="5" spans="1:4" x14ac:dyDescent="0.2">
      <c r="A5" t="s">
        <v>3</v>
      </c>
      <c r="B5">
        <v>157</v>
      </c>
      <c r="C5">
        <v>2</v>
      </c>
      <c r="D5">
        <v>159</v>
      </c>
    </row>
    <row r="6" spans="1:4" x14ac:dyDescent="0.2">
      <c r="A6" t="s">
        <v>4</v>
      </c>
      <c r="B6">
        <v>157</v>
      </c>
      <c r="C6">
        <v>2</v>
      </c>
      <c r="D6">
        <v>159</v>
      </c>
    </row>
    <row r="7" spans="1:4" x14ac:dyDescent="0.2">
      <c r="A7" t="s">
        <v>5</v>
      </c>
      <c r="B7">
        <v>157</v>
      </c>
      <c r="C7">
        <v>2</v>
      </c>
      <c r="D7">
        <v>159</v>
      </c>
    </row>
    <row r="8" spans="1:4" x14ac:dyDescent="0.2">
      <c r="A8" t="s">
        <v>6</v>
      </c>
      <c r="B8">
        <v>157</v>
      </c>
      <c r="C8">
        <v>2</v>
      </c>
      <c r="D8">
        <v>159</v>
      </c>
    </row>
    <row r="9" spans="1:4" x14ac:dyDescent="0.2">
      <c r="A9" t="s">
        <v>7</v>
      </c>
      <c r="B9">
        <v>157</v>
      </c>
      <c r="C9">
        <v>2</v>
      </c>
      <c r="D9">
        <v>159</v>
      </c>
    </row>
    <row r="10" spans="1:4" x14ac:dyDescent="0.2">
      <c r="A10" t="s">
        <v>38</v>
      </c>
      <c r="B10">
        <v>785</v>
      </c>
      <c r="C10">
        <v>10</v>
      </c>
      <c r="D10">
        <v>795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3BE467-1985-4C1B-915E-F9A53C68CECB}">
  <dimension ref="F9:R44"/>
  <sheetViews>
    <sheetView topLeftCell="C4" zoomScaleNormal="100" workbookViewId="0">
      <selection activeCell="F10" sqref="F10:M22"/>
    </sheetView>
  </sheetViews>
  <sheetFormatPr defaultRowHeight="15" x14ac:dyDescent="0.25"/>
  <cols>
    <col min="1" max="5" width="9.33203125" style="1"/>
    <col min="6" max="6" width="10.33203125" style="1" bestFit="1" customWidth="1"/>
    <col min="7" max="7" width="17.6640625" style="1" bestFit="1" customWidth="1"/>
    <col min="8" max="8" width="10.83203125" style="1" customWidth="1"/>
    <col min="9" max="9" width="11" style="1" customWidth="1"/>
    <col min="10" max="10" width="11.33203125" style="1" customWidth="1"/>
    <col min="11" max="11" width="14" style="2" customWidth="1"/>
    <col min="12" max="12" width="17.1640625" style="1" customWidth="1"/>
    <col min="13" max="13" width="17" style="1" customWidth="1"/>
    <col min="14" max="16384" width="9.33203125" style="1"/>
  </cols>
  <sheetData>
    <row r="9" spans="6:18" ht="15.75" thickBot="1" x14ac:dyDescent="0.3">
      <c r="L9" s="1">
        <v>19000</v>
      </c>
      <c r="M9" s="1">
        <v>22000</v>
      </c>
    </row>
    <row r="10" spans="6:18" ht="69" thickBot="1" x14ac:dyDescent="0.3">
      <c r="F10" s="78" t="s">
        <v>36</v>
      </c>
      <c r="G10" s="3" t="s">
        <v>0</v>
      </c>
      <c r="H10" s="4" t="s">
        <v>1</v>
      </c>
      <c r="I10" s="4" t="s">
        <v>2</v>
      </c>
      <c r="J10" s="4" t="s">
        <v>40</v>
      </c>
      <c r="K10" s="36" t="s">
        <v>54</v>
      </c>
      <c r="L10" s="4" t="s">
        <v>915</v>
      </c>
      <c r="M10" s="37" t="s">
        <v>916</v>
      </c>
    </row>
    <row r="11" spans="6:18" ht="15.75" hidden="1" thickBot="1" x14ac:dyDescent="0.3">
      <c r="F11" s="79"/>
      <c r="G11" s="5" t="s">
        <v>3</v>
      </c>
      <c r="H11" s="6" t="s">
        <v>4</v>
      </c>
      <c r="I11" s="6" t="s">
        <v>5</v>
      </c>
      <c r="J11" s="6" t="s">
        <v>6</v>
      </c>
      <c r="K11" s="7" t="s">
        <v>7</v>
      </c>
      <c r="L11" s="6" t="s">
        <v>8</v>
      </c>
      <c r="M11" s="6" t="s">
        <v>9</v>
      </c>
    </row>
    <row r="12" spans="6:18" ht="15.75" thickBot="1" x14ac:dyDescent="0.3">
      <c r="F12" s="63" t="s">
        <v>907</v>
      </c>
      <c r="G12" s="24" t="s">
        <v>912</v>
      </c>
      <c r="H12" s="27">
        <f>I12/10.7639</f>
        <v>332.3144956753593</v>
      </c>
      <c r="I12" s="27">
        <v>3577</v>
      </c>
      <c r="J12" s="8">
        <v>157</v>
      </c>
      <c r="K12" s="9">
        <f>I12*J12</f>
        <v>561589</v>
      </c>
      <c r="L12" s="10">
        <f>(K12*$L$9)/10^7</f>
        <v>1067.0191</v>
      </c>
      <c r="M12" s="26">
        <f>(K12*$M$9)/10^7</f>
        <v>1235.4957999999999</v>
      </c>
      <c r="N12" s="25"/>
    </row>
    <row r="13" spans="6:18" ht="15.75" thickBot="1" x14ac:dyDescent="0.3">
      <c r="F13" s="62"/>
      <c r="G13" s="24" t="s">
        <v>913</v>
      </c>
      <c r="H13" s="27">
        <f t="shared" ref="H13:H21" si="0">I13/10.7639</f>
        <v>508.3659268480755</v>
      </c>
      <c r="I13" s="27">
        <v>5472</v>
      </c>
      <c r="J13" s="8">
        <v>2</v>
      </c>
      <c r="K13" s="9">
        <f t="shared" ref="K13:K21" si="1">I13*J13</f>
        <v>10944</v>
      </c>
      <c r="L13" s="10">
        <f t="shared" ref="L13:L21" si="2">(K13*$L$9)/10^7</f>
        <v>20.793600000000001</v>
      </c>
      <c r="M13" s="26">
        <f t="shared" ref="M13:M21" si="3">(K13*$M$9)/10^7</f>
        <v>24.076799999999999</v>
      </c>
      <c r="N13" s="25"/>
    </row>
    <row r="14" spans="6:18" ht="15.75" thickBot="1" x14ac:dyDescent="0.3">
      <c r="F14" s="63" t="s">
        <v>908</v>
      </c>
      <c r="G14" s="24" t="s">
        <v>912</v>
      </c>
      <c r="H14" s="27">
        <f t="shared" si="0"/>
        <v>332.3144956753593</v>
      </c>
      <c r="I14" s="27">
        <v>3577</v>
      </c>
      <c r="J14" s="8">
        <v>157</v>
      </c>
      <c r="K14" s="9">
        <f t="shared" si="1"/>
        <v>561589</v>
      </c>
      <c r="L14" s="10">
        <f t="shared" si="2"/>
        <v>1067.0191</v>
      </c>
      <c r="M14" s="26">
        <f t="shared" si="3"/>
        <v>1235.4957999999999</v>
      </c>
      <c r="N14" s="25"/>
    </row>
    <row r="15" spans="6:18" ht="15.75" thickBot="1" x14ac:dyDescent="0.3">
      <c r="F15" s="61"/>
      <c r="G15" s="24" t="s">
        <v>913</v>
      </c>
      <c r="H15" s="27">
        <f t="shared" si="0"/>
        <v>508.3659268480755</v>
      </c>
      <c r="I15" s="27">
        <v>5472</v>
      </c>
      <c r="J15" s="8">
        <v>2</v>
      </c>
      <c r="K15" s="9">
        <f t="shared" si="1"/>
        <v>10944</v>
      </c>
      <c r="L15" s="10">
        <f t="shared" si="2"/>
        <v>20.793600000000001</v>
      </c>
      <c r="M15" s="26">
        <f t="shared" si="3"/>
        <v>24.076799999999999</v>
      </c>
      <c r="N15" s="25"/>
    </row>
    <row r="16" spans="6:18" ht="15.75" thickBot="1" x14ac:dyDescent="0.3">
      <c r="F16" s="63" t="s">
        <v>909</v>
      </c>
      <c r="G16" s="24" t="s">
        <v>912</v>
      </c>
      <c r="H16" s="27">
        <f t="shared" si="0"/>
        <v>332.3144956753593</v>
      </c>
      <c r="I16" s="27">
        <v>3577</v>
      </c>
      <c r="J16" s="8">
        <v>157</v>
      </c>
      <c r="K16" s="9">
        <f t="shared" si="1"/>
        <v>561589</v>
      </c>
      <c r="L16" s="10">
        <f t="shared" si="2"/>
        <v>1067.0191</v>
      </c>
      <c r="M16" s="26">
        <f t="shared" si="3"/>
        <v>1235.4957999999999</v>
      </c>
      <c r="N16" s="25"/>
      <c r="R16" s="1">
        <v>89</v>
      </c>
    </row>
    <row r="17" spans="6:18" ht="15.75" thickBot="1" x14ac:dyDescent="0.3">
      <c r="F17" s="61"/>
      <c r="G17" s="24" t="s">
        <v>913</v>
      </c>
      <c r="H17" s="27">
        <f t="shared" si="0"/>
        <v>508.3659268480755</v>
      </c>
      <c r="I17" s="27">
        <v>5472</v>
      </c>
      <c r="J17" s="8">
        <v>2</v>
      </c>
      <c r="K17" s="9">
        <f t="shared" si="1"/>
        <v>10944</v>
      </c>
      <c r="L17" s="10">
        <f t="shared" si="2"/>
        <v>20.793600000000001</v>
      </c>
      <c r="M17" s="26">
        <f t="shared" si="3"/>
        <v>24.076799999999999</v>
      </c>
      <c r="N17" s="25"/>
      <c r="R17" s="1">
        <v>86</v>
      </c>
    </row>
    <row r="18" spans="6:18" ht="15.75" thickBot="1" x14ac:dyDescent="0.3">
      <c r="F18" s="64" t="s">
        <v>910</v>
      </c>
      <c r="G18" s="24" t="s">
        <v>912</v>
      </c>
      <c r="H18" s="27">
        <f t="shared" si="0"/>
        <v>332.3144956753593</v>
      </c>
      <c r="I18" s="27">
        <v>3577</v>
      </c>
      <c r="J18" s="8">
        <v>157</v>
      </c>
      <c r="K18" s="9">
        <f t="shared" si="1"/>
        <v>561589</v>
      </c>
      <c r="L18" s="10">
        <f t="shared" si="2"/>
        <v>1067.0191</v>
      </c>
      <c r="M18" s="26">
        <f t="shared" si="3"/>
        <v>1235.4957999999999</v>
      </c>
      <c r="N18" s="25"/>
    </row>
    <row r="19" spans="6:18" ht="15.75" thickBot="1" x14ac:dyDescent="0.3">
      <c r="F19" s="39"/>
      <c r="G19" s="24" t="s">
        <v>913</v>
      </c>
      <c r="H19" s="27">
        <f t="shared" si="0"/>
        <v>508.3659268480755</v>
      </c>
      <c r="I19" s="27">
        <v>5472</v>
      </c>
      <c r="J19" s="8">
        <v>2</v>
      </c>
      <c r="K19" s="9">
        <f t="shared" si="1"/>
        <v>10944</v>
      </c>
      <c r="L19" s="10">
        <f t="shared" si="2"/>
        <v>20.793600000000001</v>
      </c>
      <c r="M19" s="26">
        <f t="shared" si="3"/>
        <v>24.076799999999999</v>
      </c>
      <c r="N19" s="25"/>
    </row>
    <row r="20" spans="6:18" ht="15.75" thickBot="1" x14ac:dyDescent="0.3">
      <c r="F20" s="63" t="s">
        <v>911</v>
      </c>
      <c r="G20" s="24" t="s">
        <v>912</v>
      </c>
      <c r="H20" s="27">
        <f t="shared" si="0"/>
        <v>332.3144956753593</v>
      </c>
      <c r="I20" s="27">
        <v>3577</v>
      </c>
      <c r="J20" s="8">
        <v>157</v>
      </c>
      <c r="K20" s="9">
        <f t="shared" si="1"/>
        <v>561589</v>
      </c>
      <c r="L20" s="10">
        <f t="shared" si="2"/>
        <v>1067.0191</v>
      </c>
      <c r="M20" s="26">
        <f t="shared" si="3"/>
        <v>1235.4957999999999</v>
      </c>
      <c r="N20" s="25"/>
    </row>
    <row r="21" spans="6:18" ht="15.75" thickBot="1" x14ac:dyDescent="0.3">
      <c r="F21" s="61"/>
      <c r="G21" s="24" t="s">
        <v>913</v>
      </c>
      <c r="H21" s="27">
        <f t="shared" si="0"/>
        <v>508.3659268480755</v>
      </c>
      <c r="I21" s="27">
        <v>5472</v>
      </c>
      <c r="J21" s="8">
        <v>2</v>
      </c>
      <c r="K21" s="9">
        <f t="shared" si="1"/>
        <v>10944</v>
      </c>
      <c r="L21" s="10">
        <f t="shared" si="2"/>
        <v>20.793600000000001</v>
      </c>
      <c r="M21" s="26">
        <f t="shared" si="3"/>
        <v>24.076799999999999</v>
      </c>
      <c r="N21" s="25"/>
    </row>
    <row r="22" spans="6:18" ht="15.75" thickBot="1" x14ac:dyDescent="0.3">
      <c r="F22" s="80" t="s">
        <v>10</v>
      </c>
      <c r="G22" s="81"/>
      <c r="H22" s="81"/>
      <c r="I22" s="82"/>
      <c r="J22" s="11">
        <f>SUM(J12:J21)</f>
        <v>795</v>
      </c>
      <c r="K22" s="12">
        <f>SUM(K12:K21)</f>
        <v>2862665</v>
      </c>
      <c r="L22" s="13">
        <f>SUM(L12:L21)</f>
        <v>5439.0634999999993</v>
      </c>
      <c r="M22" s="13">
        <f>SUM(M12:M21)</f>
        <v>6297.8629999999985</v>
      </c>
    </row>
    <row r="23" spans="6:18" x14ac:dyDescent="0.25">
      <c r="K23" s="2">
        <f>K22/10.7639</f>
        <v>265950.53837363783</v>
      </c>
    </row>
    <row r="25" spans="6:18" x14ac:dyDescent="0.25">
      <c r="F25"/>
      <c r="G25"/>
      <c r="H25"/>
      <c r="I25"/>
      <c r="J25"/>
      <c r="K25"/>
      <c r="L25"/>
      <c r="M25"/>
    </row>
    <row r="26" spans="6:18" x14ac:dyDescent="0.25">
      <c r="F26"/>
      <c r="G26"/>
      <c r="H26"/>
      <c r="I26"/>
      <c r="J26"/>
      <c r="K26"/>
      <c r="L26"/>
      <c r="M26"/>
      <c r="N26"/>
    </row>
    <row r="27" spans="6:18" x14ac:dyDescent="0.25">
      <c r="F27"/>
      <c r="G27"/>
      <c r="H27"/>
      <c r="I27"/>
      <c r="J27"/>
      <c r="K27"/>
      <c r="L27"/>
      <c r="M27"/>
      <c r="N27"/>
    </row>
    <row r="28" spans="6:18" x14ac:dyDescent="0.25">
      <c r="F28"/>
      <c r="G28"/>
      <c r="H28"/>
      <c r="I28"/>
      <c r="J28"/>
      <c r="K28"/>
      <c r="L28"/>
      <c r="M28"/>
      <c r="N28"/>
    </row>
    <row r="29" spans="6:18" x14ac:dyDescent="0.25">
      <c r="F29"/>
      <c r="G29"/>
      <c r="H29"/>
      <c r="I29"/>
      <c r="J29"/>
      <c r="K29"/>
      <c r="L29"/>
      <c r="M29"/>
      <c r="N29"/>
    </row>
    <row r="30" spans="6:18" x14ac:dyDescent="0.25">
      <c r="F30"/>
      <c r="G30"/>
      <c r="H30"/>
      <c r="I30"/>
      <c r="J30"/>
      <c r="K30"/>
      <c r="L30"/>
      <c r="M30"/>
      <c r="N30"/>
    </row>
    <row r="31" spans="6:18" x14ac:dyDescent="0.25">
      <c r="F31"/>
      <c r="G31"/>
      <c r="H31"/>
      <c r="I31"/>
      <c r="J31"/>
      <c r="K31"/>
      <c r="L31"/>
      <c r="M31"/>
      <c r="N31"/>
    </row>
    <row r="32" spans="6:18" x14ac:dyDescent="0.25">
      <c r="F32"/>
      <c r="G32"/>
      <c r="H32"/>
      <c r="I32"/>
      <c r="J32"/>
      <c r="K32"/>
      <c r="L32"/>
      <c r="M32"/>
      <c r="N32"/>
    </row>
    <row r="33" spans="6:14" x14ac:dyDescent="0.25">
      <c r="F33"/>
      <c r="G33"/>
      <c r="H33"/>
      <c r="I33"/>
      <c r="J33"/>
      <c r="K33"/>
      <c r="L33"/>
      <c r="M33"/>
      <c r="N33"/>
    </row>
    <row r="34" spans="6:14" x14ac:dyDescent="0.25">
      <c r="F34"/>
      <c r="G34"/>
      <c r="H34"/>
      <c r="I34"/>
      <c r="J34"/>
      <c r="K34"/>
      <c r="L34"/>
      <c r="M34"/>
      <c r="N34"/>
    </row>
    <row r="35" spans="6:14" x14ac:dyDescent="0.25">
      <c r="F35"/>
      <c r="G35"/>
      <c r="H35"/>
      <c r="I35"/>
      <c r="J35"/>
      <c r="K35"/>
      <c r="L35"/>
      <c r="M35"/>
      <c r="N35"/>
    </row>
    <row r="36" spans="6:14" x14ac:dyDescent="0.25">
      <c r="F36"/>
      <c r="G36"/>
      <c r="H36"/>
      <c r="I36"/>
      <c r="J36"/>
      <c r="K36"/>
      <c r="L36"/>
      <c r="M36"/>
      <c r="N36"/>
    </row>
    <row r="37" spans="6:14" x14ac:dyDescent="0.25">
      <c r="F37"/>
      <c r="G37"/>
      <c r="H37"/>
      <c r="I37"/>
      <c r="J37"/>
      <c r="K37"/>
      <c r="L37"/>
      <c r="M37"/>
      <c r="N37"/>
    </row>
    <row r="38" spans="6:14" x14ac:dyDescent="0.25">
      <c r="F38"/>
      <c r="G38"/>
      <c r="H38"/>
      <c r="I38"/>
      <c r="J38"/>
      <c r="K38"/>
      <c r="L38"/>
      <c r="M38"/>
      <c r="N38"/>
    </row>
    <row r="39" spans="6:14" x14ac:dyDescent="0.25">
      <c r="F39"/>
      <c r="G39"/>
      <c r="H39"/>
      <c r="I39"/>
      <c r="J39"/>
      <c r="K39"/>
      <c r="L39"/>
      <c r="M39"/>
      <c r="N39"/>
    </row>
    <row r="40" spans="6:14" x14ac:dyDescent="0.25">
      <c r="F40"/>
      <c r="G40"/>
      <c r="H40"/>
      <c r="I40"/>
      <c r="J40"/>
      <c r="K40"/>
      <c r="L40"/>
      <c r="M40"/>
      <c r="N40"/>
    </row>
    <row r="41" spans="6:14" x14ac:dyDescent="0.25">
      <c r="F41"/>
      <c r="G41"/>
      <c r="H41"/>
      <c r="I41"/>
      <c r="J41"/>
      <c r="K41"/>
      <c r="L41"/>
      <c r="M41"/>
      <c r="N41"/>
    </row>
    <row r="42" spans="6:14" x14ac:dyDescent="0.25">
      <c r="F42"/>
      <c r="G42"/>
      <c r="H42"/>
      <c r="I42"/>
      <c r="J42"/>
      <c r="K42"/>
      <c r="L42"/>
      <c r="M42"/>
      <c r="N42"/>
    </row>
    <row r="43" spans="6:14" x14ac:dyDescent="0.25">
      <c r="F43"/>
      <c r="G43"/>
      <c r="H43"/>
      <c r="I43"/>
      <c r="J43"/>
      <c r="K43"/>
      <c r="L43"/>
      <c r="M43"/>
      <c r="N43"/>
    </row>
    <row r="44" spans="6:14" x14ac:dyDescent="0.25">
      <c r="F44"/>
      <c r="G44"/>
      <c r="H44"/>
      <c r="I44"/>
      <c r="J44"/>
      <c r="K44"/>
      <c r="L44"/>
      <c r="M44"/>
      <c r="N44"/>
    </row>
  </sheetData>
  <mergeCells count="2">
    <mergeCell ref="F10:F11"/>
    <mergeCell ref="F22:I22"/>
  </mergeCells>
  <phoneticPr fontId="11" type="noConversion"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0D7E97-1E1D-4292-9986-43250A9639B7}">
  <dimension ref="D1:P37"/>
  <sheetViews>
    <sheetView topLeftCell="C1" zoomScaleNormal="100" workbookViewId="0">
      <selection activeCell="J2" sqref="J2"/>
    </sheetView>
  </sheetViews>
  <sheetFormatPr defaultRowHeight="15" x14ac:dyDescent="0.25"/>
  <cols>
    <col min="1" max="3" width="9.33203125" style="1"/>
    <col min="4" max="4" width="26.1640625" style="1" bestFit="1" customWidth="1"/>
    <col min="5" max="5" width="19.83203125" style="1" bestFit="1" customWidth="1"/>
    <col min="6" max="6" width="17.33203125" style="1" customWidth="1"/>
    <col min="7" max="7" width="9.33203125" style="1"/>
    <col min="8" max="8" width="18.33203125" style="1" customWidth="1"/>
    <col min="9" max="9" width="15.1640625" style="1" customWidth="1"/>
    <col min="10" max="10" width="19" style="1" customWidth="1"/>
    <col min="11" max="11" width="9.33203125" style="1"/>
    <col min="12" max="12" width="12.5" style="1" customWidth="1"/>
    <col min="13" max="13" width="16.83203125" style="1" customWidth="1"/>
    <col min="14" max="14" width="10.5" style="1" bestFit="1" customWidth="1"/>
    <col min="15" max="15" width="11.33203125" style="1" customWidth="1"/>
    <col min="16" max="16" width="17.83203125" style="1" bestFit="1" customWidth="1"/>
    <col min="17" max="16384" width="9.33203125" style="1"/>
  </cols>
  <sheetData>
    <row r="1" spans="4:16" x14ac:dyDescent="0.25">
      <c r="G1" s="14" t="s">
        <v>11</v>
      </c>
      <c r="H1" s="14" t="s">
        <v>12</v>
      </c>
      <c r="I1" s="14" t="s">
        <v>23</v>
      </c>
      <c r="J1" s="14" t="s">
        <v>47</v>
      </c>
    </row>
    <row r="2" spans="4:16" x14ac:dyDescent="0.25">
      <c r="F2" s="14" t="s">
        <v>13</v>
      </c>
      <c r="G2" s="35">
        <v>12.571999999999999</v>
      </c>
      <c r="H2" s="15">
        <f>G2*4046.86</f>
        <v>50877.123919999998</v>
      </c>
      <c r="I2" s="28">
        <f>H2*10.7639</f>
        <v>547636.27416248794</v>
      </c>
      <c r="J2" s="23">
        <f>I2/9</f>
        <v>60848.474906943105</v>
      </c>
    </row>
    <row r="3" spans="4:16" x14ac:dyDescent="0.25">
      <c r="D3" s="14" t="s">
        <v>14</v>
      </c>
      <c r="I3" s="14" t="s">
        <v>15</v>
      </c>
      <c r="M3" s="14" t="s">
        <v>43</v>
      </c>
      <c r="N3" s="2">
        <v>130000</v>
      </c>
      <c r="O3" s="32" t="s">
        <v>46</v>
      </c>
    </row>
    <row r="4" spans="4:16" x14ac:dyDescent="0.25">
      <c r="D4" s="66" t="s">
        <v>917</v>
      </c>
      <c r="E4" s="2">
        <f>4*40625000</f>
        <v>162500000</v>
      </c>
      <c r="F4" s="66" t="s">
        <v>919</v>
      </c>
      <c r="I4" s="1" t="s">
        <v>16</v>
      </c>
      <c r="J4" s="31">
        <f>N6</f>
        <v>91000</v>
      </c>
      <c r="K4" s="66" t="s">
        <v>922</v>
      </c>
    </row>
    <row r="5" spans="4:16" x14ac:dyDescent="0.25">
      <c r="D5" s="66" t="s">
        <v>918</v>
      </c>
      <c r="E5" s="2">
        <v>1500</v>
      </c>
      <c r="F5" s="66" t="s">
        <v>24</v>
      </c>
      <c r="J5" s="31"/>
    </row>
    <row r="6" spans="4:16" x14ac:dyDescent="0.25">
      <c r="D6" s="14" t="s">
        <v>42</v>
      </c>
      <c r="E6" s="2">
        <f>E4*G2</f>
        <v>2042949999.9999998</v>
      </c>
      <c r="I6" s="1" t="s">
        <v>42</v>
      </c>
      <c r="J6" s="2">
        <f>J4*J2</f>
        <v>5537211216.5318222</v>
      </c>
      <c r="M6" s="14" t="s">
        <v>44</v>
      </c>
      <c r="N6" s="33">
        <f>N3*0.7</f>
        <v>91000</v>
      </c>
      <c r="O6" s="32" t="s">
        <v>46</v>
      </c>
    </row>
    <row r="7" spans="4:16" x14ac:dyDescent="0.25">
      <c r="D7" s="14" t="s">
        <v>17</v>
      </c>
      <c r="E7" s="29">
        <f>E5*F21</f>
        <v>5276523455.0615997</v>
      </c>
      <c r="I7" s="66" t="s">
        <v>920</v>
      </c>
      <c r="J7" s="2">
        <v>3428667000</v>
      </c>
    </row>
    <row r="8" spans="4:16" x14ac:dyDescent="0.25">
      <c r="E8" s="23">
        <f>SUM(E6:E7)</f>
        <v>7319473455.0615997</v>
      </c>
      <c r="I8" s="67" t="s">
        <v>923</v>
      </c>
      <c r="J8" s="16">
        <f>J6/F20</f>
        <v>2466.3275525588206</v>
      </c>
    </row>
    <row r="11" spans="4:16" ht="15.75" thickBot="1" x14ac:dyDescent="0.3"/>
    <row r="12" spans="4:16" ht="15.75" thickBot="1" x14ac:dyDescent="0.3">
      <c r="D12" s="83" t="s">
        <v>18</v>
      </c>
      <c r="E12" s="84"/>
      <c r="F12" s="85"/>
      <c r="G12" s="16"/>
      <c r="H12" s="83" t="s">
        <v>19</v>
      </c>
      <c r="I12" s="84"/>
      <c r="J12" s="85"/>
    </row>
    <row r="13" spans="4:16" x14ac:dyDescent="0.25">
      <c r="D13" s="17" t="s">
        <v>13</v>
      </c>
      <c r="E13" s="18" t="s">
        <v>20</v>
      </c>
      <c r="F13" s="19" t="s">
        <v>21</v>
      </c>
      <c r="G13" s="16"/>
      <c r="H13" s="17" t="s">
        <v>13</v>
      </c>
      <c r="I13" s="18" t="s">
        <v>20</v>
      </c>
      <c r="J13" s="19" t="s">
        <v>21</v>
      </c>
    </row>
    <row r="14" spans="4:16" ht="15.75" thickBot="1" x14ac:dyDescent="0.3">
      <c r="D14" s="20">
        <f>E20*10.7639</f>
        <v>2245124.0147672002</v>
      </c>
      <c r="E14" s="21">
        <v>2200</v>
      </c>
      <c r="F14" s="22">
        <f>E14*D14</f>
        <v>4939272832.4878407</v>
      </c>
      <c r="G14" s="16"/>
      <c r="H14" s="20">
        <f>E22*10.7639</f>
        <v>1272558.2886071999</v>
      </c>
      <c r="I14" s="21">
        <v>1800</v>
      </c>
      <c r="J14" s="22">
        <f>I14*H14</f>
        <v>2290604919.49296</v>
      </c>
      <c r="L14" s="14" t="s">
        <v>22</v>
      </c>
      <c r="M14" s="23">
        <f>J14+F14</f>
        <v>7229877751.9808006</v>
      </c>
    </row>
    <row r="15" spans="4:16" x14ac:dyDescent="0.25">
      <c r="D15" s="1" t="s">
        <v>23</v>
      </c>
      <c r="E15" s="1" t="s">
        <v>24</v>
      </c>
      <c r="H15" s="1" t="s">
        <v>23</v>
      </c>
      <c r="I15" s="1" t="s">
        <v>24</v>
      </c>
      <c r="L15" s="14" t="s">
        <v>45</v>
      </c>
    </row>
    <row r="16" spans="4:16" x14ac:dyDescent="0.25">
      <c r="L16" s="1" t="s">
        <v>25</v>
      </c>
      <c r="M16" s="23">
        <f>M14</f>
        <v>7229877751.9808006</v>
      </c>
      <c r="O16" s="1" t="s">
        <v>3</v>
      </c>
      <c r="P16" s="23">
        <f>J6</f>
        <v>5537211216.5318222</v>
      </c>
    </row>
    <row r="17" spans="4:16" x14ac:dyDescent="0.25">
      <c r="K17" s="1">
        <v>7.0000000000000007E-2</v>
      </c>
      <c r="L17" s="1" t="s">
        <v>26</v>
      </c>
      <c r="M17" s="23">
        <f>$M$16*K17</f>
        <v>506091442.63865608</v>
      </c>
      <c r="O17" s="1" t="s">
        <v>4</v>
      </c>
      <c r="P17" s="23">
        <f>M14</f>
        <v>7229877751.9808006</v>
      </c>
    </row>
    <row r="18" spans="4:16" x14ac:dyDescent="0.25">
      <c r="K18" s="1">
        <v>0.09</v>
      </c>
      <c r="L18" s="1" t="s">
        <v>27</v>
      </c>
      <c r="M18" s="23">
        <f t="shared" ref="M18:M19" si="0">$M$16*K18</f>
        <v>650688997.67827201</v>
      </c>
      <c r="O18" s="1" t="s">
        <v>5</v>
      </c>
      <c r="P18" s="23">
        <f>M21</f>
        <v>1518274327.9159682</v>
      </c>
    </row>
    <row r="19" spans="4:16" x14ac:dyDescent="0.25">
      <c r="E19" s="14" t="s">
        <v>12</v>
      </c>
      <c r="F19" s="14" t="s">
        <v>23</v>
      </c>
      <c r="K19" s="1">
        <v>0.05</v>
      </c>
      <c r="L19" s="1" t="s">
        <v>28</v>
      </c>
      <c r="M19" s="23">
        <f t="shared" si="0"/>
        <v>361493887.59904003</v>
      </c>
    </row>
    <row r="20" spans="4:16" x14ac:dyDescent="0.25">
      <c r="D20" s="14" t="s">
        <v>29</v>
      </c>
      <c r="E20" s="30">
        <v>208579.04800000001</v>
      </c>
      <c r="F20" s="23">
        <f>E20*10.7639</f>
        <v>2245124.0147672002</v>
      </c>
      <c r="H20" s="28"/>
    </row>
    <row r="21" spans="4:16" x14ac:dyDescent="0.25">
      <c r="D21" s="14" t="s">
        <v>30</v>
      </c>
      <c r="E21" s="30">
        <v>326803.696</v>
      </c>
      <c r="F21" s="23">
        <f>E21*10.7639</f>
        <v>3517682.3033743999</v>
      </c>
      <c r="L21" s="1" t="s">
        <v>31</v>
      </c>
      <c r="M21" s="23">
        <f>M19+M18+M17</f>
        <v>1518274327.9159682</v>
      </c>
      <c r="O21" s="1" t="s">
        <v>6</v>
      </c>
      <c r="P21" s="23">
        <f>SUM(P16:P18)</f>
        <v>14285363296.428591</v>
      </c>
    </row>
    <row r="22" spans="4:16" x14ac:dyDescent="0.25">
      <c r="D22" s="14" t="s">
        <v>32</v>
      </c>
      <c r="E22" s="30">
        <f>E21-E20</f>
        <v>118224.64799999999</v>
      </c>
      <c r="F22" s="23">
        <f>E22*10.7639</f>
        <v>1272558.2886071999</v>
      </c>
    </row>
    <row r="23" spans="4:16" x14ac:dyDescent="0.25">
      <c r="D23" s="14"/>
      <c r="O23" s="1" t="s">
        <v>33</v>
      </c>
      <c r="P23" s="23">
        <f>ROUND(P21,(-6))</f>
        <v>14285000000</v>
      </c>
    </row>
    <row r="24" spans="4:16" x14ac:dyDescent="0.25">
      <c r="D24" s="14" t="s">
        <v>41</v>
      </c>
      <c r="E24" s="35">
        <v>564906.11499999999</v>
      </c>
      <c r="F24" s="23">
        <f t="shared" ref="F24:F26" si="1">E24*10.7639</f>
        <v>6080592.9312485</v>
      </c>
      <c r="H24" s="66" t="s">
        <v>921</v>
      </c>
      <c r="O24" s="1" t="s">
        <v>34</v>
      </c>
      <c r="P24" s="23">
        <f>P23*0.85</f>
        <v>12142250000</v>
      </c>
    </row>
    <row r="25" spans="4:16" x14ac:dyDescent="0.25">
      <c r="D25" s="14" t="s">
        <v>53</v>
      </c>
      <c r="E25" s="35">
        <v>7131.7110000000002</v>
      </c>
      <c r="F25" s="23">
        <f t="shared" si="1"/>
        <v>76765.024032899993</v>
      </c>
      <c r="O25" s="1" t="s">
        <v>35</v>
      </c>
      <c r="P25" s="23">
        <f>P23*0.75</f>
        <v>10713750000</v>
      </c>
    </row>
    <row r="26" spans="4:16" x14ac:dyDescent="0.25">
      <c r="D26" s="14" t="s">
        <v>52</v>
      </c>
      <c r="E26" s="35">
        <v>158173.712</v>
      </c>
      <c r="F26" s="23">
        <f t="shared" si="1"/>
        <v>1702566.0185968</v>
      </c>
      <c r="H26" s="66" t="s">
        <v>921</v>
      </c>
    </row>
    <row r="28" spans="4:16" x14ac:dyDescent="0.25">
      <c r="D28" s="14" t="s">
        <v>50</v>
      </c>
      <c r="E28" s="35"/>
      <c r="F28" s="28"/>
    </row>
    <row r="29" spans="4:16" x14ac:dyDescent="0.25">
      <c r="D29" s="14" t="s">
        <v>51</v>
      </c>
      <c r="E29" s="35"/>
      <c r="F29" s="28"/>
    </row>
    <row r="31" spans="4:16" x14ac:dyDescent="0.25">
      <c r="I31" s="29"/>
    </row>
    <row r="32" spans="4:16" x14ac:dyDescent="0.25">
      <c r="D32" s="14"/>
      <c r="E32" s="14"/>
      <c r="F32" s="14"/>
    </row>
    <row r="33" spans="4:7" x14ac:dyDescent="0.25">
      <c r="D33" s="38"/>
      <c r="E33" s="16"/>
    </row>
    <row r="34" spans="4:7" x14ac:dyDescent="0.25">
      <c r="D34" s="38"/>
    </row>
    <row r="35" spans="4:7" x14ac:dyDescent="0.25">
      <c r="D35" s="38"/>
    </row>
    <row r="36" spans="4:7" x14ac:dyDescent="0.25">
      <c r="D36" s="38"/>
      <c r="G36" s="14"/>
    </row>
    <row r="37" spans="4:7" x14ac:dyDescent="0.25">
      <c r="E37" s="16"/>
      <c r="F37" s="16"/>
      <c r="G37" s="14"/>
    </row>
  </sheetData>
  <mergeCells count="2">
    <mergeCell ref="D12:F12"/>
    <mergeCell ref="H12:J1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6A6D97-A6FF-4B6E-97DB-92ABB77D3796}">
  <dimension ref="G8:Q15"/>
  <sheetViews>
    <sheetView tabSelected="1" workbookViewId="0">
      <selection activeCell="G8" sqref="G8:L15"/>
    </sheetView>
  </sheetViews>
  <sheetFormatPr defaultRowHeight="12.75" x14ac:dyDescent="0.2"/>
  <cols>
    <col min="8" max="8" width="15.83203125" bestFit="1" customWidth="1"/>
    <col min="9" max="9" width="12.5" bestFit="1" customWidth="1"/>
    <col min="10" max="10" width="7" hidden="1" customWidth="1"/>
    <col min="11" max="11" width="12.33203125" hidden="1" customWidth="1"/>
    <col min="12" max="12" width="17.5" customWidth="1"/>
    <col min="14" max="14" width="12" bestFit="1" customWidth="1"/>
  </cols>
  <sheetData>
    <row r="8" spans="7:17" ht="12.75" customHeight="1" x14ac:dyDescent="0.2">
      <c r="G8" s="91" t="s">
        <v>49</v>
      </c>
      <c r="H8" s="91" t="s">
        <v>36</v>
      </c>
      <c r="I8" s="91" t="s">
        <v>48</v>
      </c>
      <c r="J8" s="92" t="s">
        <v>926</v>
      </c>
      <c r="K8" s="93"/>
      <c r="L8" s="86" t="s">
        <v>927</v>
      </c>
    </row>
    <row r="9" spans="7:17" ht="15" customHeight="1" x14ac:dyDescent="0.2">
      <c r="G9" s="91"/>
      <c r="H9" s="91"/>
      <c r="I9" s="91"/>
      <c r="J9" s="76" t="s">
        <v>912</v>
      </c>
      <c r="K9" s="76" t="s">
        <v>913</v>
      </c>
      <c r="L9" s="87"/>
      <c r="N9" s="74" t="s">
        <v>39</v>
      </c>
      <c r="O9" s="72" t="s">
        <v>70</v>
      </c>
      <c r="P9" s="72" t="s">
        <v>268</v>
      </c>
      <c r="Q9" s="72" t="s">
        <v>38</v>
      </c>
    </row>
    <row r="10" spans="7:17" ht="15" x14ac:dyDescent="0.2">
      <c r="G10" s="34">
        <v>1</v>
      </c>
      <c r="H10" s="34" t="s">
        <v>3</v>
      </c>
      <c r="I10" s="34" t="s">
        <v>924</v>
      </c>
      <c r="J10" s="34">
        <v>157</v>
      </c>
      <c r="K10" s="34">
        <v>2</v>
      </c>
      <c r="L10" s="34">
        <f>J10+K10</f>
        <v>159</v>
      </c>
      <c r="N10" t="s">
        <v>3</v>
      </c>
      <c r="O10">
        <v>157</v>
      </c>
      <c r="P10">
        <v>2</v>
      </c>
      <c r="Q10">
        <v>159</v>
      </c>
    </row>
    <row r="11" spans="7:17" ht="15" x14ac:dyDescent="0.2">
      <c r="G11" s="34">
        <v>2</v>
      </c>
      <c r="H11" s="34" t="s">
        <v>4</v>
      </c>
      <c r="I11" s="34" t="s">
        <v>924</v>
      </c>
      <c r="J11" s="34">
        <v>157</v>
      </c>
      <c r="K11" s="34">
        <v>2</v>
      </c>
      <c r="L11" s="34">
        <f>J11+K11</f>
        <v>159</v>
      </c>
      <c r="N11" t="s">
        <v>4</v>
      </c>
      <c r="O11">
        <v>157</v>
      </c>
      <c r="P11">
        <v>2</v>
      </c>
      <c r="Q11">
        <v>159</v>
      </c>
    </row>
    <row r="12" spans="7:17" ht="15" x14ac:dyDescent="0.2">
      <c r="G12" s="34">
        <v>3</v>
      </c>
      <c r="H12" s="34" t="s">
        <v>5</v>
      </c>
      <c r="I12" s="34" t="s">
        <v>924</v>
      </c>
      <c r="J12" s="34">
        <v>157</v>
      </c>
      <c r="K12" s="34">
        <v>2</v>
      </c>
      <c r="L12" s="34">
        <f>J12+K12</f>
        <v>159</v>
      </c>
      <c r="N12" t="s">
        <v>5</v>
      </c>
      <c r="O12">
        <v>157</v>
      </c>
      <c r="P12">
        <v>2</v>
      </c>
      <c r="Q12">
        <v>159</v>
      </c>
    </row>
    <row r="13" spans="7:17" ht="15" x14ac:dyDescent="0.2">
      <c r="G13" s="34">
        <v>4</v>
      </c>
      <c r="H13" s="34" t="s">
        <v>6</v>
      </c>
      <c r="I13" s="34" t="s">
        <v>924</v>
      </c>
      <c r="J13" s="34">
        <v>157</v>
      </c>
      <c r="K13" s="34">
        <v>2</v>
      </c>
      <c r="L13" s="34">
        <f>J13+K13</f>
        <v>159</v>
      </c>
      <c r="N13" t="s">
        <v>6</v>
      </c>
      <c r="O13">
        <v>157</v>
      </c>
      <c r="P13">
        <v>2</v>
      </c>
      <c r="Q13">
        <v>159</v>
      </c>
    </row>
    <row r="14" spans="7:17" ht="15" x14ac:dyDescent="0.2">
      <c r="G14" s="34">
        <v>5</v>
      </c>
      <c r="H14" s="34" t="s">
        <v>7</v>
      </c>
      <c r="I14" s="34" t="s">
        <v>924</v>
      </c>
      <c r="J14" s="34">
        <v>157</v>
      </c>
      <c r="K14" s="34">
        <v>2</v>
      </c>
      <c r="L14" s="34">
        <f>J14+K14</f>
        <v>159</v>
      </c>
      <c r="N14" t="s">
        <v>7</v>
      </c>
      <c r="O14">
        <v>157</v>
      </c>
      <c r="P14">
        <v>2</v>
      </c>
      <c r="Q14">
        <v>159</v>
      </c>
    </row>
    <row r="15" spans="7:17" ht="15" x14ac:dyDescent="0.2">
      <c r="G15" s="88" t="s">
        <v>925</v>
      </c>
      <c r="H15" s="89"/>
      <c r="I15" s="89"/>
      <c r="J15" s="89"/>
      <c r="K15" s="90"/>
      <c r="L15" s="34">
        <f>SUM(L10:L14)</f>
        <v>795</v>
      </c>
      <c r="N15" s="73" t="s">
        <v>38</v>
      </c>
      <c r="O15" s="75">
        <v>785</v>
      </c>
      <c r="P15" s="75">
        <v>10</v>
      </c>
      <c r="Q15" s="75">
        <v>795</v>
      </c>
    </row>
  </sheetData>
  <mergeCells count="6">
    <mergeCell ref="L8:L9"/>
    <mergeCell ref="G15:K15"/>
    <mergeCell ref="G8:G9"/>
    <mergeCell ref="H8:H9"/>
    <mergeCell ref="I8:I9"/>
    <mergeCell ref="J8:K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Inventory</vt:lpstr>
      <vt:lpstr>Pivot</vt:lpstr>
      <vt:lpstr>Inventory calculation</vt:lpstr>
      <vt:lpstr>Civil work</vt:lpstr>
      <vt:lpstr>Tower Details</vt:lpstr>
      <vt:lpstr>Excel_BuiltIn__FilterDatabase_1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20231017_Inventory list _TARC KN_1_Distributed.xlsx</dc:title>
  <dc:creator>Rakesh Seth</dc:creator>
  <cp:lastModifiedBy>Mahesh Joshi</cp:lastModifiedBy>
  <dcterms:created xsi:type="dcterms:W3CDTF">2024-03-11T07:04:31Z</dcterms:created>
  <dcterms:modified xsi:type="dcterms:W3CDTF">2024-05-21T07:46:47Z</dcterms:modified>
</cp:coreProperties>
</file>