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In Progress Files\Ashil Baby\LIE REPORTS\UPDATED LIE REPORT\VIS(2024-25)-PL300-260-344\SECOND QUARTER\VIS(2024-25)-PL300-260-344_printing_1727415360\uploads\VIS(2024-25)-PL300-260-344\Report\"/>
    </mc:Choice>
  </mc:AlternateContent>
  <bookViews>
    <workbookView xWindow="0" yWindow="0" windowWidth="20490" windowHeight="7455" firstSheet="3" activeTab="6"/>
  </bookViews>
  <sheets>
    <sheet name="Complete Invoice table" sheetId="1" r:id="rId1"/>
    <sheet name="Sheet2" sheetId="12" state="hidden" r:id="rId2"/>
    <sheet name="Plant and Machinary Invoice" sheetId="5" r:id="rId3"/>
    <sheet name="Summary of construction invoice" sheetId="2" r:id="rId4"/>
    <sheet name="Other Invoice" sheetId="3" state="hidden" r:id="rId5"/>
    <sheet name="Sheet4" sheetId="14" state="hidden" r:id="rId6"/>
    <sheet name="Building Working" sheetId="15" r:id="rId7"/>
    <sheet name="Total construction cost" sheetId="16" r:id="rId8"/>
    <sheet name="WIP" sheetId="10" r:id="rId9"/>
    <sheet name="Property Reg. fees" sheetId="19" r:id="rId10"/>
    <sheet name="Profesional Fees" sheetId="17" r:id="rId11"/>
    <sheet name="Sheet9" sheetId="23" r:id="rId12"/>
    <sheet name="Sheet10" sheetId="24" r:id="rId13"/>
    <sheet name="Sheet11" sheetId="25" r:id="rId14"/>
    <sheet name="Sheet12" sheetId="26" r:id="rId15"/>
    <sheet name="Sheet5" sheetId="18" state="hidden" r:id="rId16"/>
    <sheet name="Insurance Premium" sheetId="20" r:id="rId17"/>
    <sheet name="Sheet3" sheetId="13" state="hidden" r:id="rId18"/>
    <sheet name="Sheet1" sheetId="11" state="hidden" r:id="rId19"/>
  </sheets>
  <externalReferences>
    <externalReference r:id="rId20"/>
    <externalReference r:id="rId21"/>
  </externalReferences>
  <definedNames>
    <definedName name="_xlnm._FilterDatabase" localSheetId="0" hidden="1">'Complete Invoice table'!$A$1:$E$165</definedName>
    <definedName name="_xlnm._FilterDatabase" localSheetId="18" hidden="1">Sheet1!$A$1:$A$462</definedName>
    <definedName name="_GoBack" localSheetId="2">'Plant and Machinary Invoice'!$E$11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5" l="1"/>
  <c r="M7" i="15"/>
  <c r="E385" i="24"/>
  <c r="H13" i="20"/>
  <c r="E4" i="20"/>
  <c r="E4" i="19"/>
  <c r="K383" i="18" l="1"/>
  <c r="E379" i="18"/>
  <c r="K24" i="17" l="1"/>
  <c r="E7" i="16" l="1"/>
  <c r="H2" i="15"/>
  <c r="I2" i="15"/>
  <c r="E171" i="1" l="1"/>
  <c r="E165" i="1"/>
  <c r="E12" i="3"/>
  <c r="D17" i="5"/>
  <c r="D16" i="5"/>
  <c r="G42" i="10" l="1"/>
  <c r="M107" i="2" l="1"/>
  <c r="C6" i="16"/>
  <c r="C8" i="16" s="1"/>
  <c r="F2" i="15"/>
  <c r="E14" i="5" l="1"/>
  <c r="E6" i="13"/>
  <c r="C7" i="13"/>
  <c r="I463" i="12" l="1"/>
  <c r="A463" i="12" l="1"/>
  <c r="A463" i="11"/>
  <c r="F160" i="2"/>
  <c r="E149" i="2"/>
  <c r="D157" i="1"/>
  <c r="D156" i="1"/>
  <c r="D155" i="1"/>
  <c r="D154" i="1"/>
  <c r="D153" i="1"/>
  <c r="D152" i="1"/>
  <c r="D151" i="1"/>
  <c r="D150" i="1"/>
  <c r="D149" i="1"/>
  <c r="D148" i="1"/>
  <c r="B41" i="10" l="1"/>
  <c r="B42" i="10" s="1"/>
  <c r="E40" i="10"/>
  <c r="F40" i="10" s="1"/>
  <c r="D39" i="10"/>
  <c r="E39" i="10" s="1"/>
  <c r="F39" i="10" s="1"/>
  <c r="D38" i="10"/>
  <c r="E38" i="10" s="1"/>
  <c r="F38" i="10" s="1"/>
  <c r="D37" i="10"/>
  <c r="E37" i="10" s="1"/>
  <c r="F37" i="10" s="1"/>
  <c r="D36" i="10"/>
  <c r="E36" i="10" s="1"/>
  <c r="F36" i="10" s="1"/>
  <c r="D35" i="10"/>
  <c r="E35" i="10" s="1"/>
  <c r="F35" i="10" s="1"/>
  <c r="D34" i="10"/>
  <c r="E34" i="10" s="1"/>
  <c r="F34" i="10" s="1"/>
  <c r="F33" i="10"/>
  <c r="E32" i="10"/>
  <c r="F32" i="10" s="1"/>
  <c r="E31" i="10"/>
  <c r="F31" i="10" s="1"/>
  <c r="D30" i="10"/>
  <c r="C30" i="10"/>
  <c r="D29" i="10"/>
  <c r="E29" i="10" s="1"/>
  <c r="F29" i="10" s="1"/>
  <c r="D28" i="10"/>
  <c r="E28" i="10" s="1"/>
  <c r="F28" i="10" s="1"/>
  <c r="D27" i="10"/>
  <c r="C27" i="10"/>
  <c r="D26" i="10"/>
  <c r="E26" i="10" s="1"/>
  <c r="F26" i="10" s="1"/>
  <c r="F25" i="10"/>
  <c r="D24" i="10"/>
  <c r="E24" i="10" s="1"/>
  <c r="F24" i="10" s="1"/>
  <c r="E23" i="10"/>
  <c r="F23" i="10" s="1"/>
  <c r="D22" i="10"/>
  <c r="E22" i="10" s="1"/>
  <c r="F22" i="10" s="1"/>
  <c r="F21" i="10"/>
  <c r="C20" i="10"/>
  <c r="E20" i="10" s="1"/>
  <c r="F20" i="10" s="1"/>
  <c r="E19" i="10"/>
  <c r="F19" i="10" s="1"/>
  <c r="D18" i="10"/>
  <c r="E18" i="10" s="1"/>
  <c r="F18" i="10" s="1"/>
  <c r="F17" i="10"/>
  <c r="F16" i="10"/>
  <c r="D15" i="10"/>
  <c r="E15" i="10" s="1"/>
  <c r="F15" i="10" s="1"/>
  <c r="D14" i="10"/>
  <c r="E14" i="10" s="1"/>
  <c r="F14" i="10" s="1"/>
  <c r="F13" i="10"/>
  <c r="E12" i="10"/>
  <c r="F12" i="10" s="1"/>
  <c r="E11" i="10"/>
  <c r="F11" i="10" s="1"/>
  <c r="E10" i="10"/>
  <c r="F10" i="10" s="1"/>
  <c r="E9" i="10"/>
  <c r="F9" i="10" s="1"/>
  <c r="C8" i="10"/>
  <c r="E8" i="10" s="1"/>
  <c r="F8" i="10" s="1"/>
  <c r="D7" i="10"/>
  <c r="C7" i="10"/>
  <c r="E6" i="10"/>
  <c r="F6" i="10" s="1"/>
  <c r="E5" i="10"/>
  <c r="F5" i="10" s="1"/>
  <c r="E4" i="10"/>
  <c r="F4" i="10" s="1"/>
  <c r="E30" i="10" l="1"/>
  <c r="F30" i="10" s="1"/>
  <c r="E27" i="10"/>
  <c r="F27" i="10" s="1"/>
  <c r="C41" i="10"/>
  <c r="C42" i="10" s="1"/>
  <c r="D41" i="10"/>
  <c r="D42" i="10" s="1"/>
  <c r="E7" i="10"/>
  <c r="F7" i="10" s="1"/>
  <c r="E41" i="10" l="1"/>
  <c r="F41" i="10" s="1"/>
  <c r="E42" i="10" l="1"/>
  <c r="F42" i="10" s="1"/>
  <c r="H119" i="1" l="1"/>
  <c r="H111" i="1" l="1"/>
</calcChain>
</file>

<file path=xl/sharedStrings.xml><?xml version="1.0" encoding="utf-8"?>
<sst xmlns="http://schemas.openxmlformats.org/spreadsheetml/2006/main" count="3676" uniqueCount="899">
  <si>
    <t>Sl. No</t>
  </si>
  <si>
    <t>Vendors Name</t>
  </si>
  <si>
    <t>Invoice Number</t>
  </si>
  <si>
    <t>Cost Incurred/ Bills Paid</t>
  </si>
  <si>
    <t>Chaudhary Transport Carrier</t>
  </si>
  <si>
    <t>Type of work</t>
  </si>
  <si>
    <t>CTC/005/24-25</t>
  </si>
  <si>
    <t>Transportation</t>
  </si>
  <si>
    <t>Purchase of RMC</t>
  </si>
  <si>
    <t>Concreteo TRMC LLP</t>
  </si>
  <si>
    <t>INV/41/D/24-25</t>
  </si>
  <si>
    <t>INV/42/D/24-25</t>
  </si>
  <si>
    <t>INV/50/D/24-25</t>
  </si>
  <si>
    <t>INV/55/D/24-25</t>
  </si>
  <si>
    <t>West Bengal State Electricity Distribution Company Ltd</t>
  </si>
  <si>
    <t>Electricity Bill</t>
  </si>
  <si>
    <t>Grap Realty Pvt. Ltd</t>
  </si>
  <si>
    <t>Floor Tiles</t>
  </si>
  <si>
    <t>MS Pipe</t>
  </si>
  <si>
    <t>GRPL/OH/001/12324</t>
  </si>
  <si>
    <t>GRPL/OH/002/12324</t>
  </si>
  <si>
    <t>GRPL/OH/003/12324</t>
  </si>
  <si>
    <t>Hitech Concrete Co.</t>
  </si>
  <si>
    <t>HCC/HWH/025</t>
  </si>
  <si>
    <t>HCC/HWH/027</t>
  </si>
  <si>
    <t>HCC/HWH/055</t>
  </si>
  <si>
    <t>HCC/HWH/058</t>
  </si>
  <si>
    <t>HCC/HWH/059</t>
  </si>
  <si>
    <t>HCC/HWH/081</t>
  </si>
  <si>
    <t>HCC/HWH/0108</t>
  </si>
  <si>
    <t>HCC/HWH/0111</t>
  </si>
  <si>
    <t>HCC/HWH/0138</t>
  </si>
  <si>
    <t>HCC/HWH/0179</t>
  </si>
  <si>
    <t>HCC/HWH/0180</t>
  </si>
  <si>
    <t>HCC/HWH/0184</t>
  </si>
  <si>
    <t>HCC/HWH/0223</t>
  </si>
  <si>
    <t>HCC/HWH/0264</t>
  </si>
  <si>
    <t>HCC/HWH/0267</t>
  </si>
  <si>
    <t>INV/64/D/24-25</t>
  </si>
  <si>
    <t>INV/71/D/24-25</t>
  </si>
  <si>
    <t>INV/72/D/24-25</t>
  </si>
  <si>
    <t>INV/74/D/24-25</t>
  </si>
  <si>
    <t>INV/75/D/24-25</t>
  </si>
  <si>
    <t>INV/77/D/24-25</t>
  </si>
  <si>
    <t>INV/78/D/24-25</t>
  </si>
  <si>
    <t>INV/79/D/24-25</t>
  </si>
  <si>
    <t>INV/80/D/24-25</t>
  </si>
  <si>
    <t>INV/83/D/24-25</t>
  </si>
  <si>
    <t>INV/85/D/24-25</t>
  </si>
  <si>
    <t>INV/87/D/24-25</t>
  </si>
  <si>
    <t>Indcon</t>
  </si>
  <si>
    <t>Engineering Consultant</t>
  </si>
  <si>
    <t>IND/GGPL-PA/B01</t>
  </si>
  <si>
    <t>Jagnath  Tarders</t>
  </si>
  <si>
    <t>Purchase of PCC Cement</t>
  </si>
  <si>
    <t>JT/0648/2024-25</t>
  </si>
  <si>
    <t>JT/0649/2024-25</t>
  </si>
  <si>
    <t>JT/0700/2024-25</t>
  </si>
  <si>
    <t>Jahar Polly</t>
  </si>
  <si>
    <t>Earth work</t>
  </si>
  <si>
    <t>Dated 19-06-2024</t>
  </si>
  <si>
    <t>Krishna Udyog</t>
  </si>
  <si>
    <t>TMT Bar</t>
  </si>
  <si>
    <t>KU/24-25/035</t>
  </si>
  <si>
    <t>KU/24-25/043</t>
  </si>
  <si>
    <t>KU/24-25/046</t>
  </si>
  <si>
    <t>New Prahari Security Agency</t>
  </si>
  <si>
    <t>Security Service</t>
  </si>
  <si>
    <t>NSPA-23-24-432</t>
  </si>
  <si>
    <t>NSPA-15-24-432</t>
  </si>
  <si>
    <t>Prism Jhonson Limited</t>
  </si>
  <si>
    <t xml:space="preserve">Raj Construction </t>
  </si>
  <si>
    <t>Contractor Bill</t>
  </si>
  <si>
    <t>GST/2024-25-010</t>
  </si>
  <si>
    <t>Shri Ganesh Distributors</t>
  </si>
  <si>
    <t>SGD/24-25/67</t>
  </si>
  <si>
    <t>SGD/24-25/68</t>
  </si>
  <si>
    <t>SGD/24-25/73</t>
  </si>
  <si>
    <t>SGD/24-25/77</t>
  </si>
  <si>
    <t>SGD/24-25/78</t>
  </si>
  <si>
    <t>SGD/24-25/84</t>
  </si>
  <si>
    <t>SGD/24-25/88</t>
  </si>
  <si>
    <t>SGD/24-25/90</t>
  </si>
  <si>
    <t>SGD/24-25/100</t>
  </si>
  <si>
    <t>SGD/24-25/101</t>
  </si>
  <si>
    <t>SGD/24-25/107</t>
  </si>
  <si>
    <t>SGD/24-25/114</t>
  </si>
  <si>
    <t>SGD/24-25/115</t>
  </si>
  <si>
    <t>Shree Shyam Udyog</t>
  </si>
  <si>
    <t>SSU/24-25/007</t>
  </si>
  <si>
    <t>SSU/24-25/008</t>
  </si>
  <si>
    <t>SSU/24-25/064</t>
  </si>
  <si>
    <t>K/24-25/G-040</t>
  </si>
  <si>
    <t>TMR Bar</t>
  </si>
  <si>
    <t>SSS Lohra Marketing Pvt. Ltd</t>
  </si>
  <si>
    <t>Professional Fees</t>
  </si>
  <si>
    <t>Sudhir Kumar Budhia</t>
  </si>
  <si>
    <t>SKB/05/MAY/24-25</t>
  </si>
  <si>
    <t>Surojit Bhuniya</t>
  </si>
  <si>
    <t>Dated 27-04-2024</t>
  </si>
  <si>
    <t>Dated 30-04-2024</t>
  </si>
  <si>
    <t>Dated 07-04-2024</t>
  </si>
  <si>
    <t>Dated 07-05-2024</t>
  </si>
  <si>
    <t>Dated 06-05-2024</t>
  </si>
  <si>
    <t>Dated 22-05-2024</t>
  </si>
  <si>
    <t>Dated 31-05-2024</t>
  </si>
  <si>
    <t>Dated 12-06-2024</t>
  </si>
  <si>
    <t>Suvidha Corporate</t>
  </si>
  <si>
    <t>SCMLAPR24-25/04</t>
  </si>
  <si>
    <t>JT/0650/2024-25</t>
  </si>
  <si>
    <t>JT/0651/2024-25</t>
  </si>
  <si>
    <t>JT/0652/2024-25</t>
  </si>
  <si>
    <t>JT/0687/2024-25</t>
  </si>
  <si>
    <t>JT/0688/2024-25</t>
  </si>
  <si>
    <t>JT/0689/2024-25</t>
  </si>
  <si>
    <t>JT/0690/2024-25</t>
  </si>
  <si>
    <t>JT/0691/2024-25</t>
  </si>
  <si>
    <t>JT/0696/2024-25</t>
  </si>
  <si>
    <t>JT/0697/2024-25</t>
  </si>
  <si>
    <t>JT/0698/2024-25</t>
  </si>
  <si>
    <t>JT/0699/2024-25</t>
  </si>
  <si>
    <t>JT/0717/2024-25</t>
  </si>
  <si>
    <t>JT/0718/2024-25</t>
  </si>
  <si>
    <t>JT/0719/2024-25</t>
  </si>
  <si>
    <t>JT/0720/2024-25</t>
  </si>
  <si>
    <t>Gangotri Green Products LLP</t>
  </si>
  <si>
    <t>Particulars</t>
  </si>
  <si>
    <t>Total Construction Invoice</t>
  </si>
  <si>
    <t>Insurance Premium</t>
  </si>
  <si>
    <t>Insurance</t>
  </si>
  <si>
    <t>Prakash Enterprise</t>
  </si>
  <si>
    <t>Purchase of Sand</t>
  </si>
  <si>
    <t>Dated 1/04/2024</t>
  </si>
  <si>
    <t>Dated 3/04/2024</t>
  </si>
  <si>
    <t>Dated 5/04/2024</t>
  </si>
  <si>
    <t>Dated 15/04/2024</t>
  </si>
  <si>
    <t xml:space="preserve">Shiva Enterprise </t>
  </si>
  <si>
    <t>Purchase of Gitty</t>
  </si>
  <si>
    <t>Dated  1/04/2026</t>
  </si>
  <si>
    <t>Dated  9/04/2033</t>
  </si>
  <si>
    <t>Gopal Mondal</t>
  </si>
  <si>
    <t>Dated 24/04/2024</t>
  </si>
  <si>
    <t>Dated 27/04/2024</t>
  </si>
  <si>
    <t>Associated Agencies</t>
  </si>
  <si>
    <t>Advance for Air compressor</t>
  </si>
  <si>
    <t>AA/P0078/24-25</t>
  </si>
  <si>
    <t>24-25/101</t>
  </si>
  <si>
    <t>Brotech</t>
  </si>
  <si>
    <t>Sri Siddhi Technical Services</t>
  </si>
  <si>
    <t xml:space="preserve"> Purchase of Machines</t>
  </si>
  <si>
    <t xml:space="preserve"> Purchase of Hydra Pulper Machines</t>
  </si>
  <si>
    <t>PI/SRI/24-25/007</t>
  </si>
  <si>
    <t>Rehnu International</t>
  </si>
  <si>
    <t>Purchsase of Triple Disc Refiner</t>
  </si>
  <si>
    <t>R1/7014/2024R1</t>
  </si>
  <si>
    <t>Yudo Hot Runner India Pvt. Ltd.</t>
  </si>
  <si>
    <t>Purchase of Pnuematic Valves</t>
  </si>
  <si>
    <t>PPI Pumps Pvt. Ltd.</t>
  </si>
  <si>
    <t>Purchase of Pump</t>
  </si>
  <si>
    <t>Dated 16/04/2024
U29120GJ1987PTCO101048</t>
  </si>
  <si>
    <t>SL.No.</t>
  </si>
  <si>
    <t>Pulping Station.</t>
  </si>
  <si>
    <t>Machine Advance payment</t>
  </si>
  <si>
    <t>IC/G1P1/MC/2024</t>
  </si>
  <si>
    <t>Details of Building Construction Cost/WIP as on 30.06.2024</t>
  </si>
  <si>
    <t>Amount22-23</t>
  </si>
  <si>
    <t>Amount23-24</t>
  </si>
  <si>
    <t>Amount24-25</t>
  </si>
  <si>
    <t>Total</t>
  </si>
  <si>
    <t>Amount (Lac)</t>
  </si>
  <si>
    <t>Civil Construction Labour Charges</t>
  </si>
  <si>
    <t>Civil Construction TMT,RMC,Pipes,Sand,Cement,Gitty,Rabish,Matti Etc</t>
  </si>
  <si>
    <t>Duties &amp; Taxes GST</t>
  </si>
  <si>
    <t>Electricity Expenses</t>
  </si>
  <si>
    <t>Fire Service Fee</t>
  </si>
  <si>
    <t>Property Registration &amp; Stamp Duty Fees</t>
  </si>
  <si>
    <t>Pollution Fees</t>
  </si>
  <si>
    <t>Sanction Fee</t>
  </si>
  <si>
    <t>NOC Charges</t>
  </si>
  <si>
    <t>Labour Welfare</t>
  </si>
  <si>
    <t>Staff Welfare Expenses</t>
  </si>
  <si>
    <t>Bank Charges</t>
  </si>
  <si>
    <t>Repair &amp; Maintenance Electrical</t>
  </si>
  <si>
    <t>Repair &amp; Maintenance Factory</t>
  </si>
  <si>
    <t>General Expenses</t>
  </si>
  <si>
    <t>Loading &amp; Unloading Exp</t>
  </si>
  <si>
    <t>Interest on Loan</t>
  </si>
  <si>
    <t>Interest on SBI Term Loan</t>
  </si>
  <si>
    <t>Legal Expenses</t>
  </si>
  <si>
    <t>Security Charges</t>
  </si>
  <si>
    <t>Postage &amp; Courier Charges</t>
  </si>
  <si>
    <t>Printing &amp; Stationery</t>
  </si>
  <si>
    <t>Rates &amp; Taxes</t>
  </si>
  <si>
    <t>Telephone Expenses</t>
  </si>
  <si>
    <t>Travelling &amp; Conveyance</t>
  </si>
  <si>
    <t>Business Promotion</t>
  </si>
  <si>
    <t>Audit Fees</t>
  </si>
  <si>
    <t>Processing Charges</t>
  </si>
  <si>
    <t>Other Support Services</t>
  </si>
  <si>
    <t>Brokerage</t>
  </si>
  <si>
    <t>Salary</t>
  </si>
  <si>
    <t>Filing Fee</t>
  </si>
  <si>
    <t>JCB Expenses</t>
  </si>
  <si>
    <t>Weighment Charges</t>
  </si>
  <si>
    <t>Rounded Off</t>
  </si>
  <si>
    <t>Dated  2/04/2024</t>
  </si>
  <si>
    <t>Dated  4/04/2024</t>
  </si>
  <si>
    <t>Dated  6/04/2024</t>
  </si>
  <si>
    <t>Dated  16/04/2024</t>
  </si>
  <si>
    <t>Dated  17/04/2024</t>
  </si>
  <si>
    <t>Dated  18/04/2024</t>
  </si>
  <si>
    <t>Dated  19/04/2024</t>
  </si>
  <si>
    <t>Dated  20/04/2024</t>
  </si>
  <si>
    <t>Dated  22/04/2024</t>
  </si>
  <si>
    <t>Dated  23/04/2024</t>
  </si>
  <si>
    <t>Dated 9/05/2024</t>
  </si>
  <si>
    <t>Dated 10/05/2024</t>
  </si>
  <si>
    <t>Dated  21/04/2024</t>
  </si>
  <si>
    <t>Dated  24/04/2024</t>
  </si>
  <si>
    <t>Dated  25/04/2024</t>
  </si>
  <si>
    <t>Dated  26/04/2024</t>
  </si>
  <si>
    <t>Dated  13/04/2024</t>
  </si>
  <si>
    <t>Dated  5/04/2024</t>
  </si>
  <si>
    <t>Dated  3/04/2024</t>
  </si>
  <si>
    <t>Dated  8/04/2024</t>
  </si>
  <si>
    <t>Dated  10/04/2024</t>
  </si>
  <si>
    <t>Dated  12/04/2024</t>
  </si>
  <si>
    <t>Dated 15/05/2024</t>
  </si>
  <si>
    <t>Dated 16/05/2024</t>
  </si>
  <si>
    <t>Dated 17/05/2024</t>
  </si>
  <si>
    <t>Dated 18/05/2024</t>
  </si>
  <si>
    <t>Dated 20/05/2024</t>
  </si>
  <si>
    <t>Dated 21/05/2024</t>
  </si>
  <si>
    <t>Dated 22/05/2024</t>
  </si>
  <si>
    <t>Dated 23/05/2024</t>
  </si>
  <si>
    <t>Dated 24/05/2024</t>
  </si>
  <si>
    <t>Dated 25/05/2024</t>
  </si>
  <si>
    <t xml:space="preserve">Fisrt Quarter </t>
  </si>
  <si>
    <t>Second Quarter</t>
  </si>
  <si>
    <t>Name of machine</t>
  </si>
  <si>
    <t>Pulping Station</t>
  </si>
  <si>
    <t>Pulp Moulding Machine</t>
  </si>
  <si>
    <t xml:space="preserve"> PPI Pump Pvt. Ltd.</t>
  </si>
  <si>
    <t xml:space="preserve"> Isotex Corporation Pvt Ltd</t>
  </si>
  <si>
    <t xml:space="preserve"> Rehnu International</t>
  </si>
  <si>
    <t>Injection Moulding Machine</t>
  </si>
  <si>
    <t xml:space="preserve"> Yudo Hot Runner India Pvt Ltd.</t>
  </si>
  <si>
    <t> Brotech</t>
  </si>
  <si>
    <t>PPI Pumps</t>
  </si>
  <si>
    <t xml:space="preserve">Isotex </t>
  </si>
  <si>
    <t>Yudo hot runner</t>
  </si>
  <si>
    <t>Date of transaction as per bank statement</t>
  </si>
  <si>
    <t>Not Provided</t>
  </si>
  <si>
    <t>Cost Incurred for Plant and machinary till 30-06-2024</t>
  </si>
  <si>
    <t>Zhuhai Xing Yuan Development Co.</t>
  </si>
  <si>
    <t>Amount Incurred in Rs.</t>
  </si>
  <si>
    <t>Sr. No.</t>
  </si>
  <si>
    <t>Height 
(in m)</t>
  </si>
  <si>
    <t>Type of Structure</t>
  </si>
  <si>
    <t>Built-up area (in sq.mtr)</t>
  </si>
  <si>
    <t>Buit-up area 
(in sq ft)</t>
  </si>
  <si>
    <t>Plinth Area  Rate 
(INR per sq feet)</t>
  </si>
  <si>
    <t>Gross Replacement Value
(INR)</t>
  </si>
  <si>
    <t>Gross Replacement Value
(INR) as per current progress of work</t>
  </si>
  <si>
    <t>GF</t>
  </si>
  <si>
    <t>RCC framed structure</t>
  </si>
  <si>
    <t>Total Construction Cost</t>
  </si>
  <si>
    <t>Sl No.</t>
  </si>
  <si>
    <t>Pile foundation</t>
  </si>
  <si>
    <t>Raft Foundation</t>
  </si>
  <si>
    <t>Water Tank Construction</t>
  </si>
  <si>
    <t xml:space="preserve">Total </t>
  </si>
  <si>
    <t xml:space="preserve">First Quarter </t>
  </si>
  <si>
    <t>Consulattion Charges</t>
  </si>
  <si>
    <t>Indco</t>
  </si>
  <si>
    <t>Total in second Quarter</t>
  </si>
  <si>
    <t>First quarter</t>
  </si>
  <si>
    <t>Secon quarter</t>
  </si>
  <si>
    <t>Professional fees Incurered till 30/06/2024</t>
  </si>
  <si>
    <t>MNS</t>
  </si>
  <si>
    <t>Professional Charges</t>
  </si>
  <si>
    <t>MNSR/06353/23-24</t>
  </si>
  <si>
    <t>MNSR/06354/23-25</t>
  </si>
  <si>
    <t>Type Of work</t>
  </si>
  <si>
    <t>Sabyasachi Patra</t>
  </si>
  <si>
    <t>Dated 30/08/2023</t>
  </si>
  <si>
    <t>D Sahoo &amp; Co. LLP</t>
  </si>
  <si>
    <t>MNSR/02798/24-25</t>
  </si>
  <si>
    <t xml:space="preserve"> MNSR/02863/24-25</t>
  </si>
  <si>
    <t>Joy Chakraborty</t>
  </si>
  <si>
    <t>Dated22/03/2024</t>
  </si>
  <si>
    <t>Sayantan Consultants Pv. Ltd.</t>
  </si>
  <si>
    <t>Dated 13/03/2023</t>
  </si>
  <si>
    <t>SKB/OCT-01/23-24</t>
  </si>
  <si>
    <t>SKB/NOV/02/23-24</t>
  </si>
  <si>
    <r>
      <t>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</si>
  <si>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Poddar Builders</t>
  </si>
  <si>
    <t>A005372</t>
  </si>
  <si>
    <r>
      <t>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</si>
  <si>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Adhikary Enterprises</t>
  </si>
  <si>
    <t>AE/04447/23-24</t>
  </si>
  <si>
    <r>
      <t>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</si>
  <si>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Rashmi Cement</t>
  </si>
  <si>
    <r>
      <t>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</si>
  <si>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A005362</t>
  </si>
  <si>
    <r>
      <t>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</si>
  <si>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A005363</t>
  </si>
  <si>
    <r>
      <t>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</si>
  <si>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A005365</t>
  </si>
  <si>
    <r>
      <t>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</si>
  <si>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A005366</t>
  </si>
  <si>
    <r>
      <t>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</si>
  <si>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A005367</t>
  </si>
  <si>
    <r>
      <t>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</si>
  <si>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A005368</t>
  </si>
  <si>
    <r>
      <t>10.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</si>
  <si>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A005370</t>
  </si>
  <si>
    <r>
      <t>11.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</si>
  <si>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A005371</t>
  </si>
  <si>
    <r>
      <t>12.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</si>
  <si>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A005373</t>
  </si>
  <si>
    <r>
      <t>13.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</si>
  <si>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A005374</t>
  </si>
  <si>
    <r>
      <t>14.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</si>
  <si>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A005375</t>
  </si>
  <si>
    <r>
      <t>15.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</si>
  <si>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A005376</t>
  </si>
  <si>
    <r>
      <t>16.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</si>
  <si>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A005377</t>
  </si>
  <si>
    <r>
      <t>17.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</si>
  <si>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A005378</t>
  </si>
  <si>
    <r>
      <t>18.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</si>
  <si>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A005417</t>
  </si>
  <si>
    <r>
      <t>19.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</si>
  <si>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A005418</t>
  </si>
  <si>
    <r>
      <t>20.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</si>
  <si>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A0035364</t>
  </si>
  <si>
    <r>
      <t>21.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</si>
  <si>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A3005361</t>
  </si>
  <si>
    <r>
      <t>22.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</si>
  <si>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AA005369</t>
  </si>
  <si>
    <r>
      <t>23.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</si>
  <si>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HCC/HWH/01693</t>
  </si>
  <si>
    <r>
      <t>24.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</si>
  <si>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HCC/HWH/01697</t>
  </si>
  <si>
    <r>
      <t>25.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</si>
  <si>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HCC/HWH/0519</t>
  </si>
  <si>
    <r>
      <t>26.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</si>
  <si>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HCC/HWH/01422</t>
  </si>
  <si>
    <r>
      <t>27.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</si>
  <si>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HCC/HWH/01423</t>
  </si>
  <si>
    <r>
      <t>28.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</si>
  <si>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HCC/HWH/01427</t>
  </si>
  <si>
    <r>
      <t>29.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</si>
  <si>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HCC/HWH/01439</t>
  </si>
  <si>
    <r>
      <t>30.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</si>
  <si>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HCC/HWH/01443</t>
  </si>
  <si>
    <r>
      <t>31.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</si>
  <si>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HCC/HWH/01445</t>
  </si>
  <si>
    <r>
      <t>32.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</si>
  <si>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HCC/HWH/01478</t>
  </si>
  <si>
    <r>
      <t>33.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</si>
  <si>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HCC/HWH/01521</t>
  </si>
  <si>
    <r>
      <t>34.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</si>
  <si>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HCC/HWH/01523</t>
  </si>
  <si>
    <r>
      <t>35.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</si>
  <si>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HCC/HWH/01542</t>
  </si>
  <si>
    <r>
      <t>36.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</si>
  <si>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 01551</t>
  </si>
  <si>
    <r>
      <t>37.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</si>
  <si>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HCC/HWH/01691</t>
  </si>
  <si>
    <r>
      <t>38.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</si>
  <si>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HCC/HWH/01692</t>
  </si>
  <si>
    <r>
      <t>39.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</si>
  <si>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HCC/HWH/01732</t>
  </si>
  <si>
    <r>
      <t>40.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</si>
  <si>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HCC/HWH/01969</t>
  </si>
  <si>
    <r>
      <t>41.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</si>
  <si>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 02123</t>
  </si>
  <si>
    <r>
      <t>42.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</si>
  <si>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HCC/HWH/09614</t>
  </si>
  <si>
    <r>
      <t>43.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</si>
  <si>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Laskar Builders</t>
  </si>
  <si>
    <t>Purchase  of Steel</t>
  </si>
  <si>
    <t>LB/23-24/0276</t>
  </si>
  <si>
    <r>
      <t>44.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</si>
  <si>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LB/23-24/0277</t>
  </si>
  <si>
    <r>
      <t>45.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</si>
  <si>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Arihant Benchmark Projects Pvt Ltd</t>
  </si>
  <si>
    <t>ABPPL/192/23-24</t>
  </si>
  <si>
    <r>
      <t>46.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</si>
  <si>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Sujit Steel Udyog</t>
  </si>
  <si>
    <t>SSU/248/23-24</t>
  </si>
  <si>
    <r>
      <t>47.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</si>
  <si>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ABPPL/269/23-24</t>
  </si>
  <si>
    <r>
      <t>48.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</si>
  <si>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AE/04295/23-24</t>
  </si>
  <si>
    <r>
      <t>49.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</si>
  <si>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Kapoor Chand Jaiswal</t>
  </si>
  <si>
    <t>T/036/23-24</t>
  </si>
  <si>
    <r>
      <t>50.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</si>
  <si>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HMB Ispayt Pvt Ltd.</t>
  </si>
  <si>
    <t>Purchase of MS Steel Tube</t>
  </si>
  <si>
    <t>H2M24/12570</t>
  </si>
  <si>
    <r>
      <t>51.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</si>
  <si>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H2M24/12608</t>
  </si>
  <si>
    <r>
      <t>52.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</si>
  <si>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H2M24/12695</t>
  </si>
  <si>
    <r>
      <t>53.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</si>
  <si>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Raj Construction</t>
  </si>
  <si>
    <t>Pile Testing</t>
  </si>
  <si>
    <t>GST/24/2023-24</t>
  </si>
  <si>
    <t>Dated 14/09/2023</t>
  </si>
  <si>
    <r>
      <t>54.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</si>
  <si>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Labour Charge Bill</t>
  </si>
  <si>
    <r>
      <t>55.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</si>
  <si>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Arihant Benchmark Project  Pvt. Ltd</t>
  </si>
  <si>
    <t>Purchase of Steel Bars</t>
  </si>
  <si>
    <t>ABPPL/80/22-23</t>
  </si>
  <si>
    <r>
      <t>56.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</si>
  <si>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ABPPL/180/22-23</t>
  </si>
  <si>
    <r>
      <t>57.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</si>
  <si>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Arihant Iron and Steel Product Pvt. Ltd</t>
  </si>
  <si>
    <t>AISPPL/267/22-23</t>
  </si>
  <si>
    <r>
      <t>58.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</si>
  <si>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AISPPL/277/22-23</t>
  </si>
  <si>
    <r>
      <t>59.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</si>
  <si>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Geocon</t>
  </si>
  <si>
    <t>Geotechnical Investigation</t>
  </si>
  <si>
    <t>34/2022-2023</t>
  </si>
  <si>
    <r>
      <t>60.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</si>
  <si>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HCC/HW/975</t>
  </si>
  <si>
    <r>
      <t>61.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</si>
  <si>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HCC/HW/976</t>
  </si>
  <si>
    <r>
      <t>62.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</si>
  <si>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HCC/HW/984</t>
  </si>
  <si>
    <r>
      <t>63.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</si>
  <si>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HCC/HW/985</t>
  </si>
  <si>
    <r>
      <t>64.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</si>
  <si>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HCC/HW/988</t>
  </si>
  <si>
    <r>
      <t>65.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</si>
  <si>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HCC/HW/996</t>
  </si>
  <si>
    <r>
      <t>66.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</si>
  <si>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HCC/HW/966</t>
  </si>
  <si>
    <r>
      <t>67.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</si>
  <si>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HCC/HW/1001</t>
  </si>
  <si>
    <r>
      <t>68.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</si>
  <si>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HCC/HW/1004</t>
  </si>
  <si>
    <r>
      <t>69.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</si>
  <si>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HCC/HW/1005</t>
  </si>
  <si>
    <r>
      <t>70.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</si>
  <si>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HCC/HW/1006</t>
  </si>
  <si>
    <r>
      <t>71.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</si>
  <si>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HCC/HW/1007</t>
  </si>
  <si>
    <r>
      <t>72.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</si>
  <si>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HCC/HW/1008</t>
  </si>
  <si>
    <r>
      <t>73.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</si>
  <si>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HCC/HW/1009</t>
  </si>
  <si>
    <r>
      <t>74.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</si>
  <si>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HCC/HW/1010</t>
  </si>
  <si>
    <r>
      <t>75.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</si>
  <si>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HCC/HW/1011</t>
  </si>
  <si>
    <r>
      <t>76.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</si>
  <si>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HCC/HW/1013</t>
  </si>
  <si>
    <r>
      <t>77.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</si>
  <si>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HCC/HW/1014</t>
  </si>
  <si>
    <r>
      <t>78.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</si>
  <si>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HCC/HW/1016</t>
  </si>
  <si>
    <r>
      <t>79.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</si>
  <si>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HCC/HW/1018</t>
  </si>
  <si>
    <r>
      <t>80.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</si>
  <si>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HCC/HW/1020</t>
  </si>
  <si>
    <r>
      <t>81.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</si>
  <si>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HCC/HW/10278</t>
  </si>
  <si>
    <r>
      <t>82.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</si>
  <si>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HCC/HW/1029</t>
  </si>
  <si>
    <r>
      <t>83.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</si>
  <si>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HCC/HW/1031</t>
  </si>
  <si>
    <r>
      <t>84.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</si>
  <si>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HCC/HW/1036</t>
  </si>
  <si>
    <r>
      <t>85.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</si>
  <si>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HCC/HW/1037</t>
  </si>
  <si>
    <r>
      <t>86.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</si>
  <si>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HCC/HW/1039</t>
  </si>
  <si>
    <r>
      <t>87.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</si>
  <si>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HCC/HW/1040</t>
  </si>
  <si>
    <r>
      <t>88.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</si>
  <si>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HCC/HW/1041</t>
  </si>
  <si>
    <r>
      <t>89.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</si>
  <si>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HCC/HW/1046</t>
  </si>
  <si>
    <r>
      <t>90.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</si>
  <si>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HCC/HW/1048</t>
  </si>
  <si>
    <r>
      <t>91.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</si>
  <si>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HCC/HW/1050</t>
  </si>
  <si>
    <r>
      <t>92.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</si>
  <si>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HCC/HW/1052</t>
  </si>
  <si>
    <r>
      <t>93.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</si>
  <si>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HCC/HW/1054</t>
  </si>
  <si>
    <r>
      <t>94.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</si>
  <si>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HCC/HW/1056</t>
  </si>
  <si>
    <r>
      <t>95.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</si>
  <si>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HCC/HW/1060</t>
  </si>
  <si>
    <r>
      <t>96.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</si>
  <si>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HCC/HW/1061</t>
  </si>
  <si>
    <r>
      <t>97.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</si>
  <si>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HCC/HW/1069</t>
  </si>
  <si>
    <r>
      <t>98.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</si>
  <si>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HCC/HW/1071</t>
  </si>
  <si>
    <r>
      <t>99.</t>
    </r>
    <r>
      <rPr>
        <sz val="7"/>
        <color rgb="FF000000"/>
        <rFont val="Times New Roman"/>
        <family val="1"/>
      </rPr>
      <t xml:space="preserve">   </t>
    </r>
    <r>
      <rPr>
        <sz val="11"/>
        <color rgb="FF000000"/>
        <rFont val="Calibri"/>
        <family val="2"/>
      </rPr>
      <t> </t>
    </r>
  </si>
  <si>
    <t>HCC/HW/1086</t>
  </si>
  <si>
    <r>
      <t>100.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</si>
  <si>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HCC/HW/1087</t>
  </si>
  <si>
    <r>
      <t>101.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</si>
  <si>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HCC/HW/1110</t>
  </si>
  <si>
    <r>
      <t>102.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</si>
  <si>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HCC/HW/1113</t>
  </si>
  <si>
    <r>
      <t>103.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</si>
  <si>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HCC/HW/1114</t>
  </si>
  <si>
    <r>
      <t>104.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</si>
  <si>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HCC/HW/1115</t>
  </si>
  <si>
    <r>
      <t>105.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</si>
  <si>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HCC/HW/1126</t>
  </si>
  <si>
    <r>
      <t>106.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</si>
  <si>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HCC/HW/1131</t>
  </si>
  <si>
    <r>
      <t>107.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</si>
  <si>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HCC/HW/1194</t>
  </si>
  <si>
    <r>
      <t>108.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</si>
  <si>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HCC/HW/1255</t>
  </si>
  <si>
    <r>
      <t>109.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</si>
  <si>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Kailash Bathware Co.</t>
  </si>
  <si>
    <t>Purchase of PVC Pipes</t>
  </si>
  <si>
    <t>KBC1412</t>
  </si>
  <si>
    <r>
      <t>110.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</si>
  <si>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MAA Karunmoyee</t>
  </si>
  <si>
    <t>purchase of Aggregate</t>
  </si>
  <si>
    <t>Dated 26/08/2022</t>
  </si>
  <si>
    <r>
      <t>111.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</si>
  <si>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14/09/2022</t>
  </si>
  <si>
    <r>
      <t>112.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</si>
  <si>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20/08/2022</t>
  </si>
  <si>
    <r>
      <t>113.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</si>
  <si>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Surojit Labour Contractor</t>
  </si>
  <si>
    <t>Dated 17/08/2022</t>
  </si>
  <si>
    <r>
      <t>114.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</si>
  <si>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Adhikary Enterprise</t>
  </si>
  <si>
    <t>Purchase of cement</t>
  </si>
  <si>
    <t>AE03482/23-24</t>
  </si>
  <si>
    <r>
      <t>115.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</si>
  <si>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ABPPL/134/23-24</t>
  </si>
  <si>
    <r>
      <t>116.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</si>
  <si>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117.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</si>
  <si>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118.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</si>
  <si>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HCC/HWH/028</t>
  </si>
  <si>
    <r>
      <t>119.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</si>
  <si>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HCC/HWH/045</t>
  </si>
  <si>
    <r>
      <t>120.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</si>
  <si>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HCC/HWH/01009</t>
  </si>
  <si>
    <r>
      <t>121.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</si>
  <si>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HCC/HWH/01010</t>
  </si>
  <si>
    <r>
      <t>122.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</si>
  <si>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HCC/HWH/01011</t>
  </si>
  <si>
    <r>
      <t>123.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</si>
  <si>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HCC/HWH/01012</t>
  </si>
  <si>
    <r>
      <t>124.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</si>
  <si>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HCC/HWH/01013</t>
  </si>
  <si>
    <r>
      <t>125.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</si>
  <si>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HCC/HWH/01014</t>
  </si>
  <si>
    <r>
      <t>126.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</si>
  <si>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HCC/HWH/01015</t>
  </si>
  <si>
    <r>
      <t>127.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</si>
  <si>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HCC/HWH/01016</t>
  </si>
  <si>
    <r>
      <t>128.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</si>
  <si>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HCC/HWH/01025</t>
  </si>
  <si>
    <r>
      <t>129.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</si>
  <si>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HCC/HWH/01026</t>
  </si>
  <si>
    <r>
      <t>130.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</si>
  <si>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HCC/HWH/01027</t>
  </si>
  <si>
    <r>
      <t>131.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</si>
  <si>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HCC/HWH/01028</t>
  </si>
  <si>
    <r>
      <t>132.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</si>
  <si>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HCC/HWH/01029</t>
  </si>
  <si>
    <r>
      <t>133.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</si>
  <si>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HCC/HWH/01041</t>
  </si>
  <si>
    <r>
      <t>134.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</si>
  <si>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HCC/HWH/01052</t>
  </si>
  <si>
    <r>
      <t>135.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</si>
  <si>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HCC/HWH/01092</t>
  </si>
  <si>
    <r>
      <t>136.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</si>
  <si>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HCC/HWH/01093</t>
  </si>
  <si>
    <r>
      <t>137.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</si>
  <si>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HCC/HWH/01094</t>
  </si>
  <si>
    <r>
      <t>138.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</si>
  <si>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HCC/HWH/01097</t>
  </si>
  <si>
    <r>
      <t>139.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</si>
  <si>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HCC/HWH/01100</t>
  </si>
  <si>
    <r>
      <t>140.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</si>
  <si>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HCC/HWH/01119</t>
  </si>
  <si>
    <r>
      <t>141.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</si>
  <si>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HCC/HWH/01136</t>
  </si>
  <si>
    <r>
      <t>142.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</si>
  <si>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HCC/HWH/01140</t>
  </si>
  <si>
    <r>
      <t>143.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</si>
  <si>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HCC/HWH/01144</t>
  </si>
  <si>
    <r>
      <t>144.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</si>
  <si>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HCC/HWH/01194</t>
  </si>
  <si>
    <r>
      <t>145.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</si>
  <si>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HCC/HWH/01139</t>
  </si>
  <si>
    <r>
      <t>146.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</si>
  <si>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HCC/HWH/01320</t>
  </si>
  <si>
    <r>
      <t>147.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</si>
  <si>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HCC/HWH/01321</t>
  </si>
  <si>
    <r>
      <t>148.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</si>
  <si>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HCC/HWH/01322</t>
  </si>
  <si>
    <r>
      <t>149.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</si>
  <si>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HCC/HWH/01324</t>
  </si>
  <si>
    <r>
      <t>150.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</si>
  <si>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HCC/HWH/01325</t>
  </si>
  <si>
    <r>
      <t>151.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</si>
  <si>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HCC/HWH/01347</t>
  </si>
  <si>
    <r>
      <t>152.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</si>
  <si>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HCC/HWH/01396</t>
  </si>
  <si>
    <r>
      <t>153.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</si>
  <si>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HCC/HWH/01397</t>
  </si>
  <si>
    <r>
      <t>154.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</si>
  <si>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HCC/HWH/01416</t>
  </si>
  <si>
    <r>
      <t>155.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</si>
  <si>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Purchase of Aggregate</t>
  </si>
  <si>
    <t>Dated 28/11/2023</t>
  </si>
  <si>
    <r>
      <t>156.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</si>
  <si>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Maa Tara Enterprise</t>
  </si>
  <si>
    <t>Purchase of Cement</t>
  </si>
  <si>
    <t>Dated 2/11/2023</t>
  </si>
  <si>
    <r>
      <t>157.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</si>
  <si>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National Electric Corporation</t>
  </si>
  <si>
    <t>Purchase of Lights</t>
  </si>
  <si>
    <t>23-24/5038</t>
  </si>
  <si>
    <r>
      <t>158.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</si>
  <si>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Nazibur Rahman</t>
  </si>
  <si>
    <t>Plumbing Charges</t>
  </si>
  <si>
    <r>
      <t>159.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</si>
  <si>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Grap Reality</t>
  </si>
  <si>
    <r>
      <t>160.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</si>
  <si>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161.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</si>
  <si>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NSPA-23-24-176</t>
  </si>
  <si>
    <r>
      <t>162.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</si>
  <si>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NSPA-23-24-210</t>
  </si>
  <si>
    <r>
      <t>163.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</si>
  <si>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NSPA-23-24-298</t>
  </si>
  <si>
    <r>
      <t>164.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</si>
  <si>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NSPA-23-24-337</t>
  </si>
  <si>
    <r>
      <t>165.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</si>
  <si>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166.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</si>
  <si>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NSPA-23-24-435</t>
  </si>
  <si>
    <r>
      <t>167.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</si>
  <si>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New Prahari Seccurity Agency</t>
  </si>
  <si>
    <t>NPSA/23-24/640</t>
  </si>
  <si>
    <r>
      <t>168.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</si>
  <si>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NPSA/23-24/522</t>
  </si>
  <si>
    <r>
      <t>169.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</si>
  <si>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NPSA/23-24/741</t>
  </si>
  <si>
    <r>
      <t>170.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</si>
  <si>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NPSA/23-24/722</t>
  </si>
  <si>
    <r>
      <t>171.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</si>
  <si>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Sidharth Kumar Sharma</t>
  </si>
  <si>
    <t>Brokerage Charges</t>
  </si>
  <si>
    <t>004-23-24</t>
  </si>
  <si>
    <r>
      <t>172.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</si>
  <si>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017-23-25</t>
  </si>
  <si>
    <r>
      <t>173.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</si>
  <si>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028-23-26</t>
  </si>
  <si>
    <r>
      <t>174.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</si>
  <si>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044-23-24</t>
  </si>
  <si>
    <r>
      <t>175.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</si>
  <si>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176.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</si>
  <si>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177.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</si>
  <si>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Legal Entity Identifier India Limited</t>
  </si>
  <si>
    <t>Legal Fees</t>
  </si>
  <si>
    <t>IRG-23-24-0004773</t>
  </si>
  <si>
    <r>
      <t>178.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</si>
  <si>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Govt: of West Bengal</t>
  </si>
  <si>
    <t>Building Sanction fees</t>
  </si>
  <si>
    <t>HU20K10U40</t>
  </si>
  <si>
    <r>
      <t>179.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</si>
  <si>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Pollution Control Board</t>
  </si>
  <si>
    <t>Online fee payment receipt</t>
  </si>
  <si>
    <r>
      <t>180.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</si>
  <si>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181.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</si>
  <si>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182.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</si>
  <si>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183.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</si>
  <si>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Fire Service Bill</t>
  </si>
  <si>
    <r>
      <t>184.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</si>
  <si>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185.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</si>
  <si>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27/05/2023</t>
  </si>
  <si>
    <r>
      <t>186.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</si>
  <si>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27/04/2023</t>
  </si>
  <si>
    <r>
      <t>187.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</si>
  <si>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31/11/2022</t>
  </si>
  <si>
    <r>
      <t>188.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</si>
  <si>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28/12/2023</t>
  </si>
  <si>
    <t>z</t>
  </si>
  <si>
    <t>Dated 31/08/2023</t>
  </si>
  <si>
    <r>
      <t>189.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</si>
  <si>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28/10/2023</t>
  </si>
  <si>
    <r>
      <t>190.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</si>
  <si>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r>
      <t>191.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</si>
  <si>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29/09/2023</t>
  </si>
  <si>
    <r>
      <t>192.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</si>
  <si>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28/07/2023</t>
  </si>
  <si>
    <r>
      <t>193.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</si>
  <si>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Dated 29/08/2023</t>
  </si>
  <si>
    <r>
      <t>194.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</si>
  <si>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Manufactured  by</t>
  </si>
  <si>
    <t>Dated 3/11/2023</t>
  </si>
  <si>
    <t>Isotex Corporation Pvt. Ltd</t>
  </si>
  <si>
    <r>
      <t>195.</t>
    </r>
    <r>
      <rPr>
        <sz val="7"/>
        <color rgb="FF000000"/>
        <rFont val="Times New Roman"/>
        <family val="1"/>
      </rPr>
      <t xml:space="preserve">  </t>
    </r>
    <r>
      <rPr>
        <sz val="11"/>
        <color rgb="FF000000"/>
        <rFont val="Calibri"/>
        <family val="2"/>
      </rPr>
      <t> </t>
    </r>
  </si>
  <si>
    <t>PI No.NYPA231227-04</t>
  </si>
  <si>
    <t>Dated 27/12/2023</t>
  </si>
  <si>
    <t>Dated 01/12/2024</t>
  </si>
  <si>
    <t>Dated 02/12/2024</t>
  </si>
  <si>
    <t>Dated 03/12/2024</t>
  </si>
  <si>
    <t>Dated 04/12/2024</t>
  </si>
  <si>
    <t>Dated 06/12/2024</t>
  </si>
  <si>
    <t>Dated 07/12/2024</t>
  </si>
  <si>
    <t>Dated 08/12/2024</t>
  </si>
  <si>
    <t>Dated 09/12/2024</t>
  </si>
  <si>
    <t>Dated 10/12/2024</t>
  </si>
  <si>
    <t>Dated 11/12/2024</t>
  </si>
  <si>
    <t>Purchase of Air Compressor</t>
  </si>
  <si>
    <t>Purchase of Triple Disc Refiner</t>
  </si>
  <si>
    <t>Purchase of Food containers</t>
  </si>
  <si>
    <t>Dated 16/04/2024</t>
  </si>
  <si>
    <t>U29120GJ1987PTCO101048</t>
  </si>
  <si>
    <t>MNSR/02863/24-25</t>
  </si>
  <si>
    <t>Government of West Bengal</t>
  </si>
  <si>
    <t>Property Reg . fees</t>
  </si>
  <si>
    <t>First Quarter</t>
  </si>
  <si>
    <t>MNSR/06354/23-24</t>
  </si>
  <si>
    <t>SCPL/43/2022-23</t>
  </si>
  <si>
    <t>SCPL/42/2022-23</t>
  </si>
  <si>
    <r>
      <t>214.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</si>
  <si>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215.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</si>
  <si>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216.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</si>
  <si>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217.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</si>
  <si>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JC/GST/854</t>
  </si>
  <si>
    <r>
      <t>218.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</si>
  <si>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219.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</si>
  <si>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</si>
  <si>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</si>
  <si>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</si>
  <si>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</si>
  <si>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</si>
  <si>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</si>
  <si>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</si>
  <si>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</si>
  <si>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</si>
  <si>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229.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</si>
  <si>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</si>
  <si>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</si>
  <si>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</si>
  <si>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</si>
  <si>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</si>
  <si>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</si>
  <si>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</si>
  <si>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</si>
  <si>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</si>
  <si>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239.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</si>
  <si>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</si>
  <si>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</si>
  <si>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</si>
  <si>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</si>
  <si>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</si>
  <si>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</si>
  <si>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</si>
  <si>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</si>
  <si>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</si>
  <si>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249.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</si>
  <si>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</si>
  <si>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</si>
  <si>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</si>
  <si>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</si>
  <si>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</si>
  <si>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</si>
  <si>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</si>
  <si>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</si>
  <si>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</si>
  <si>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259.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</si>
  <si>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</si>
  <si>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</si>
  <si>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</si>
  <si>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</si>
  <si>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</si>
  <si>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</si>
  <si>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</si>
  <si>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</si>
  <si>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</si>
  <si>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269.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</si>
  <si>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</si>
  <si>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</si>
  <si>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</si>
  <si>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</si>
  <si>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</si>
  <si>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</si>
  <si>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</si>
  <si>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</si>
  <si>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</si>
  <si>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279.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</si>
  <si>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</si>
  <si>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</si>
  <si>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</si>
  <si>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</si>
  <si>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</si>
  <si>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</si>
  <si>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</si>
  <si>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</si>
  <si>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</si>
  <si>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289.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</si>
  <si>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</si>
  <si>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</si>
  <si>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</si>
  <si>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</si>
  <si>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</si>
  <si>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</si>
  <si>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</si>
  <si>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</si>
  <si>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</si>
  <si>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299.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</si>
  <si>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</si>
  <si>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</si>
  <si>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</si>
  <si>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</si>
  <si>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</si>
  <si>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</si>
  <si>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</si>
  <si>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</si>
  <si>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</si>
  <si>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309.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</si>
  <si>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</si>
  <si>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</si>
  <si>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</si>
  <si>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</si>
  <si>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</si>
  <si>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</si>
  <si>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</si>
  <si>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</si>
  <si>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</si>
  <si>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319.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</si>
  <si>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</si>
  <si>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</si>
  <si>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</si>
  <si>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</si>
  <si>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</si>
  <si>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</si>
  <si>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</si>
  <si>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</si>
  <si>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</si>
  <si>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329.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</si>
  <si>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</si>
  <si>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</si>
  <si>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t>Shiva Enterprise</t>
  </si>
  <si>
    <r>
      <t>332.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</si>
  <si>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</si>
  <si>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</si>
  <si>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</si>
  <si>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</si>
  <si>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</si>
  <si>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</si>
  <si>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339.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</si>
  <si>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</si>
  <si>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</si>
  <si>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</si>
  <si>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</si>
  <si>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</si>
  <si>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</si>
  <si>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</si>
  <si>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</si>
  <si>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</si>
  <si>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349.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</si>
  <si>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</si>
  <si>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</si>
  <si>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</si>
  <si>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</si>
  <si>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</si>
  <si>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</si>
  <si>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</si>
  <si>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</si>
  <si>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</si>
  <si>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359.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</si>
  <si>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</si>
  <si>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</si>
  <si>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362.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</si>
  <si>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363.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</si>
  <si>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364.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</si>
  <si>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365.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</si>
  <si>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366.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</si>
  <si>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367.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</si>
  <si>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368.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</si>
  <si>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369.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</si>
  <si>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370.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</si>
  <si>
    <r>
      <t>371.</t>
    </r>
    <r>
      <rPr>
        <sz val="7"/>
        <color rgb="FF000000"/>
        <rFont val="Times New Roman"/>
        <family val="1"/>
      </rPr>
      <t xml:space="preserve">       </t>
    </r>
    <r>
      <rPr>
        <sz val="11"/>
        <color rgb="FF000000"/>
        <rFont val="Calibri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</si>
</sst>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₹&quot;\ #,##0;[Red]&quot;₹&quot;\ \-#,##0"/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&quot;0.00"/>
    <numFmt numFmtId="165" formatCode="_ * #,##0_ ;_ * \-#,##0_ ;_ * &quot;-&quot;??_ ;_ @_ "/>
    <numFmt numFmtId="166" formatCode="[$-14009]d/m/yy;@"/>
    <numFmt numFmtId="167" formatCode="_ * #,##0.000_ ;_ * \-#,##0.000_ ;_ * &quot;-&quot;??_ ;_ @_ "/>
    <numFmt numFmtId="168" formatCode="_-* #,##0_-;\-* #,##0_-;_-* &quot;-&quot;??_-;_-@_-"/>
    <numFmt numFmtId="169" formatCode="&quot;₹&quot;\ 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7"/>
      <color rgb="FF000000"/>
      <name val="Times New Roman"/>
      <family val="1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290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0" fillId="0" borderId="0" xfId="1" applyFont="1"/>
    <xf numFmtId="0" fontId="0" fillId="0" borderId="0" xfId="0" applyProtection="1">
      <protection locked="0"/>
    </xf>
    <xf numFmtId="2" fontId="0" fillId="0" borderId="0" xfId="0" applyNumberFormat="1"/>
    <xf numFmtId="0" fontId="0" fillId="0" borderId="0" xfId="0" applyAlignment="1">
      <alignment horizontal="left" vertical="center"/>
    </xf>
    <xf numFmtId="43" fontId="0" fillId="0" borderId="0" xfId="1" applyFont="1" applyAlignment="1"/>
    <xf numFmtId="43" fontId="2" fillId="2" borderId="2" xfId="1" applyFont="1" applyFill="1" applyBorder="1" applyAlignment="1">
      <alignment horizontal="center" vertical="center" wrapText="1"/>
    </xf>
    <xf numFmtId="43" fontId="0" fillId="0" borderId="0" xfId="1" applyFont="1" applyFill="1" applyBorder="1"/>
    <xf numFmtId="43" fontId="0" fillId="0" borderId="0" xfId="1" applyFont="1" applyFill="1"/>
    <xf numFmtId="43" fontId="0" fillId="0" borderId="0" xfId="0" applyNumberFormat="1"/>
    <xf numFmtId="0" fontId="0" fillId="0" borderId="7" xfId="0" applyBorder="1"/>
    <xf numFmtId="4" fontId="3" fillId="0" borderId="0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43" fontId="0" fillId="0" borderId="0" xfId="0" applyNumberFormat="1" applyBorder="1"/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3" fontId="0" fillId="0" borderId="0" xfId="0" applyNumberFormat="1" applyBorder="1"/>
    <xf numFmtId="49" fontId="7" fillId="0" borderId="1" xfId="0" applyNumberFormat="1" applyFont="1" applyBorder="1" applyAlignment="1">
      <alignment vertical="top"/>
    </xf>
    <xf numFmtId="49" fontId="4" fillId="0" borderId="10" xfId="0" applyNumberFormat="1" applyFont="1" applyBorder="1" applyAlignment="1">
      <alignment horizontal="right" vertical="top"/>
    </xf>
    <xf numFmtId="49" fontId="4" fillId="0" borderId="6" xfId="0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vertical="top"/>
    </xf>
    <xf numFmtId="165" fontId="7" fillId="0" borderId="11" xfId="1" applyNumberFormat="1" applyFont="1" applyBorder="1" applyAlignment="1">
      <alignment vertical="top"/>
    </xf>
    <xf numFmtId="49" fontId="4" fillId="0" borderId="13" xfId="0" applyNumberFormat="1" applyFont="1" applyBorder="1" applyAlignment="1">
      <alignment horizontal="right" vertical="top"/>
    </xf>
    <xf numFmtId="49" fontId="4" fillId="0" borderId="14" xfId="0" applyNumberFormat="1" applyFont="1" applyBorder="1" applyAlignment="1">
      <alignment vertical="top" wrapText="1"/>
    </xf>
    <xf numFmtId="165" fontId="4" fillId="3" borderId="7" xfId="1" applyNumberFormat="1" applyFont="1" applyFill="1" applyBorder="1" applyAlignment="1">
      <alignment horizontal="right" vertical="top"/>
    </xf>
    <xf numFmtId="165" fontId="4" fillId="3" borderId="5" xfId="1" applyNumberFormat="1" applyFont="1" applyFill="1" applyBorder="1" applyAlignment="1">
      <alignment horizontal="right" vertical="top"/>
    </xf>
    <xf numFmtId="164" fontId="7" fillId="0" borderId="13" xfId="0" applyNumberFormat="1" applyFont="1" applyBorder="1" applyAlignment="1">
      <alignment horizontal="right" vertical="top"/>
    </xf>
    <xf numFmtId="0" fontId="4" fillId="3" borderId="7" xfId="0" applyFont="1" applyFill="1" applyBorder="1" applyAlignment="1">
      <alignment vertical="top"/>
    </xf>
    <xf numFmtId="0" fontId="4" fillId="3" borderId="5" xfId="0" applyFont="1" applyFill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49" fontId="4" fillId="0" borderId="15" xfId="0" applyNumberFormat="1" applyFont="1" applyBorder="1" applyAlignment="1">
      <alignment vertical="top" wrapText="1"/>
    </xf>
    <xf numFmtId="0" fontId="0" fillId="0" borderId="4" xfId="0" applyBorder="1"/>
    <xf numFmtId="2" fontId="0" fillId="0" borderId="7" xfId="0" applyNumberFormat="1" applyBorder="1"/>
    <xf numFmtId="165" fontId="0" fillId="0" borderId="7" xfId="1" applyNumberFormat="1" applyFont="1" applyBorder="1"/>
    <xf numFmtId="0" fontId="5" fillId="0" borderId="1" xfId="0" applyFont="1" applyBorder="1"/>
    <xf numFmtId="165" fontId="5" fillId="0" borderId="5" xfId="1" applyNumberFormat="1" applyFont="1" applyBorder="1"/>
    <xf numFmtId="49" fontId="4" fillId="3" borderId="12" xfId="0" applyNumberFormat="1" applyFont="1" applyFill="1" applyBorder="1" applyAlignment="1">
      <alignment vertical="top"/>
    </xf>
    <xf numFmtId="49" fontId="4" fillId="3" borderId="13" xfId="0" applyNumberFormat="1" applyFont="1" applyFill="1" applyBorder="1" applyAlignment="1">
      <alignment horizontal="right" vertical="top"/>
    </xf>
    <xf numFmtId="49" fontId="4" fillId="3" borderId="7" xfId="0" applyNumberFormat="1" applyFont="1" applyFill="1" applyBorder="1" applyAlignment="1">
      <alignment horizontal="right" vertical="top"/>
    </xf>
    <xf numFmtId="49" fontId="4" fillId="3" borderId="5" xfId="0" applyNumberFormat="1" applyFont="1" applyFill="1" applyBorder="1" applyAlignment="1">
      <alignment horizontal="right" vertical="top"/>
    </xf>
    <xf numFmtId="165" fontId="4" fillId="3" borderId="5" xfId="1" applyNumberFormat="1" applyFont="1" applyFill="1" applyBorder="1" applyAlignment="1">
      <alignment vertical="top"/>
    </xf>
    <xf numFmtId="49" fontId="4" fillId="3" borderId="14" xfId="0" applyNumberFormat="1" applyFont="1" applyFill="1" applyBorder="1" applyAlignment="1">
      <alignment vertical="top" wrapText="1"/>
    </xf>
    <xf numFmtId="49" fontId="4" fillId="3" borderId="14" xfId="0" applyNumberFormat="1" applyFont="1" applyFill="1" applyBorder="1" applyAlignment="1">
      <alignment vertical="top"/>
    </xf>
    <xf numFmtId="165" fontId="4" fillId="0" borderId="5" xfId="1" applyNumberFormat="1" applyFont="1" applyFill="1" applyBorder="1" applyAlignment="1">
      <alignment horizontal="right" vertical="top"/>
    </xf>
    <xf numFmtId="164" fontId="7" fillId="3" borderId="13" xfId="0" applyNumberFormat="1" applyFont="1" applyFill="1" applyBorder="1" applyAlignment="1">
      <alignment horizontal="right" vertical="top"/>
    </xf>
    <xf numFmtId="49" fontId="4" fillId="0" borderId="14" xfId="0" applyNumberFormat="1" applyFont="1" applyFill="1" applyBorder="1" applyAlignment="1">
      <alignment vertical="top" wrapText="1"/>
    </xf>
    <xf numFmtId="164" fontId="7" fillId="0" borderId="13" xfId="0" applyNumberFormat="1" applyFont="1" applyFill="1" applyBorder="1" applyAlignment="1">
      <alignment horizontal="right" vertical="top"/>
    </xf>
    <xf numFmtId="165" fontId="4" fillId="0" borderId="7" xfId="1" applyNumberFormat="1" applyFont="1" applyFill="1" applyBorder="1" applyAlignment="1">
      <alignment horizontal="right" vertical="top"/>
    </xf>
    <xf numFmtId="0" fontId="4" fillId="0" borderId="7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2" fontId="0" fillId="0" borderId="0" xfId="0" applyNumberFormat="1" applyBorder="1"/>
    <xf numFmtId="2" fontId="4" fillId="0" borderId="0" xfId="1" applyNumberFormat="1" applyFont="1" applyBorder="1" applyAlignment="1">
      <alignment vertical="top"/>
    </xf>
    <xf numFmtId="1" fontId="5" fillId="0" borderId="0" xfId="0" applyNumberFormat="1" applyFont="1" applyBorder="1"/>
    <xf numFmtId="165" fontId="0" fillId="0" borderId="5" xfId="1" applyNumberFormat="1" applyFont="1" applyBorder="1"/>
    <xf numFmtId="165" fontId="7" fillId="0" borderId="7" xfId="1" applyNumberFormat="1" applyFont="1" applyBorder="1" applyAlignment="1">
      <alignment vertical="top"/>
    </xf>
    <xf numFmtId="43" fontId="4" fillId="3" borderId="7" xfId="1" applyFont="1" applyFill="1" applyBorder="1" applyAlignment="1">
      <alignment vertical="top"/>
    </xf>
    <xf numFmtId="43" fontId="4" fillId="0" borderId="7" xfId="1" applyFont="1" applyBorder="1" applyAlignment="1">
      <alignment vertical="top"/>
    </xf>
    <xf numFmtId="43" fontId="7" fillId="0" borderId="7" xfId="1" applyFont="1" applyBorder="1" applyAlignment="1">
      <alignment vertical="top"/>
    </xf>
    <xf numFmtId="43" fontId="4" fillId="0" borderId="7" xfId="1" applyFont="1" applyFill="1" applyBorder="1" applyAlignment="1">
      <alignment vertical="top"/>
    </xf>
    <xf numFmtId="0" fontId="0" fillId="0" borderId="16" xfId="0" applyBorder="1"/>
    <xf numFmtId="0" fontId="0" fillId="0" borderId="6" xfId="0" applyBorder="1"/>
    <xf numFmtId="43" fontId="5" fillId="0" borderId="0" xfId="0" applyNumberFormat="1" applyFont="1"/>
    <xf numFmtId="4" fontId="0" fillId="0" borderId="0" xfId="0" applyNumberFormat="1"/>
    <xf numFmtId="4" fontId="3" fillId="0" borderId="1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43" fontId="0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43" fontId="0" fillId="0" borderId="7" xfId="1" applyFont="1" applyBorder="1"/>
    <xf numFmtId="0" fontId="0" fillId="0" borderId="7" xfId="0" applyBorder="1" applyAlignment="1">
      <alignment horizontal="left" vertical="center"/>
    </xf>
    <xf numFmtId="1" fontId="0" fillId="0" borderId="7" xfId="0" applyNumberFormat="1" applyBorder="1" applyAlignment="1">
      <alignment horizontal="left"/>
    </xf>
    <xf numFmtId="43" fontId="0" fillId="0" borderId="7" xfId="1" applyFont="1" applyBorder="1" applyAlignment="1"/>
    <xf numFmtId="0" fontId="8" fillId="0" borderId="0" xfId="0" applyFont="1"/>
    <xf numFmtId="0" fontId="8" fillId="0" borderId="0" xfId="0" applyFont="1" applyFill="1"/>
    <xf numFmtId="0" fontId="0" fillId="0" borderId="0" xfId="0" applyFill="1" applyBorder="1"/>
    <xf numFmtId="0" fontId="0" fillId="0" borderId="0" xfId="0" applyFill="1"/>
    <xf numFmtId="165" fontId="0" fillId="0" borderId="0" xfId="1" applyNumberFormat="1" applyFont="1" applyFill="1" applyBorder="1"/>
    <xf numFmtId="3" fontId="0" fillId="0" borderId="0" xfId="0" applyNumberFormat="1"/>
    <xf numFmtId="165" fontId="0" fillId="0" borderId="0" xfId="1" applyNumberFormat="1" applyFont="1"/>
    <xf numFmtId="14" fontId="0" fillId="0" borderId="0" xfId="0" applyNumberFormat="1"/>
    <xf numFmtId="165" fontId="0" fillId="0" borderId="0" xfId="0" applyNumberFormat="1"/>
    <xf numFmtId="165" fontId="0" fillId="0" borderId="0" xfId="1" applyNumberFormat="1" applyFont="1" applyBorder="1"/>
    <xf numFmtId="165" fontId="3" fillId="0" borderId="0" xfId="0" applyNumberFormat="1" applyFont="1" applyAlignment="1">
      <alignment horizontal="center" vertical="center"/>
    </xf>
    <xf numFmtId="165" fontId="0" fillId="0" borderId="0" xfId="0" applyNumberFormat="1" applyBorder="1"/>
    <xf numFmtId="0" fontId="0" fillId="0" borderId="7" xfId="0" applyFill="1" applyBorder="1" applyAlignment="1">
      <alignment horizontal="center" vertical="center"/>
    </xf>
    <xf numFmtId="165" fontId="0" fillId="0" borderId="7" xfId="1" applyNumberFormat="1" applyFont="1" applyFill="1" applyBorder="1"/>
    <xf numFmtId="0" fontId="8" fillId="0" borderId="7" xfId="0" applyFont="1" applyFill="1" applyBorder="1"/>
    <xf numFmtId="0" fontId="2" fillId="2" borderId="22" xfId="0" applyFont="1" applyFill="1" applyBorder="1" applyAlignment="1">
      <alignment horizontal="center" vertical="center" wrapText="1"/>
    </xf>
    <xf numFmtId="0" fontId="5" fillId="0" borderId="7" xfId="0" applyFont="1" applyBorder="1"/>
    <xf numFmtId="165" fontId="0" fillId="0" borderId="0" xfId="0" applyNumberFormat="1" applyFill="1" applyBorder="1"/>
    <xf numFmtId="0" fontId="2" fillId="2" borderId="18" xfId="0" applyFont="1" applyFill="1" applyBorder="1" applyAlignment="1">
      <alignment horizontal="center" vertical="center"/>
    </xf>
    <xf numFmtId="165" fontId="2" fillId="2" borderId="23" xfId="1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14" fontId="8" fillId="0" borderId="0" xfId="0" applyNumberFormat="1" applyFont="1"/>
    <xf numFmtId="3" fontId="8" fillId="0" borderId="0" xfId="0" applyNumberFormat="1" applyFont="1"/>
    <xf numFmtId="14" fontId="0" fillId="0" borderId="5" xfId="0" applyNumberFormat="1" applyBorder="1"/>
    <xf numFmtId="166" fontId="0" fillId="0" borderId="5" xfId="0" applyNumberFormat="1" applyFill="1" applyBorder="1" applyAlignment="1">
      <alignment horizontal="right"/>
    </xf>
    <xf numFmtId="3" fontId="0" fillId="0" borderId="7" xfId="0" applyNumberFormat="1" applyBorder="1"/>
    <xf numFmtId="0" fontId="8" fillId="0" borderId="7" xfId="0" applyFont="1" applyBorder="1" applyAlignment="1">
      <alignment horizontal="left"/>
    </xf>
    <xf numFmtId="3" fontId="8" fillId="0" borderId="13" xfId="0" applyNumberFormat="1" applyFont="1" applyBorder="1"/>
    <xf numFmtId="6" fontId="8" fillId="0" borderId="0" xfId="0" applyNumberFormat="1" applyFont="1" applyFill="1"/>
    <xf numFmtId="0" fontId="5" fillId="4" borderId="7" xfId="9" applyFont="1" applyBorder="1" applyAlignment="1">
      <alignment horizontal="center" vertical="center"/>
    </xf>
    <xf numFmtId="0" fontId="5" fillId="4" borderId="7" xfId="9" applyFont="1" applyBorder="1" applyAlignment="1">
      <alignment horizontal="center" vertical="center" wrapText="1"/>
    </xf>
    <xf numFmtId="0" fontId="5" fillId="4" borderId="16" xfId="9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167" fontId="0" fillId="0" borderId="7" xfId="1" applyNumberFormat="1" applyFont="1" applyBorder="1" applyAlignment="1">
      <alignment horizontal="center" vertical="center"/>
    </xf>
    <xf numFmtId="168" fontId="0" fillId="0" borderId="5" xfId="0" applyNumberFormat="1" applyBorder="1" applyAlignment="1">
      <alignment vertical="center"/>
    </xf>
    <xf numFmtId="169" fontId="0" fillId="0" borderId="13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65" fontId="0" fillId="0" borderId="7" xfId="1" applyNumberFormat="1" applyFont="1" applyBorder="1" applyAlignment="1">
      <alignment horizontal="center" vertical="center"/>
    </xf>
    <xf numFmtId="3" fontId="8" fillId="0" borderId="7" xfId="0" applyNumberFormat="1" applyFont="1" applyBorder="1"/>
    <xf numFmtId="165" fontId="0" fillId="0" borderId="7" xfId="1" applyNumberFormat="1" applyFont="1" applyBorder="1" applyAlignment="1">
      <alignment vertical="center"/>
    </xf>
    <xf numFmtId="0" fontId="5" fillId="7" borderId="7" xfId="0" applyFont="1" applyFill="1" applyBorder="1" applyAlignment="1">
      <alignment horizontal="center"/>
    </xf>
    <xf numFmtId="0" fontId="5" fillId="7" borderId="7" xfId="0" applyFont="1" applyFill="1" applyBorder="1"/>
    <xf numFmtId="165" fontId="5" fillId="7" borderId="7" xfId="0" applyNumberFormat="1" applyFont="1" applyFill="1" applyBorder="1"/>
    <xf numFmtId="6" fontId="6" fillId="0" borderId="0" xfId="0" applyNumberFormat="1" applyFont="1" applyBorder="1" applyAlignment="1">
      <alignment horizontal="center" vertical="center" wrapText="1"/>
    </xf>
    <xf numFmtId="43" fontId="5" fillId="3" borderId="7" xfId="1" applyFont="1" applyFill="1" applyBorder="1"/>
    <xf numFmtId="43" fontId="0" fillId="3" borderId="1" xfId="0" applyNumberFormat="1" applyFill="1" applyBorder="1"/>
    <xf numFmtId="43" fontId="5" fillId="3" borderId="7" xfId="0" applyNumberFormat="1" applyFont="1" applyFill="1" applyBorder="1"/>
    <xf numFmtId="43" fontId="5" fillId="0" borderId="7" xfId="0" applyNumberFormat="1" applyFont="1" applyBorder="1"/>
    <xf numFmtId="0" fontId="2" fillId="2" borderId="7" xfId="0" applyFont="1" applyFill="1" applyBorder="1" applyAlignment="1">
      <alignment horizontal="center" vertical="center"/>
    </xf>
    <xf numFmtId="43" fontId="2" fillId="2" borderId="7" xfId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3" fillId="0" borderId="25" xfId="0" applyFont="1" applyBorder="1" applyAlignment="1">
      <alignment horizontal="center" vertical="center"/>
    </xf>
    <xf numFmtId="43" fontId="2" fillId="2" borderId="21" xfId="1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/>
    <xf numFmtId="43" fontId="0" fillId="0" borderId="7" xfId="1" applyFont="1" applyBorder="1" applyAlignment="1">
      <alignment vertical="center"/>
    </xf>
    <xf numFmtId="43" fontId="0" fillId="0" borderId="7" xfId="1" applyFont="1" applyFill="1" applyBorder="1" applyAlignment="1"/>
    <xf numFmtId="4" fontId="3" fillId="0" borderId="7" xfId="0" applyNumberFormat="1" applyFont="1" applyBorder="1" applyAlignment="1">
      <alignment vertical="center"/>
    </xf>
    <xf numFmtId="0" fontId="0" fillId="0" borderId="0" xfId="0" applyAlignment="1"/>
    <xf numFmtId="43" fontId="5" fillId="3" borderId="7" xfId="1" applyFont="1" applyFill="1" applyBorder="1" applyAlignment="1"/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 vertical="center" wrapText="1"/>
    </xf>
    <xf numFmtId="166" fontId="0" fillId="0" borderId="7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166" fontId="0" fillId="0" borderId="7" xfId="0" applyNumberFormat="1" applyBorder="1" applyAlignment="1">
      <alignment horizontal="left" vertical="center" wrapText="1"/>
    </xf>
    <xf numFmtId="0" fontId="0" fillId="0" borderId="0" xfId="0" applyAlignment="1">
      <alignment horizontal="left"/>
    </xf>
    <xf numFmtId="166" fontId="0" fillId="0" borderId="0" xfId="0" applyNumberFormat="1" applyAlignment="1">
      <alignment horizontal="left"/>
    </xf>
    <xf numFmtId="166" fontId="0" fillId="3" borderId="7" xfId="0" applyNumberFormat="1" applyFill="1" applyBorder="1" applyAlignment="1">
      <alignment horizontal="left"/>
    </xf>
    <xf numFmtId="165" fontId="5" fillId="0" borderId="7" xfId="0" applyNumberFormat="1" applyFont="1" applyBorder="1"/>
    <xf numFmtId="43" fontId="5" fillId="3" borderId="6" xfId="1" applyFont="1" applyFill="1" applyBorder="1" applyAlignment="1"/>
    <xf numFmtId="0" fontId="8" fillId="0" borderId="0" xfId="0" applyFont="1" applyAlignment="1">
      <alignment horizontal="center"/>
    </xf>
    <xf numFmtId="0" fontId="2" fillId="2" borderId="7" xfId="0" applyFont="1" applyFill="1" applyBorder="1" applyAlignment="1">
      <alignment vertical="center"/>
    </xf>
    <xf numFmtId="0" fontId="8" fillId="0" borderId="0" xfId="0" applyFont="1" applyAlignment="1"/>
    <xf numFmtId="43" fontId="5" fillId="0" borderId="7" xfId="1" applyFont="1" applyFill="1" applyBorder="1"/>
    <xf numFmtId="43" fontId="5" fillId="0" borderId="7" xfId="0" applyNumberFormat="1" applyFont="1" applyFill="1" applyBorder="1"/>
    <xf numFmtId="165" fontId="2" fillId="3" borderId="7" xfId="0" applyNumberFormat="1" applyFont="1" applyFill="1" applyBorder="1" applyAlignment="1">
      <alignment horizontal="center" vertical="center"/>
    </xf>
    <xf numFmtId="6" fontId="0" fillId="0" borderId="0" xfId="0" applyNumberFormat="1"/>
    <xf numFmtId="6" fontId="3" fillId="0" borderId="25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/>
    </xf>
    <xf numFmtId="0" fontId="0" fillId="7" borderId="7" xfId="0" applyFill="1" applyBorder="1"/>
    <xf numFmtId="3" fontId="3" fillId="7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" fontId="3" fillId="0" borderId="2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" fontId="11" fillId="0" borderId="25" xfId="0" applyNumberFormat="1" applyFont="1" applyBorder="1" applyAlignment="1">
      <alignment horizontal="center" vertical="center"/>
    </xf>
    <xf numFmtId="4" fontId="12" fillId="0" borderId="0" xfId="0" applyNumberFormat="1" applyFont="1"/>
    <xf numFmtId="43" fontId="7" fillId="0" borderId="13" xfId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14" fontId="0" fillId="0" borderId="16" xfId="0" applyNumberFormat="1" applyBorder="1" applyAlignment="1">
      <alignment horizontal="right" vertical="center"/>
    </xf>
    <xf numFmtId="14" fontId="0" fillId="0" borderId="4" xfId="0" applyNumberFormat="1" applyBorder="1" applyAlignment="1">
      <alignment horizontal="right" vertical="center"/>
    </xf>
    <xf numFmtId="14" fontId="0" fillId="0" borderId="6" xfId="0" applyNumberFormat="1" applyBorder="1" applyAlignment="1">
      <alignment horizontal="right" vertical="center"/>
    </xf>
    <xf numFmtId="3" fontId="0" fillId="0" borderId="16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16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49" fontId="7" fillId="0" borderId="8" xfId="0" applyNumberFormat="1" applyFont="1" applyBorder="1" applyAlignment="1">
      <alignment horizontal="center" vertical="top"/>
    </xf>
    <xf numFmtId="49" fontId="7" fillId="0" borderId="9" xfId="0" applyNumberFormat="1" applyFont="1" applyBorder="1" applyAlignment="1">
      <alignment horizontal="center" vertical="top"/>
    </xf>
    <xf numFmtId="49" fontId="7" fillId="0" borderId="2" xfId="0" applyNumberFormat="1" applyFont="1" applyBorder="1" applyAlignment="1">
      <alignment horizontal="center" vertical="top"/>
    </xf>
    <xf numFmtId="0" fontId="5" fillId="3" borderId="5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/>
    </xf>
    <xf numFmtId="0" fontId="13" fillId="6" borderId="26" xfId="0" applyFont="1" applyFill="1" applyBorder="1" applyAlignment="1">
      <alignment horizontal="center" vertical="center" wrapText="1"/>
    </xf>
    <xf numFmtId="1" fontId="0" fillId="0" borderId="7" xfId="0" applyNumberFormat="1" applyBorder="1"/>
    <xf numFmtId="165" fontId="0" fillId="0" borderId="7" xfId="0" applyNumberFormat="1" applyBorder="1"/>
    <xf numFmtId="4" fontId="3" fillId="0" borderId="7" xfId="0" applyNumberFormat="1" applyFont="1" applyBorder="1" applyAlignment="1">
      <alignment horizontal="center" vertical="center"/>
    </xf>
    <xf numFmtId="4" fontId="0" fillId="0" borderId="7" xfId="0" applyNumberFormat="1" applyBorder="1"/>
    <xf numFmtId="4" fontId="5" fillId="0" borderId="7" xfId="0" applyNumberFormat="1" applyFont="1" applyBorder="1"/>
    <xf numFmtId="0" fontId="0" fillId="8" borderId="7" xfId="0" applyFill="1" applyBorder="1"/>
    <xf numFmtId="3" fontId="3" fillId="8" borderId="7" xfId="0" applyNumberFormat="1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/>
    </xf>
    <xf numFmtId="0" fontId="3" fillId="8" borderId="7" xfId="0" applyFont="1" applyFill="1" applyBorder="1" applyAlignment="1">
      <alignment horizontal="left" vertical="center"/>
    </xf>
    <xf numFmtId="0" fontId="3" fillId="7" borderId="7" xfId="0" applyFont="1" applyFill="1" applyBorder="1" applyAlignment="1">
      <alignment horizontal="left" vertical="center"/>
    </xf>
    <xf numFmtId="0" fontId="0" fillId="8" borderId="7" xfId="0" applyFill="1" applyBorder="1" applyAlignment="1"/>
    <xf numFmtId="14" fontId="3" fillId="8" borderId="7" xfId="0" applyNumberFormat="1" applyFont="1" applyFill="1" applyBorder="1" applyAlignment="1">
      <alignment horizontal="left" vertical="center"/>
    </xf>
    <xf numFmtId="14" fontId="0" fillId="8" borderId="7" xfId="0" applyNumberFormat="1" applyFill="1" applyBorder="1" applyAlignment="1">
      <alignment horizontal="left"/>
    </xf>
    <xf numFmtId="0" fontId="0" fillId="7" borderId="7" xfId="0" applyFill="1" applyBorder="1" applyAlignment="1">
      <alignment horizontal="center"/>
    </xf>
    <xf numFmtId="0" fontId="0" fillId="8" borderId="7" xfId="0" applyFill="1" applyBorder="1" applyAlignment="1">
      <alignment horizontal="left"/>
    </xf>
    <xf numFmtId="0" fontId="0" fillId="8" borderId="0" xfId="0" applyFill="1" applyAlignment="1">
      <alignment horizontal="left"/>
    </xf>
    <xf numFmtId="3" fontId="3" fillId="0" borderId="17" xfId="0" applyNumberFormat="1" applyFont="1" applyBorder="1" applyAlignment="1">
      <alignment horizontal="center" vertical="center"/>
    </xf>
    <xf numFmtId="0" fontId="3" fillId="8" borderId="25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3" fontId="3" fillId="0" borderId="29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6" fontId="6" fillId="0" borderId="17" xfId="0" applyNumberFormat="1" applyFont="1" applyBorder="1" applyAlignment="1">
      <alignment horizontal="center" vertical="center" wrapText="1"/>
    </xf>
  </cellXfs>
  <cellStyles count="10">
    <cellStyle name="40% - Accent1" xfId="9" builtinId="31"/>
    <cellStyle name="Comma" xfId="1" builtinId="3"/>
    <cellStyle name="Comma 2" xfId="2"/>
    <cellStyle name="Comma 2 2" xfId="6"/>
    <cellStyle name="Comma 3" xfId="8"/>
    <cellStyle name="Comma 4" xfId="4"/>
    <cellStyle name="Currency 2" xfId="3"/>
    <cellStyle name="Currency 2 2" xfId="7"/>
    <cellStyle name="Currency 3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ngineer7\Desktop\Copy%20of%20Building%20Sheet%20GGPL-%20second%20quar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%20Progress%20Files/Ashil%20Baby/LIE%20REPORTS/UPDATED%20LIE%20REPORT/VIS(2024-25)-PL300-260-344/SECOND%20QUARTER/VIS(2024-25)-PL300-260-344_printing_1727415360/uploads/VIS(2024-25)-PL300-260-344/Document/WIP%20Breackup%2030.06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CONSTRUCTION BILLS"/>
      <sheetName val="Building sheet"/>
      <sheetName val="Sheet1"/>
      <sheetName val="Invoice Table"/>
      <sheetName val="NEW BILLS 23-24"/>
      <sheetName val="NEWS BILLS "/>
      <sheetName val="Sheet2"/>
      <sheetName val="Pile foundation"/>
      <sheetName val="Sheet3"/>
      <sheetName val="Raft Foundation "/>
      <sheetName val="Ground Floor"/>
      <sheetName val="Water Tank"/>
      <sheetName val="Total Construction cost"/>
      <sheetName val="Weightage 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G5">
            <v>1326300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up wip 1"/>
      <sheetName val="wip"/>
      <sheetName val="wip breakup for Lie 2"/>
      <sheetName val="Preoperative22-23"/>
    </sheetNames>
    <sheetDataSet>
      <sheetData sheetId="0"/>
      <sheetData sheetId="1">
        <row r="10">
          <cell r="B10">
            <v>7580419.2999999998</v>
          </cell>
        </row>
        <row r="21">
          <cell r="C21">
            <v>35813792.399999999</v>
          </cell>
        </row>
      </sheetData>
      <sheetData sheetId="2"/>
      <sheetData sheetId="3">
        <row r="5">
          <cell r="E5">
            <v>124612</v>
          </cell>
          <cell r="F5">
            <v>26617</v>
          </cell>
        </row>
        <row r="6">
          <cell r="G6">
            <v>124612</v>
          </cell>
        </row>
        <row r="12">
          <cell r="F12">
            <v>180</v>
          </cell>
        </row>
        <row r="13">
          <cell r="F13">
            <v>215825</v>
          </cell>
        </row>
        <row r="14">
          <cell r="F14">
            <v>19126</v>
          </cell>
        </row>
        <row r="18">
          <cell r="E18">
            <v>1991594</v>
          </cell>
        </row>
        <row r="26">
          <cell r="F26">
            <v>23014</v>
          </cell>
        </row>
        <row r="27">
          <cell r="F27">
            <v>4601</v>
          </cell>
        </row>
        <row r="28">
          <cell r="F28">
            <v>175</v>
          </cell>
        </row>
        <row r="29">
          <cell r="F29">
            <v>551800</v>
          </cell>
        </row>
        <row r="31">
          <cell r="F31">
            <v>19679</v>
          </cell>
        </row>
        <row r="32">
          <cell r="F32">
            <v>24400</v>
          </cell>
        </row>
        <row r="33">
          <cell r="F33">
            <v>5898</v>
          </cell>
        </row>
        <row r="34">
          <cell r="F34">
            <v>1140</v>
          </cell>
        </row>
        <row r="35">
          <cell r="F35">
            <v>660</v>
          </cell>
        </row>
        <row r="36">
          <cell r="F36">
            <v>1070</v>
          </cell>
        </row>
        <row r="37">
          <cell r="F37">
            <v>1100</v>
          </cell>
        </row>
        <row r="38">
          <cell r="F38">
            <v>25406.3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13"/>
  <sheetViews>
    <sheetView topLeftCell="A179" zoomScale="112" zoomScaleNormal="112" workbookViewId="0">
      <selection activeCell="C198" sqref="C198"/>
    </sheetView>
  </sheetViews>
  <sheetFormatPr defaultRowHeight="15" x14ac:dyDescent="0.25"/>
  <cols>
    <col min="1" max="1" width="6.140625" style="158" bestFit="1" customWidth="1"/>
    <col min="2" max="2" width="46.85546875" style="158" customWidth="1"/>
    <col min="3" max="3" width="32.5703125" style="158" customWidth="1"/>
    <col min="4" max="4" width="19.85546875" style="158" bestFit="1" customWidth="1"/>
    <col min="5" max="5" width="23" style="10" bestFit="1" customWidth="1"/>
    <col min="6" max="6" width="14.28515625" bestFit="1" customWidth="1"/>
    <col min="7" max="7" width="19.42578125" customWidth="1"/>
    <col min="8" max="8" width="26.42578125" customWidth="1"/>
  </cols>
  <sheetData>
    <row r="1" spans="1:8" ht="43.5" customHeight="1" x14ac:dyDescent="0.25">
      <c r="A1" s="150" t="s">
        <v>0</v>
      </c>
      <c r="B1" s="150" t="s">
        <v>1</v>
      </c>
      <c r="C1" s="151" t="s">
        <v>5</v>
      </c>
      <c r="D1" s="151" t="s">
        <v>2</v>
      </c>
      <c r="E1" s="142" t="s">
        <v>3</v>
      </c>
    </row>
    <row r="2" spans="1:8" hidden="1" x14ac:dyDescent="0.25">
      <c r="A2" s="85">
        <v>1</v>
      </c>
      <c r="B2" s="152" t="s">
        <v>4</v>
      </c>
      <c r="C2" s="152" t="s">
        <v>7</v>
      </c>
      <c r="D2" s="153" t="s">
        <v>6</v>
      </c>
      <c r="E2" s="145">
        <v>50048</v>
      </c>
      <c r="H2" s="7"/>
    </row>
    <row r="3" spans="1:8" hidden="1" x14ac:dyDescent="0.25">
      <c r="A3" s="85">
        <v>2</v>
      </c>
      <c r="B3" s="83" t="s">
        <v>9</v>
      </c>
      <c r="C3" s="83" t="s">
        <v>8</v>
      </c>
      <c r="D3" s="153" t="s">
        <v>10</v>
      </c>
      <c r="E3" s="145">
        <v>28400</v>
      </c>
      <c r="H3" s="7"/>
    </row>
    <row r="4" spans="1:8" hidden="1" x14ac:dyDescent="0.25">
      <c r="A4" s="85">
        <v>3</v>
      </c>
      <c r="B4" s="83" t="s">
        <v>9</v>
      </c>
      <c r="C4" s="83" t="s">
        <v>8</v>
      </c>
      <c r="D4" s="152" t="s">
        <v>11</v>
      </c>
      <c r="E4" s="87">
        <v>24850</v>
      </c>
    </row>
    <row r="5" spans="1:8" hidden="1" x14ac:dyDescent="0.25">
      <c r="A5" s="85">
        <v>4</v>
      </c>
      <c r="B5" s="83" t="s">
        <v>9</v>
      </c>
      <c r="C5" s="83" t="s">
        <v>8</v>
      </c>
      <c r="D5" s="152" t="s">
        <v>12</v>
      </c>
      <c r="E5" s="87">
        <v>31950</v>
      </c>
    </row>
    <row r="6" spans="1:8" hidden="1" x14ac:dyDescent="0.25">
      <c r="A6" s="85">
        <v>5</v>
      </c>
      <c r="B6" s="83" t="s">
        <v>9</v>
      </c>
      <c r="C6" s="83" t="s">
        <v>8</v>
      </c>
      <c r="D6" s="152" t="s">
        <v>13</v>
      </c>
      <c r="E6" s="145">
        <v>28400</v>
      </c>
    </row>
    <row r="7" spans="1:8" hidden="1" x14ac:dyDescent="0.25">
      <c r="A7" s="85">
        <v>6</v>
      </c>
      <c r="B7" s="83" t="s">
        <v>9</v>
      </c>
      <c r="C7" s="83" t="s">
        <v>8</v>
      </c>
      <c r="D7" s="152" t="s">
        <v>38</v>
      </c>
      <c r="E7" s="87">
        <v>35500</v>
      </c>
    </row>
    <row r="8" spans="1:8" hidden="1" x14ac:dyDescent="0.25">
      <c r="A8" s="85">
        <v>7</v>
      </c>
      <c r="B8" s="83" t="s">
        <v>9</v>
      </c>
      <c r="C8" s="83" t="s">
        <v>8</v>
      </c>
      <c r="D8" s="152" t="s">
        <v>39</v>
      </c>
      <c r="E8" s="145">
        <v>28400</v>
      </c>
    </row>
    <row r="9" spans="1:8" hidden="1" x14ac:dyDescent="0.25">
      <c r="A9" s="85">
        <v>8</v>
      </c>
      <c r="B9" s="83" t="s">
        <v>9</v>
      </c>
      <c r="C9" s="83" t="s">
        <v>8</v>
      </c>
      <c r="D9" s="152" t="s">
        <v>40</v>
      </c>
      <c r="E9" s="87">
        <v>31950</v>
      </c>
    </row>
    <row r="10" spans="1:8" hidden="1" x14ac:dyDescent="0.25">
      <c r="A10" s="85">
        <v>9</v>
      </c>
      <c r="B10" s="83" t="s">
        <v>9</v>
      </c>
      <c r="C10" s="83" t="s">
        <v>8</v>
      </c>
      <c r="D10" s="152" t="s">
        <v>41</v>
      </c>
      <c r="E10" s="87">
        <v>31950</v>
      </c>
    </row>
    <row r="11" spans="1:8" hidden="1" x14ac:dyDescent="0.25">
      <c r="A11" s="85">
        <v>10</v>
      </c>
      <c r="B11" s="83" t="s">
        <v>9</v>
      </c>
      <c r="C11" s="83" t="s">
        <v>8</v>
      </c>
      <c r="D11" s="152" t="s">
        <v>42</v>
      </c>
      <c r="E11" s="145">
        <v>28400</v>
      </c>
    </row>
    <row r="12" spans="1:8" hidden="1" x14ac:dyDescent="0.25">
      <c r="A12" s="85">
        <v>11</v>
      </c>
      <c r="B12" s="83" t="s">
        <v>9</v>
      </c>
      <c r="C12" s="83" t="s">
        <v>8</v>
      </c>
      <c r="D12" s="152" t="s">
        <v>43</v>
      </c>
      <c r="E12" s="87">
        <v>46150</v>
      </c>
    </row>
    <row r="13" spans="1:8" hidden="1" x14ac:dyDescent="0.25">
      <c r="A13" s="85">
        <v>12</v>
      </c>
      <c r="B13" s="83" t="s">
        <v>9</v>
      </c>
      <c r="C13" s="83" t="s">
        <v>8</v>
      </c>
      <c r="D13" s="152" t="s">
        <v>44</v>
      </c>
      <c r="E13" s="87">
        <v>46150</v>
      </c>
    </row>
    <row r="14" spans="1:8" hidden="1" x14ac:dyDescent="0.25">
      <c r="A14" s="85">
        <v>13</v>
      </c>
      <c r="B14" s="83" t="s">
        <v>9</v>
      </c>
      <c r="C14" s="83" t="s">
        <v>8</v>
      </c>
      <c r="D14" s="152" t="s">
        <v>45</v>
      </c>
      <c r="E14" s="87">
        <v>46150</v>
      </c>
    </row>
    <row r="15" spans="1:8" hidden="1" x14ac:dyDescent="0.25">
      <c r="A15" s="85">
        <v>14</v>
      </c>
      <c r="B15" s="83" t="s">
        <v>9</v>
      </c>
      <c r="C15" s="83" t="s">
        <v>8</v>
      </c>
      <c r="D15" s="152" t="s">
        <v>46</v>
      </c>
      <c r="E15" s="87">
        <v>46150</v>
      </c>
    </row>
    <row r="16" spans="1:8" hidden="1" x14ac:dyDescent="0.25">
      <c r="A16" s="85">
        <v>15</v>
      </c>
      <c r="B16" s="83" t="s">
        <v>9</v>
      </c>
      <c r="C16" s="83" t="s">
        <v>8</v>
      </c>
      <c r="D16" s="152" t="s">
        <v>47</v>
      </c>
      <c r="E16" s="87">
        <v>31875</v>
      </c>
    </row>
    <row r="17" spans="1:8" hidden="1" x14ac:dyDescent="0.25">
      <c r="A17" s="85">
        <v>16</v>
      </c>
      <c r="B17" s="83" t="s">
        <v>9</v>
      </c>
      <c r="C17" s="83" t="s">
        <v>8</v>
      </c>
      <c r="D17" s="152" t="s">
        <v>48</v>
      </c>
      <c r="E17" s="87">
        <v>42600</v>
      </c>
    </row>
    <row r="18" spans="1:8" hidden="1" x14ac:dyDescent="0.25">
      <c r="A18" s="85">
        <v>17</v>
      </c>
      <c r="B18" s="83" t="s">
        <v>9</v>
      </c>
      <c r="C18" s="83" t="s">
        <v>8</v>
      </c>
      <c r="D18" s="152" t="s">
        <v>49</v>
      </c>
      <c r="E18" s="87">
        <v>42600</v>
      </c>
    </row>
    <row r="19" spans="1:8" hidden="1" x14ac:dyDescent="0.25">
      <c r="A19" s="85">
        <v>18</v>
      </c>
      <c r="B19" s="83" t="s">
        <v>9</v>
      </c>
      <c r="C19" s="83" t="s">
        <v>8</v>
      </c>
      <c r="D19" s="152" t="s">
        <v>29</v>
      </c>
      <c r="E19" s="87">
        <v>21300</v>
      </c>
    </row>
    <row r="20" spans="1:8" hidden="1" x14ac:dyDescent="0.25">
      <c r="A20" s="85">
        <v>19</v>
      </c>
      <c r="B20" s="83" t="s">
        <v>14</v>
      </c>
      <c r="C20" s="85" t="s">
        <v>15</v>
      </c>
      <c r="D20" s="86">
        <v>454013333782</v>
      </c>
      <c r="E20" s="87">
        <v>10196</v>
      </c>
      <c r="F20" s="14"/>
      <c r="H20" s="8"/>
    </row>
    <row r="21" spans="1:8" hidden="1" x14ac:dyDescent="0.25">
      <c r="A21" s="85">
        <v>20</v>
      </c>
      <c r="B21" s="83" t="s">
        <v>14</v>
      </c>
      <c r="C21" s="85" t="s">
        <v>15</v>
      </c>
      <c r="D21" s="86">
        <v>410020159466</v>
      </c>
      <c r="E21" s="87">
        <v>12065</v>
      </c>
      <c r="H21" s="8"/>
    </row>
    <row r="22" spans="1:8" hidden="1" x14ac:dyDescent="0.25">
      <c r="A22" s="85">
        <v>21</v>
      </c>
      <c r="B22" s="83" t="s">
        <v>14</v>
      </c>
      <c r="C22" s="85" t="s">
        <v>15</v>
      </c>
      <c r="D22" s="86">
        <v>456013348954</v>
      </c>
      <c r="E22" s="87">
        <v>14038</v>
      </c>
      <c r="H22" s="8"/>
    </row>
    <row r="23" spans="1:8" hidden="1" x14ac:dyDescent="0.25">
      <c r="A23" s="85">
        <v>22</v>
      </c>
      <c r="B23" s="152" t="s">
        <v>16</v>
      </c>
      <c r="C23" s="85" t="s">
        <v>17</v>
      </c>
      <c r="D23" s="152" t="s">
        <v>19</v>
      </c>
      <c r="E23" s="87">
        <v>285003</v>
      </c>
    </row>
    <row r="24" spans="1:8" hidden="1" x14ac:dyDescent="0.25">
      <c r="A24" s="85">
        <v>23</v>
      </c>
      <c r="B24" s="152" t="s">
        <v>16</v>
      </c>
      <c r="C24" s="85" t="s">
        <v>18</v>
      </c>
      <c r="D24" s="152" t="s">
        <v>20</v>
      </c>
      <c r="E24" s="87">
        <v>114953</v>
      </c>
    </row>
    <row r="25" spans="1:8" hidden="1" x14ac:dyDescent="0.25">
      <c r="A25" s="85">
        <v>24</v>
      </c>
      <c r="B25" s="152" t="s">
        <v>16</v>
      </c>
      <c r="C25" s="85" t="s">
        <v>18</v>
      </c>
      <c r="D25" s="152" t="s">
        <v>21</v>
      </c>
      <c r="E25" s="87">
        <v>37344</v>
      </c>
    </row>
    <row r="26" spans="1:8" hidden="1" x14ac:dyDescent="0.25">
      <c r="A26" s="85">
        <v>25</v>
      </c>
      <c r="B26" s="85" t="s">
        <v>22</v>
      </c>
      <c r="C26" s="85" t="s">
        <v>8</v>
      </c>
      <c r="D26" s="152" t="s">
        <v>23</v>
      </c>
      <c r="E26" s="87">
        <v>39914</v>
      </c>
    </row>
    <row r="27" spans="1:8" hidden="1" x14ac:dyDescent="0.25">
      <c r="A27" s="85">
        <v>26</v>
      </c>
      <c r="B27" s="85" t="s">
        <v>22</v>
      </c>
      <c r="C27" s="85" t="s">
        <v>8</v>
      </c>
      <c r="D27" s="152" t="s">
        <v>24</v>
      </c>
      <c r="E27" s="87">
        <v>50799</v>
      </c>
    </row>
    <row r="28" spans="1:8" hidden="1" x14ac:dyDescent="0.25">
      <c r="A28" s="85">
        <v>27</v>
      </c>
      <c r="B28" s="85" t="s">
        <v>22</v>
      </c>
      <c r="C28" s="85" t="s">
        <v>8</v>
      </c>
      <c r="D28" s="152" t="s">
        <v>25</v>
      </c>
      <c r="E28" s="87">
        <v>50799</v>
      </c>
    </row>
    <row r="29" spans="1:8" hidden="1" x14ac:dyDescent="0.25">
      <c r="A29" s="85">
        <v>28</v>
      </c>
      <c r="B29" s="85" t="s">
        <v>22</v>
      </c>
      <c r="C29" s="85" t="s">
        <v>8</v>
      </c>
      <c r="D29" s="152" t="s">
        <v>26</v>
      </c>
      <c r="E29" s="87">
        <v>50799</v>
      </c>
    </row>
    <row r="30" spans="1:8" hidden="1" x14ac:dyDescent="0.25">
      <c r="A30" s="85">
        <v>29</v>
      </c>
      <c r="B30" s="85" t="s">
        <v>22</v>
      </c>
      <c r="C30" s="85" t="s">
        <v>8</v>
      </c>
      <c r="D30" s="152" t="s">
        <v>27</v>
      </c>
      <c r="E30" s="87">
        <v>50799</v>
      </c>
    </row>
    <row r="31" spans="1:8" hidden="1" x14ac:dyDescent="0.25">
      <c r="A31" s="85">
        <v>30</v>
      </c>
      <c r="B31" s="85" t="s">
        <v>22</v>
      </c>
      <c r="C31" s="85" t="s">
        <v>8</v>
      </c>
      <c r="D31" s="152" t="s">
        <v>28</v>
      </c>
      <c r="E31" s="87">
        <v>50799</v>
      </c>
    </row>
    <row r="32" spans="1:8" hidden="1" x14ac:dyDescent="0.25">
      <c r="A32" s="85">
        <v>31</v>
      </c>
      <c r="B32" s="85" t="s">
        <v>22</v>
      </c>
      <c r="C32" s="85" t="s">
        <v>8</v>
      </c>
      <c r="D32" s="152" t="s">
        <v>29</v>
      </c>
      <c r="E32" s="87">
        <v>43542</v>
      </c>
    </row>
    <row r="33" spans="1:5" hidden="1" x14ac:dyDescent="0.25">
      <c r="A33" s="85">
        <v>32</v>
      </c>
      <c r="B33" s="85" t="s">
        <v>22</v>
      </c>
      <c r="C33" s="85" t="s">
        <v>8</v>
      </c>
      <c r="D33" s="152" t="s">
        <v>30</v>
      </c>
      <c r="E33" s="87">
        <v>21771</v>
      </c>
    </row>
    <row r="34" spans="1:5" hidden="1" x14ac:dyDescent="0.25">
      <c r="A34" s="85">
        <v>33</v>
      </c>
      <c r="B34" s="85" t="s">
        <v>22</v>
      </c>
      <c r="C34" s="85" t="s">
        <v>8</v>
      </c>
      <c r="D34" s="152" t="s">
        <v>33</v>
      </c>
      <c r="E34" s="87">
        <v>43542</v>
      </c>
    </row>
    <row r="35" spans="1:5" hidden="1" x14ac:dyDescent="0.25">
      <c r="A35" s="85">
        <v>34</v>
      </c>
      <c r="B35" s="85" t="s">
        <v>22</v>
      </c>
      <c r="C35" s="85" t="s">
        <v>8</v>
      </c>
      <c r="D35" s="152" t="s">
        <v>31</v>
      </c>
      <c r="E35" s="87">
        <v>43542</v>
      </c>
    </row>
    <row r="36" spans="1:5" hidden="1" x14ac:dyDescent="0.25">
      <c r="A36" s="85">
        <v>35</v>
      </c>
      <c r="B36" s="85" t="s">
        <v>22</v>
      </c>
      <c r="C36" s="85" t="s">
        <v>8</v>
      </c>
      <c r="D36" s="152" t="s">
        <v>32</v>
      </c>
      <c r="E36" s="87">
        <v>43542</v>
      </c>
    </row>
    <row r="37" spans="1:5" hidden="1" x14ac:dyDescent="0.25">
      <c r="A37" s="85">
        <v>36</v>
      </c>
      <c r="B37" s="85" t="s">
        <v>22</v>
      </c>
      <c r="C37" s="85" t="s">
        <v>8</v>
      </c>
      <c r="D37" s="152" t="s">
        <v>34</v>
      </c>
      <c r="E37" s="87">
        <v>50799</v>
      </c>
    </row>
    <row r="38" spans="1:5" hidden="1" x14ac:dyDescent="0.25">
      <c r="A38" s="85">
        <v>37</v>
      </c>
      <c r="B38" s="85" t="s">
        <v>22</v>
      </c>
      <c r="C38" s="85" t="s">
        <v>8</v>
      </c>
      <c r="D38" s="152" t="s">
        <v>35</v>
      </c>
      <c r="E38" s="87">
        <v>50799</v>
      </c>
    </row>
    <row r="39" spans="1:5" hidden="1" x14ac:dyDescent="0.25">
      <c r="A39" s="85">
        <v>38</v>
      </c>
      <c r="B39" s="85" t="s">
        <v>22</v>
      </c>
      <c r="C39" s="85" t="s">
        <v>8</v>
      </c>
      <c r="D39" s="152" t="s">
        <v>36</v>
      </c>
      <c r="E39" s="87">
        <v>50799</v>
      </c>
    </row>
    <row r="40" spans="1:5" hidden="1" x14ac:dyDescent="0.25">
      <c r="A40" s="85">
        <v>39</v>
      </c>
      <c r="B40" s="85" t="s">
        <v>22</v>
      </c>
      <c r="C40" s="85" t="s">
        <v>8</v>
      </c>
      <c r="D40" s="152" t="s">
        <v>37</v>
      </c>
      <c r="E40" s="87">
        <v>58056</v>
      </c>
    </row>
    <row r="41" spans="1:5" hidden="1" x14ac:dyDescent="0.25">
      <c r="A41" s="85">
        <v>40</v>
      </c>
      <c r="B41" s="85" t="s">
        <v>50</v>
      </c>
      <c r="C41" s="85" t="s">
        <v>51</v>
      </c>
      <c r="D41" s="152" t="s">
        <v>52</v>
      </c>
      <c r="E41" s="87">
        <v>141600</v>
      </c>
    </row>
    <row r="42" spans="1:5" hidden="1" x14ac:dyDescent="0.25">
      <c r="A42" s="85">
        <v>41</v>
      </c>
      <c r="B42" s="85" t="s">
        <v>53</v>
      </c>
      <c r="C42" s="85" t="s">
        <v>54</v>
      </c>
      <c r="D42" s="152" t="s">
        <v>55</v>
      </c>
      <c r="E42" s="87">
        <v>74800</v>
      </c>
    </row>
    <row r="43" spans="1:5" hidden="1" x14ac:dyDescent="0.25">
      <c r="A43" s="85">
        <v>42</v>
      </c>
      <c r="B43" s="85" t="s">
        <v>53</v>
      </c>
      <c r="C43" s="85" t="s">
        <v>54</v>
      </c>
      <c r="D43" s="152" t="s">
        <v>56</v>
      </c>
      <c r="E43" s="87">
        <v>74800</v>
      </c>
    </row>
    <row r="44" spans="1:5" hidden="1" x14ac:dyDescent="0.25">
      <c r="A44" s="85">
        <v>43</v>
      </c>
      <c r="B44" s="85" t="s">
        <v>53</v>
      </c>
      <c r="C44" s="85" t="s">
        <v>54</v>
      </c>
      <c r="D44" s="152" t="s">
        <v>109</v>
      </c>
      <c r="E44" s="87">
        <v>74800</v>
      </c>
    </row>
    <row r="45" spans="1:5" hidden="1" x14ac:dyDescent="0.25">
      <c r="A45" s="85">
        <v>44</v>
      </c>
      <c r="B45" s="85" t="s">
        <v>53</v>
      </c>
      <c r="C45" s="85" t="s">
        <v>54</v>
      </c>
      <c r="D45" s="152" t="s">
        <v>110</v>
      </c>
      <c r="E45" s="146">
        <v>68000</v>
      </c>
    </row>
    <row r="46" spans="1:5" hidden="1" x14ac:dyDescent="0.25">
      <c r="A46" s="85">
        <v>45</v>
      </c>
      <c r="B46" s="85" t="s">
        <v>53</v>
      </c>
      <c r="C46" s="85" t="s">
        <v>54</v>
      </c>
      <c r="D46" s="152" t="s">
        <v>111</v>
      </c>
      <c r="E46" s="146">
        <v>68000</v>
      </c>
    </row>
    <row r="47" spans="1:5" hidden="1" x14ac:dyDescent="0.25">
      <c r="A47" s="85">
        <v>46</v>
      </c>
      <c r="B47" s="85" t="s">
        <v>53</v>
      </c>
      <c r="C47" s="85" t="s">
        <v>54</v>
      </c>
      <c r="D47" s="152" t="s">
        <v>112</v>
      </c>
      <c r="E47" s="87">
        <v>74800</v>
      </c>
    </row>
    <row r="48" spans="1:5" hidden="1" x14ac:dyDescent="0.25">
      <c r="A48" s="85">
        <v>47</v>
      </c>
      <c r="B48" s="85" t="s">
        <v>53</v>
      </c>
      <c r="C48" s="85" t="s">
        <v>54</v>
      </c>
      <c r="D48" s="152" t="s">
        <v>113</v>
      </c>
      <c r="E48" s="87">
        <v>81600</v>
      </c>
    </row>
    <row r="49" spans="1:5" hidden="1" x14ac:dyDescent="0.25">
      <c r="A49" s="85">
        <v>48</v>
      </c>
      <c r="B49" s="85" t="s">
        <v>53</v>
      </c>
      <c r="C49" s="85" t="s">
        <v>54</v>
      </c>
      <c r="D49" s="152" t="s">
        <v>114</v>
      </c>
      <c r="E49" s="87">
        <v>81600</v>
      </c>
    </row>
    <row r="50" spans="1:5" hidden="1" x14ac:dyDescent="0.25">
      <c r="A50" s="85">
        <v>49</v>
      </c>
      <c r="B50" s="85" t="s">
        <v>53</v>
      </c>
      <c r="C50" s="85" t="s">
        <v>54</v>
      </c>
      <c r="D50" s="152" t="s">
        <v>115</v>
      </c>
      <c r="E50" s="87">
        <v>81600</v>
      </c>
    </row>
    <row r="51" spans="1:5" hidden="1" x14ac:dyDescent="0.25">
      <c r="A51" s="85">
        <v>50</v>
      </c>
      <c r="B51" s="85" t="s">
        <v>53</v>
      </c>
      <c r="C51" s="85" t="s">
        <v>54</v>
      </c>
      <c r="D51" s="152" t="s">
        <v>116</v>
      </c>
      <c r="E51" s="87">
        <v>88400</v>
      </c>
    </row>
    <row r="52" spans="1:5" hidden="1" x14ac:dyDescent="0.25">
      <c r="A52" s="85">
        <v>51</v>
      </c>
      <c r="B52" s="85" t="s">
        <v>53</v>
      </c>
      <c r="C52" s="85" t="s">
        <v>54</v>
      </c>
      <c r="D52" s="152" t="s">
        <v>117</v>
      </c>
      <c r="E52" s="87">
        <v>93600</v>
      </c>
    </row>
    <row r="53" spans="1:5" hidden="1" x14ac:dyDescent="0.25">
      <c r="A53" s="85">
        <v>52</v>
      </c>
      <c r="B53" s="85" t="s">
        <v>53</v>
      </c>
      <c r="C53" s="85" t="s">
        <v>54</v>
      </c>
      <c r="D53" s="152" t="s">
        <v>118</v>
      </c>
      <c r="E53" s="87">
        <v>93600</v>
      </c>
    </row>
    <row r="54" spans="1:5" hidden="1" x14ac:dyDescent="0.25">
      <c r="A54" s="85">
        <v>53</v>
      </c>
      <c r="B54" s="85" t="s">
        <v>53</v>
      </c>
      <c r="C54" s="85" t="s">
        <v>54</v>
      </c>
      <c r="D54" s="152" t="s">
        <v>119</v>
      </c>
      <c r="E54" s="87">
        <v>81600</v>
      </c>
    </row>
    <row r="55" spans="1:5" hidden="1" x14ac:dyDescent="0.25">
      <c r="A55" s="85">
        <v>54</v>
      </c>
      <c r="B55" s="85" t="s">
        <v>53</v>
      </c>
      <c r="C55" s="85" t="s">
        <v>54</v>
      </c>
      <c r="D55" s="152" t="s">
        <v>120</v>
      </c>
      <c r="E55" s="87">
        <v>81600</v>
      </c>
    </row>
    <row r="56" spans="1:5" hidden="1" x14ac:dyDescent="0.25">
      <c r="A56" s="85">
        <v>55</v>
      </c>
      <c r="B56" s="85" t="s">
        <v>53</v>
      </c>
      <c r="C56" s="85" t="s">
        <v>54</v>
      </c>
      <c r="D56" s="152" t="s">
        <v>57</v>
      </c>
      <c r="E56" s="87">
        <v>81600</v>
      </c>
    </row>
    <row r="57" spans="1:5" hidden="1" x14ac:dyDescent="0.25">
      <c r="A57" s="85">
        <v>56</v>
      </c>
      <c r="B57" s="85" t="s">
        <v>53</v>
      </c>
      <c r="C57" s="85" t="s">
        <v>54</v>
      </c>
      <c r="D57" s="152" t="s">
        <v>121</v>
      </c>
      <c r="E57" s="87">
        <v>81600</v>
      </c>
    </row>
    <row r="58" spans="1:5" hidden="1" x14ac:dyDescent="0.25">
      <c r="A58" s="85">
        <v>57</v>
      </c>
      <c r="B58" s="85" t="s">
        <v>53</v>
      </c>
      <c r="C58" s="85" t="s">
        <v>54</v>
      </c>
      <c r="D58" s="152" t="s">
        <v>122</v>
      </c>
      <c r="E58" s="87">
        <v>88400</v>
      </c>
    </row>
    <row r="59" spans="1:5" hidden="1" x14ac:dyDescent="0.25">
      <c r="A59" s="85">
        <v>58</v>
      </c>
      <c r="B59" s="85" t="s">
        <v>53</v>
      </c>
      <c r="C59" s="85" t="s">
        <v>54</v>
      </c>
      <c r="D59" s="152" t="s">
        <v>123</v>
      </c>
      <c r="E59" s="87">
        <v>93600</v>
      </c>
    </row>
    <row r="60" spans="1:5" hidden="1" x14ac:dyDescent="0.25">
      <c r="A60" s="85">
        <v>59</v>
      </c>
      <c r="B60" s="85" t="s">
        <v>53</v>
      </c>
      <c r="C60" s="85" t="s">
        <v>54</v>
      </c>
      <c r="D60" s="152" t="s">
        <v>124</v>
      </c>
      <c r="E60" s="87">
        <v>33600</v>
      </c>
    </row>
    <row r="61" spans="1:5" hidden="1" x14ac:dyDescent="0.25">
      <c r="A61" s="85">
        <v>60</v>
      </c>
      <c r="B61" s="85" t="s">
        <v>58</v>
      </c>
      <c r="C61" s="85" t="s">
        <v>59</v>
      </c>
      <c r="D61" s="152" t="s">
        <v>60</v>
      </c>
      <c r="E61" s="146">
        <v>51380</v>
      </c>
    </row>
    <row r="62" spans="1:5" hidden="1" x14ac:dyDescent="0.25">
      <c r="A62" s="85">
        <v>61</v>
      </c>
      <c r="B62" s="85" t="s">
        <v>58</v>
      </c>
      <c r="C62" s="85" t="s">
        <v>59</v>
      </c>
      <c r="D62" s="152" t="s">
        <v>60</v>
      </c>
      <c r="E62" s="146">
        <v>77310</v>
      </c>
    </row>
    <row r="63" spans="1:5" hidden="1" x14ac:dyDescent="0.25">
      <c r="A63" s="85">
        <v>62</v>
      </c>
      <c r="B63" s="85" t="s">
        <v>58</v>
      </c>
      <c r="C63" s="85" t="s">
        <v>59</v>
      </c>
      <c r="D63" s="152" t="s">
        <v>60</v>
      </c>
      <c r="E63" s="146">
        <v>60994</v>
      </c>
    </row>
    <row r="64" spans="1:5" hidden="1" x14ac:dyDescent="0.25">
      <c r="A64" s="85">
        <v>63</v>
      </c>
      <c r="B64" s="85" t="s">
        <v>61</v>
      </c>
      <c r="C64" s="85" t="s">
        <v>62</v>
      </c>
      <c r="D64" s="152" t="s">
        <v>63</v>
      </c>
      <c r="E64" s="146">
        <v>1447390</v>
      </c>
    </row>
    <row r="65" spans="1:5" hidden="1" x14ac:dyDescent="0.25">
      <c r="A65" s="85">
        <v>64</v>
      </c>
      <c r="B65" s="85" t="s">
        <v>61</v>
      </c>
      <c r="C65" s="85" t="s">
        <v>62</v>
      </c>
      <c r="D65" s="152" t="s">
        <v>64</v>
      </c>
      <c r="E65" s="146">
        <v>1515502</v>
      </c>
    </row>
    <row r="66" spans="1:5" hidden="1" x14ac:dyDescent="0.25">
      <c r="A66" s="85">
        <v>65</v>
      </c>
      <c r="B66" s="85" t="s">
        <v>61</v>
      </c>
      <c r="C66" s="85" t="s">
        <v>62</v>
      </c>
      <c r="D66" s="152" t="s">
        <v>65</v>
      </c>
      <c r="E66" s="146">
        <v>537527</v>
      </c>
    </row>
    <row r="67" spans="1:5" hidden="1" x14ac:dyDescent="0.25">
      <c r="A67" s="85">
        <v>66</v>
      </c>
      <c r="B67" s="152" t="s">
        <v>66</v>
      </c>
      <c r="C67" s="152" t="s">
        <v>67</v>
      </c>
      <c r="D67" s="152" t="s">
        <v>68</v>
      </c>
      <c r="E67" s="87">
        <v>12000</v>
      </c>
    </row>
    <row r="68" spans="1:5" hidden="1" x14ac:dyDescent="0.25">
      <c r="A68" s="85">
        <v>67</v>
      </c>
      <c r="B68" s="152" t="s">
        <v>66</v>
      </c>
      <c r="C68" s="152" t="s">
        <v>67</v>
      </c>
      <c r="D68" s="152" t="s">
        <v>69</v>
      </c>
      <c r="E68" s="87">
        <v>12000</v>
      </c>
    </row>
    <row r="69" spans="1:5" hidden="1" x14ac:dyDescent="0.25">
      <c r="A69" s="85">
        <v>68</v>
      </c>
      <c r="B69" s="152" t="s">
        <v>70</v>
      </c>
      <c r="C69" s="83" t="s">
        <v>8</v>
      </c>
      <c r="D69" s="152">
        <v>6106603822</v>
      </c>
      <c r="E69" s="87">
        <v>28400</v>
      </c>
    </row>
    <row r="70" spans="1:5" hidden="1" x14ac:dyDescent="0.25">
      <c r="A70" s="85">
        <v>69</v>
      </c>
      <c r="B70" s="152" t="s">
        <v>70</v>
      </c>
      <c r="C70" s="83" t="s">
        <v>8</v>
      </c>
      <c r="D70" s="152">
        <v>6106603830</v>
      </c>
      <c r="E70" s="87">
        <v>28400</v>
      </c>
    </row>
    <row r="71" spans="1:5" hidden="1" x14ac:dyDescent="0.25">
      <c r="A71" s="85">
        <v>70</v>
      </c>
      <c r="B71" s="152" t="s">
        <v>70</v>
      </c>
      <c r="C71" s="83" t="s">
        <v>8</v>
      </c>
      <c r="D71" s="152">
        <v>6106603849</v>
      </c>
      <c r="E71" s="87">
        <v>42600</v>
      </c>
    </row>
    <row r="72" spans="1:5" hidden="1" x14ac:dyDescent="0.25">
      <c r="A72" s="85">
        <v>71</v>
      </c>
      <c r="B72" s="152" t="s">
        <v>70</v>
      </c>
      <c r="C72" s="83" t="s">
        <v>8</v>
      </c>
      <c r="D72" s="152">
        <v>6106603917</v>
      </c>
      <c r="E72" s="87">
        <v>35500</v>
      </c>
    </row>
    <row r="73" spans="1:5" hidden="1" x14ac:dyDescent="0.25">
      <c r="A73" s="85">
        <v>72</v>
      </c>
      <c r="B73" s="152" t="s">
        <v>70</v>
      </c>
      <c r="C73" s="83" t="s">
        <v>8</v>
      </c>
      <c r="D73" s="152">
        <v>6106603952</v>
      </c>
      <c r="E73" s="87">
        <v>39050</v>
      </c>
    </row>
    <row r="74" spans="1:5" hidden="1" x14ac:dyDescent="0.25">
      <c r="A74" s="85">
        <v>73</v>
      </c>
      <c r="B74" s="152" t="s">
        <v>70</v>
      </c>
      <c r="C74" s="83" t="s">
        <v>8</v>
      </c>
      <c r="D74" s="152">
        <v>6106603968</v>
      </c>
      <c r="E74" s="87">
        <v>21300</v>
      </c>
    </row>
    <row r="75" spans="1:5" hidden="1" x14ac:dyDescent="0.25">
      <c r="A75" s="85">
        <v>74</v>
      </c>
      <c r="B75" s="152" t="s">
        <v>70</v>
      </c>
      <c r="C75" s="83" t="s">
        <v>8</v>
      </c>
      <c r="D75" s="152">
        <v>6106604005</v>
      </c>
      <c r="E75" s="87">
        <v>35500</v>
      </c>
    </row>
    <row r="76" spans="1:5" hidden="1" x14ac:dyDescent="0.25">
      <c r="A76" s="85">
        <v>75</v>
      </c>
      <c r="B76" s="152" t="s">
        <v>71</v>
      </c>
      <c r="C76" s="83" t="s">
        <v>72</v>
      </c>
      <c r="D76" s="152" t="s">
        <v>73</v>
      </c>
      <c r="E76" s="87">
        <v>5902336</v>
      </c>
    </row>
    <row r="77" spans="1:5" hidden="1" x14ac:dyDescent="0.25">
      <c r="A77" s="85">
        <v>76</v>
      </c>
      <c r="B77" s="152" t="s">
        <v>74</v>
      </c>
      <c r="C77" s="85" t="s">
        <v>54</v>
      </c>
      <c r="D77" s="152" t="s">
        <v>75</v>
      </c>
      <c r="E77" s="87">
        <v>92560</v>
      </c>
    </row>
    <row r="78" spans="1:5" hidden="1" x14ac:dyDescent="0.25">
      <c r="A78" s="85">
        <v>77</v>
      </c>
      <c r="B78" s="152" t="s">
        <v>74</v>
      </c>
      <c r="C78" s="85" t="s">
        <v>54</v>
      </c>
      <c r="D78" s="152" t="s">
        <v>76</v>
      </c>
      <c r="E78" s="87">
        <v>78320</v>
      </c>
    </row>
    <row r="79" spans="1:5" hidden="1" x14ac:dyDescent="0.25">
      <c r="A79" s="85">
        <v>78</v>
      </c>
      <c r="B79" s="152" t="s">
        <v>74</v>
      </c>
      <c r="C79" s="85" t="s">
        <v>54</v>
      </c>
      <c r="D79" s="152" t="s">
        <v>77</v>
      </c>
      <c r="E79" s="87">
        <v>78320</v>
      </c>
    </row>
    <row r="80" spans="1:5" hidden="1" x14ac:dyDescent="0.25">
      <c r="A80" s="85">
        <v>79</v>
      </c>
      <c r="B80" s="152" t="s">
        <v>74</v>
      </c>
      <c r="C80" s="85" t="s">
        <v>54</v>
      </c>
      <c r="D80" s="152" t="s">
        <v>78</v>
      </c>
      <c r="E80" s="87">
        <v>85440</v>
      </c>
    </row>
    <row r="81" spans="1:8" hidden="1" x14ac:dyDescent="0.25">
      <c r="A81" s="85">
        <v>80</v>
      </c>
      <c r="B81" s="152" t="s">
        <v>74</v>
      </c>
      <c r="C81" s="85" t="s">
        <v>54</v>
      </c>
      <c r="D81" s="152" t="s">
        <v>79</v>
      </c>
      <c r="E81" s="87">
        <v>78320</v>
      </c>
    </row>
    <row r="82" spans="1:8" hidden="1" x14ac:dyDescent="0.25">
      <c r="A82" s="85">
        <v>81</v>
      </c>
      <c r="B82" s="152" t="s">
        <v>74</v>
      </c>
      <c r="C82" s="85" t="s">
        <v>54</v>
      </c>
      <c r="D82" s="152" t="s">
        <v>80</v>
      </c>
      <c r="E82" s="87">
        <v>78320</v>
      </c>
    </row>
    <row r="83" spans="1:8" hidden="1" x14ac:dyDescent="0.25">
      <c r="A83" s="85">
        <v>82</v>
      </c>
      <c r="B83" s="152" t="s">
        <v>74</v>
      </c>
      <c r="C83" s="85" t="s">
        <v>54</v>
      </c>
      <c r="D83" s="152" t="s">
        <v>81</v>
      </c>
      <c r="E83" s="87">
        <v>85340</v>
      </c>
    </row>
    <row r="84" spans="1:8" hidden="1" x14ac:dyDescent="0.25">
      <c r="A84" s="85">
        <v>83</v>
      </c>
      <c r="B84" s="152" t="s">
        <v>74</v>
      </c>
      <c r="C84" s="85" t="s">
        <v>54</v>
      </c>
      <c r="D84" s="152" t="s">
        <v>82</v>
      </c>
      <c r="E84" s="87">
        <v>85440</v>
      </c>
    </row>
    <row r="85" spans="1:8" hidden="1" x14ac:dyDescent="0.25">
      <c r="A85" s="85">
        <v>84</v>
      </c>
      <c r="B85" s="152" t="s">
        <v>74</v>
      </c>
      <c r="C85" s="85" t="s">
        <v>54</v>
      </c>
      <c r="D85" s="152" t="s">
        <v>83</v>
      </c>
      <c r="E85" s="87">
        <v>85440</v>
      </c>
    </row>
    <row r="86" spans="1:8" hidden="1" x14ac:dyDescent="0.25">
      <c r="A86" s="85">
        <v>85</v>
      </c>
      <c r="B86" s="152" t="s">
        <v>74</v>
      </c>
      <c r="C86" s="85" t="s">
        <v>54</v>
      </c>
      <c r="D86" s="152" t="s">
        <v>84</v>
      </c>
      <c r="E86" s="87">
        <v>71200</v>
      </c>
    </row>
    <row r="87" spans="1:8" hidden="1" x14ac:dyDescent="0.25">
      <c r="A87" s="85">
        <v>86</v>
      </c>
      <c r="B87" s="152" t="s">
        <v>74</v>
      </c>
      <c r="C87" s="85" t="s">
        <v>54</v>
      </c>
      <c r="D87" s="152" t="s">
        <v>85</v>
      </c>
      <c r="E87" s="87">
        <v>78320</v>
      </c>
    </row>
    <row r="88" spans="1:8" hidden="1" x14ac:dyDescent="0.25">
      <c r="A88" s="85">
        <v>87</v>
      </c>
      <c r="B88" s="152" t="s">
        <v>74</v>
      </c>
      <c r="C88" s="85" t="s">
        <v>54</v>
      </c>
      <c r="D88" s="152" t="s">
        <v>86</v>
      </c>
      <c r="E88" s="87">
        <v>85920</v>
      </c>
    </row>
    <row r="89" spans="1:8" hidden="1" x14ac:dyDescent="0.25">
      <c r="A89" s="85">
        <v>88</v>
      </c>
      <c r="B89" s="152" t="s">
        <v>74</v>
      </c>
      <c r="C89" s="85" t="s">
        <v>54</v>
      </c>
      <c r="D89" s="152" t="s">
        <v>87</v>
      </c>
      <c r="E89" s="87">
        <v>19200</v>
      </c>
    </row>
    <row r="90" spans="1:8" hidden="1" x14ac:dyDescent="0.25">
      <c r="A90" s="85">
        <v>89</v>
      </c>
      <c r="B90" s="152" t="s">
        <v>88</v>
      </c>
      <c r="C90" s="85" t="s">
        <v>54</v>
      </c>
      <c r="D90" s="152" t="s">
        <v>89</v>
      </c>
      <c r="E90" s="87">
        <v>1347890</v>
      </c>
    </row>
    <row r="91" spans="1:8" hidden="1" x14ac:dyDescent="0.25">
      <c r="A91" s="85">
        <v>90</v>
      </c>
      <c r="B91" s="152" t="s">
        <v>88</v>
      </c>
      <c r="C91" s="85" t="s">
        <v>54</v>
      </c>
      <c r="D91" s="152" t="s">
        <v>90</v>
      </c>
      <c r="E91" s="87">
        <v>1361357</v>
      </c>
    </row>
    <row r="92" spans="1:8" hidden="1" x14ac:dyDescent="0.25">
      <c r="A92" s="85">
        <v>91</v>
      </c>
      <c r="B92" s="152" t="s">
        <v>88</v>
      </c>
      <c r="C92" s="85" t="s">
        <v>54</v>
      </c>
      <c r="D92" s="152" t="s">
        <v>91</v>
      </c>
      <c r="E92" s="87">
        <v>805115</v>
      </c>
    </row>
    <row r="93" spans="1:8" hidden="1" x14ac:dyDescent="0.25">
      <c r="A93" s="85">
        <v>92</v>
      </c>
      <c r="B93" s="152" t="s">
        <v>94</v>
      </c>
      <c r="C93" s="85" t="s">
        <v>93</v>
      </c>
      <c r="D93" s="152" t="s">
        <v>92</v>
      </c>
      <c r="E93" s="87">
        <v>1758519</v>
      </c>
    </row>
    <row r="94" spans="1:8" x14ac:dyDescent="0.25">
      <c r="A94" s="85">
        <v>93</v>
      </c>
      <c r="B94" s="152" t="s">
        <v>96</v>
      </c>
      <c r="C94" s="85" t="s">
        <v>95</v>
      </c>
      <c r="D94" s="152" t="s">
        <v>97</v>
      </c>
      <c r="E94" s="87">
        <v>413000</v>
      </c>
      <c r="H94">
        <v>1132.8699999999999</v>
      </c>
    </row>
    <row r="95" spans="1:8" hidden="1" x14ac:dyDescent="0.25">
      <c r="A95" s="85">
        <v>94</v>
      </c>
      <c r="B95" s="85" t="s">
        <v>98</v>
      </c>
      <c r="C95" s="85" t="s">
        <v>59</v>
      </c>
      <c r="D95" s="152" t="s">
        <v>99</v>
      </c>
      <c r="E95" s="87">
        <v>68002</v>
      </c>
    </row>
    <row r="96" spans="1:8" hidden="1" x14ac:dyDescent="0.25">
      <c r="A96" s="85">
        <v>95</v>
      </c>
      <c r="B96" s="85" t="s">
        <v>98</v>
      </c>
      <c r="C96" s="85" t="s">
        <v>59</v>
      </c>
      <c r="D96" s="152" t="s">
        <v>99</v>
      </c>
      <c r="E96" s="87">
        <v>65292</v>
      </c>
    </row>
    <row r="97" spans="1:8" hidden="1" x14ac:dyDescent="0.25">
      <c r="A97" s="85">
        <v>96</v>
      </c>
      <c r="B97" s="85" t="s">
        <v>98</v>
      </c>
      <c r="C97" s="85" t="s">
        <v>59</v>
      </c>
      <c r="D97" s="152" t="s">
        <v>100</v>
      </c>
      <c r="E97" s="87">
        <v>80679</v>
      </c>
    </row>
    <row r="98" spans="1:8" hidden="1" x14ac:dyDescent="0.25">
      <c r="A98" s="85">
        <v>97</v>
      </c>
      <c r="B98" s="85" t="s">
        <v>98</v>
      </c>
      <c r="C98" s="85" t="s">
        <v>59</v>
      </c>
      <c r="D98" s="152" t="s">
        <v>101</v>
      </c>
      <c r="E98" s="87">
        <v>74871</v>
      </c>
    </row>
    <row r="99" spans="1:8" hidden="1" x14ac:dyDescent="0.25">
      <c r="A99" s="85">
        <v>98</v>
      </c>
      <c r="B99" s="85" t="s">
        <v>98</v>
      </c>
      <c r="C99" s="85" t="s">
        <v>59</v>
      </c>
      <c r="D99" s="152" t="s">
        <v>101</v>
      </c>
      <c r="E99" s="87">
        <v>79274</v>
      </c>
    </row>
    <row r="100" spans="1:8" hidden="1" x14ac:dyDescent="0.25">
      <c r="A100" s="85">
        <v>99</v>
      </c>
      <c r="B100" s="85" t="s">
        <v>98</v>
      </c>
      <c r="C100" s="85" t="s">
        <v>59</v>
      </c>
      <c r="D100" s="152" t="s">
        <v>102</v>
      </c>
      <c r="E100" s="87">
        <v>80647</v>
      </c>
    </row>
    <row r="101" spans="1:8" hidden="1" x14ac:dyDescent="0.25">
      <c r="A101" s="85">
        <v>100</v>
      </c>
      <c r="B101" s="85" t="s">
        <v>98</v>
      </c>
      <c r="C101" s="85" t="s">
        <v>59</v>
      </c>
      <c r="D101" s="152" t="s">
        <v>102</v>
      </c>
      <c r="E101" s="87">
        <v>20162</v>
      </c>
    </row>
    <row r="102" spans="1:8" hidden="1" x14ac:dyDescent="0.25">
      <c r="A102" s="85">
        <v>101</v>
      </c>
      <c r="B102" s="85" t="s">
        <v>98</v>
      </c>
      <c r="C102" s="85" t="s">
        <v>59</v>
      </c>
      <c r="D102" s="152" t="s">
        <v>102</v>
      </c>
      <c r="E102" s="87">
        <v>50622</v>
      </c>
    </row>
    <row r="103" spans="1:8" hidden="1" x14ac:dyDescent="0.25">
      <c r="A103" s="85">
        <v>102</v>
      </c>
      <c r="B103" s="85" t="s">
        <v>98</v>
      </c>
      <c r="C103" s="85" t="s">
        <v>59</v>
      </c>
      <c r="D103" s="152" t="s">
        <v>102</v>
      </c>
      <c r="E103" s="87">
        <v>80222</v>
      </c>
    </row>
    <row r="104" spans="1:8" hidden="1" x14ac:dyDescent="0.25">
      <c r="A104" s="85">
        <v>103</v>
      </c>
      <c r="B104" s="85" t="s">
        <v>98</v>
      </c>
      <c r="C104" s="85" t="s">
        <v>59</v>
      </c>
      <c r="D104" s="152" t="s">
        <v>103</v>
      </c>
      <c r="E104" s="87">
        <v>43113</v>
      </c>
    </row>
    <row r="105" spans="1:8" hidden="1" x14ac:dyDescent="0.25">
      <c r="A105" s="85">
        <v>104</v>
      </c>
      <c r="B105" s="85" t="s">
        <v>98</v>
      </c>
      <c r="C105" s="85" t="s">
        <v>59</v>
      </c>
      <c r="D105" s="152" t="s">
        <v>104</v>
      </c>
      <c r="E105" s="87">
        <v>77422</v>
      </c>
    </row>
    <row r="106" spans="1:8" hidden="1" x14ac:dyDescent="0.25">
      <c r="A106" s="85">
        <v>105</v>
      </c>
      <c r="B106" s="85" t="s">
        <v>98</v>
      </c>
      <c r="C106" s="85" t="s">
        <v>59</v>
      </c>
      <c r="D106" s="152" t="s">
        <v>104</v>
      </c>
      <c r="E106" s="87">
        <v>77422</v>
      </c>
    </row>
    <row r="107" spans="1:8" hidden="1" x14ac:dyDescent="0.25">
      <c r="A107" s="85">
        <v>106</v>
      </c>
      <c r="B107" s="85" t="s">
        <v>98</v>
      </c>
      <c r="C107" s="85" t="s">
        <v>59</v>
      </c>
      <c r="D107" s="152" t="s">
        <v>105</v>
      </c>
      <c r="E107" s="87">
        <v>85060</v>
      </c>
    </row>
    <row r="108" spans="1:8" hidden="1" x14ac:dyDescent="0.25">
      <c r="A108" s="85">
        <v>107</v>
      </c>
      <c r="B108" s="85" t="s">
        <v>98</v>
      </c>
      <c r="C108" s="85" t="s">
        <v>59</v>
      </c>
      <c r="D108" s="152" t="s">
        <v>105</v>
      </c>
      <c r="E108" s="87">
        <v>77286</v>
      </c>
    </row>
    <row r="109" spans="1:8" hidden="1" x14ac:dyDescent="0.25">
      <c r="A109" s="85">
        <v>108</v>
      </c>
      <c r="B109" s="85" t="s">
        <v>98</v>
      </c>
      <c r="C109" s="85" t="s">
        <v>59</v>
      </c>
      <c r="D109" s="152" t="s">
        <v>106</v>
      </c>
      <c r="E109" s="87">
        <v>46059</v>
      </c>
    </row>
    <row r="110" spans="1:8" x14ac:dyDescent="0.25">
      <c r="A110" s="85">
        <v>109</v>
      </c>
      <c r="B110" s="85" t="s">
        <v>107</v>
      </c>
      <c r="C110" s="85" t="s">
        <v>95</v>
      </c>
      <c r="D110" s="152" t="s">
        <v>108</v>
      </c>
      <c r="E110" s="87">
        <v>29500</v>
      </c>
      <c r="H110">
        <v>759.79</v>
      </c>
    </row>
    <row r="111" spans="1:8" x14ac:dyDescent="0.25">
      <c r="A111" s="85">
        <v>110</v>
      </c>
      <c r="B111" s="83" t="s">
        <v>128</v>
      </c>
      <c r="C111" s="154" t="s">
        <v>129</v>
      </c>
      <c r="D111" s="154">
        <v>105809626</v>
      </c>
      <c r="E111" s="147">
        <v>19679</v>
      </c>
      <c r="H111">
        <f>H94-H110</f>
        <v>373.07999999999993</v>
      </c>
    </row>
    <row r="112" spans="1:8" hidden="1" x14ac:dyDescent="0.25">
      <c r="A112" s="85">
        <v>111</v>
      </c>
      <c r="B112" s="85" t="s">
        <v>130</v>
      </c>
      <c r="C112" s="85" t="s">
        <v>131</v>
      </c>
      <c r="D112" s="155" t="s">
        <v>132</v>
      </c>
      <c r="E112" s="87">
        <v>6500</v>
      </c>
    </row>
    <row r="113" spans="1:8" hidden="1" x14ac:dyDescent="0.25">
      <c r="A113" s="85">
        <v>112</v>
      </c>
      <c r="B113" s="85" t="s">
        <v>130</v>
      </c>
      <c r="C113" s="85" t="s">
        <v>131</v>
      </c>
      <c r="D113" s="155" t="s">
        <v>205</v>
      </c>
      <c r="E113" s="87">
        <v>6500</v>
      </c>
    </row>
    <row r="114" spans="1:8" hidden="1" x14ac:dyDescent="0.25">
      <c r="A114" s="85">
        <v>113</v>
      </c>
      <c r="B114" s="85" t="s">
        <v>130</v>
      </c>
      <c r="C114" s="85" t="s">
        <v>131</v>
      </c>
      <c r="D114" s="155" t="s">
        <v>133</v>
      </c>
      <c r="E114" s="87">
        <v>6500</v>
      </c>
    </row>
    <row r="115" spans="1:8" hidden="1" x14ac:dyDescent="0.25">
      <c r="A115" s="85">
        <v>114</v>
      </c>
      <c r="B115" s="85" t="s">
        <v>130</v>
      </c>
      <c r="C115" s="85" t="s">
        <v>131</v>
      </c>
      <c r="D115" s="155" t="s">
        <v>206</v>
      </c>
      <c r="E115" s="87">
        <v>6500</v>
      </c>
    </row>
    <row r="116" spans="1:8" hidden="1" x14ac:dyDescent="0.25">
      <c r="A116" s="85">
        <v>115</v>
      </c>
      <c r="B116" s="85" t="s">
        <v>130</v>
      </c>
      <c r="C116" s="85" t="s">
        <v>131</v>
      </c>
      <c r="D116" s="155" t="s">
        <v>134</v>
      </c>
      <c r="E116" s="87">
        <v>6500</v>
      </c>
    </row>
    <row r="117" spans="1:8" hidden="1" x14ac:dyDescent="0.25">
      <c r="A117" s="85">
        <v>116</v>
      </c>
      <c r="B117" s="85" t="s">
        <v>130</v>
      </c>
      <c r="C117" s="85" t="s">
        <v>131</v>
      </c>
      <c r="D117" s="155" t="s">
        <v>207</v>
      </c>
      <c r="E117" s="87">
        <v>6500</v>
      </c>
      <c r="H117">
        <v>126000</v>
      </c>
    </row>
    <row r="118" spans="1:8" hidden="1" x14ac:dyDescent="0.25">
      <c r="A118" s="85">
        <v>117</v>
      </c>
      <c r="B118" s="85" t="s">
        <v>130</v>
      </c>
      <c r="C118" s="85" t="s">
        <v>131</v>
      </c>
      <c r="D118" s="155" t="s">
        <v>135</v>
      </c>
      <c r="E118" s="87">
        <v>6500</v>
      </c>
      <c r="H118">
        <v>36299</v>
      </c>
    </row>
    <row r="119" spans="1:8" hidden="1" x14ac:dyDescent="0.25">
      <c r="A119" s="85">
        <v>118</v>
      </c>
      <c r="B119" s="85" t="s">
        <v>130</v>
      </c>
      <c r="C119" s="85" t="s">
        <v>131</v>
      </c>
      <c r="D119" s="155" t="s">
        <v>208</v>
      </c>
      <c r="E119" s="87">
        <v>6500</v>
      </c>
      <c r="H119">
        <f>H118+H117</f>
        <v>162299</v>
      </c>
    </row>
    <row r="120" spans="1:8" hidden="1" x14ac:dyDescent="0.25">
      <c r="A120" s="85">
        <v>119</v>
      </c>
      <c r="B120" s="85" t="s">
        <v>130</v>
      </c>
      <c r="C120" s="85" t="s">
        <v>131</v>
      </c>
      <c r="D120" s="155" t="s">
        <v>209</v>
      </c>
      <c r="E120" s="87">
        <v>6500</v>
      </c>
    </row>
    <row r="121" spans="1:8" hidden="1" x14ac:dyDescent="0.25">
      <c r="A121" s="85">
        <v>120</v>
      </c>
      <c r="B121" s="85" t="s">
        <v>130</v>
      </c>
      <c r="C121" s="85" t="s">
        <v>131</v>
      </c>
      <c r="D121" s="155" t="s">
        <v>210</v>
      </c>
      <c r="E121" s="87">
        <v>6500</v>
      </c>
    </row>
    <row r="122" spans="1:8" hidden="1" x14ac:dyDescent="0.25">
      <c r="A122" s="85">
        <v>121</v>
      </c>
      <c r="B122" s="85" t="s">
        <v>130</v>
      </c>
      <c r="C122" s="85" t="s">
        <v>131</v>
      </c>
      <c r="D122" s="155" t="s">
        <v>211</v>
      </c>
      <c r="E122" s="87">
        <v>6500</v>
      </c>
    </row>
    <row r="123" spans="1:8" hidden="1" x14ac:dyDescent="0.25">
      <c r="A123" s="85">
        <v>122</v>
      </c>
      <c r="B123" s="85" t="s">
        <v>130</v>
      </c>
      <c r="C123" s="85" t="s">
        <v>131</v>
      </c>
      <c r="D123" s="155" t="s">
        <v>212</v>
      </c>
      <c r="E123" s="87">
        <v>6500</v>
      </c>
    </row>
    <row r="124" spans="1:8" hidden="1" x14ac:dyDescent="0.25">
      <c r="A124" s="85">
        <v>123</v>
      </c>
      <c r="B124" s="85" t="s">
        <v>130</v>
      </c>
      <c r="C124" s="85" t="s">
        <v>131</v>
      </c>
      <c r="D124" s="155" t="s">
        <v>213</v>
      </c>
      <c r="E124" s="87">
        <v>6500</v>
      </c>
    </row>
    <row r="125" spans="1:8" hidden="1" x14ac:dyDescent="0.25">
      <c r="A125" s="85">
        <v>124</v>
      </c>
      <c r="B125" s="85" t="s">
        <v>130</v>
      </c>
      <c r="C125" s="85" t="s">
        <v>131</v>
      </c>
      <c r="D125" s="155" t="s">
        <v>214</v>
      </c>
      <c r="E125" s="87">
        <v>6500</v>
      </c>
    </row>
    <row r="126" spans="1:8" hidden="1" x14ac:dyDescent="0.25">
      <c r="A126" s="85">
        <v>125</v>
      </c>
      <c r="B126" s="85" t="s">
        <v>136</v>
      </c>
      <c r="C126" s="85" t="s">
        <v>137</v>
      </c>
      <c r="D126" s="155" t="s">
        <v>138</v>
      </c>
      <c r="E126" s="87">
        <v>4500</v>
      </c>
    </row>
    <row r="127" spans="1:8" hidden="1" x14ac:dyDescent="0.25">
      <c r="A127" s="85">
        <v>126</v>
      </c>
      <c r="B127" s="85" t="s">
        <v>136</v>
      </c>
      <c r="C127" s="85" t="s">
        <v>137</v>
      </c>
      <c r="D127" s="155" t="s">
        <v>205</v>
      </c>
      <c r="E127" s="87">
        <v>4500</v>
      </c>
      <c r="H127" s="17"/>
    </row>
    <row r="128" spans="1:8" hidden="1" x14ac:dyDescent="0.25">
      <c r="A128" s="85">
        <v>127</v>
      </c>
      <c r="B128" s="85" t="s">
        <v>136</v>
      </c>
      <c r="C128" s="85" t="s">
        <v>137</v>
      </c>
      <c r="D128" s="155" t="s">
        <v>223</v>
      </c>
      <c r="E128" s="87">
        <v>6300</v>
      </c>
    </row>
    <row r="129" spans="1:5" hidden="1" x14ac:dyDescent="0.25">
      <c r="A129" s="85">
        <v>128</v>
      </c>
      <c r="B129" s="85" t="s">
        <v>136</v>
      </c>
      <c r="C129" s="85" t="s">
        <v>137</v>
      </c>
      <c r="D129" s="155" t="s">
        <v>206</v>
      </c>
      <c r="E129" s="87">
        <v>6300</v>
      </c>
    </row>
    <row r="130" spans="1:5" hidden="1" x14ac:dyDescent="0.25">
      <c r="A130" s="85">
        <v>129</v>
      </c>
      <c r="B130" s="85" t="s">
        <v>136</v>
      </c>
      <c r="C130" s="85" t="s">
        <v>137</v>
      </c>
      <c r="D130" s="155" t="s">
        <v>222</v>
      </c>
      <c r="E130" s="87">
        <v>4500</v>
      </c>
    </row>
    <row r="131" spans="1:5" hidden="1" x14ac:dyDescent="0.25">
      <c r="A131" s="85">
        <v>130</v>
      </c>
      <c r="B131" s="85" t="s">
        <v>136</v>
      </c>
      <c r="C131" s="85" t="s">
        <v>137</v>
      </c>
      <c r="D131" s="155" t="s">
        <v>207</v>
      </c>
      <c r="E131" s="87">
        <v>6300</v>
      </c>
    </row>
    <row r="132" spans="1:5" hidden="1" x14ac:dyDescent="0.25">
      <c r="A132" s="85">
        <v>131</v>
      </c>
      <c r="B132" s="85" t="s">
        <v>136</v>
      </c>
      <c r="C132" s="85" t="s">
        <v>137</v>
      </c>
      <c r="D132" s="155" t="s">
        <v>224</v>
      </c>
      <c r="E132" s="87">
        <v>4500</v>
      </c>
    </row>
    <row r="133" spans="1:5" hidden="1" x14ac:dyDescent="0.25">
      <c r="A133" s="85">
        <v>132</v>
      </c>
      <c r="B133" s="85" t="s">
        <v>136</v>
      </c>
      <c r="C133" s="85" t="s">
        <v>137</v>
      </c>
      <c r="D133" s="155" t="s">
        <v>139</v>
      </c>
      <c r="E133" s="87">
        <v>4500</v>
      </c>
    </row>
    <row r="134" spans="1:5" hidden="1" x14ac:dyDescent="0.25">
      <c r="A134" s="85">
        <v>133</v>
      </c>
      <c r="B134" s="85" t="s">
        <v>136</v>
      </c>
      <c r="C134" s="85" t="s">
        <v>137</v>
      </c>
      <c r="D134" s="155" t="s">
        <v>225</v>
      </c>
      <c r="E134" s="87">
        <v>6300</v>
      </c>
    </row>
    <row r="135" spans="1:5" hidden="1" x14ac:dyDescent="0.25">
      <c r="A135" s="85">
        <v>134</v>
      </c>
      <c r="B135" s="85" t="s">
        <v>136</v>
      </c>
      <c r="C135" s="85" t="s">
        <v>137</v>
      </c>
      <c r="D135" s="155" t="s">
        <v>226</v>
      </c>
      <c r="E135" s="87">
        <v>6300</v>
      </c>
    </row>
    <row r="136" spans="1:5" hidden="1" x14ac:dyDescent="0.25">
      <c r="A136" s="85">
        <v>135</v>
      </c>
      <c r="B136" s="85" t="s">
        <v>136</v>
      </c>
      <c r="C136" s="85" t="s">
        <v>137</v>
      </c>
      <c r="D136" s="155" t="s">
        <v>221</v>
      </c>
      <c r="E136" s="87">
        <v>6300</v>
      </c>
    </row>
    <row r="137" spans="1:5" hidden="1" x14ac:dyDescent="0.25">
      <c r="A137" s="85">
        <v>136</v>
      </c>
      <c r="B137" s="85" t="s">
        <v>136</v>
      </c>
      <c r="C137" s="85" t="s">
        <v>137</v>
      </c>
      <c r="D137" s="155" t="s">
        <v>212</v>
      </c>
      <c r="E137" s="87">
        <v>6300</v>
      </c>
    </row>
    <row r="138" spans="1:5" hidden="1" x14ac:dyDescent="0.25">
      <c r="A138" s="85">
        <v>137</v>
      </c>
      <c r="B138" s="85" t="s">
        <v>136</v>
      </c>
      <c r="C138" s="85" t="s">
        <v>137</v>
      </c>
      <c r="D138" s="155" t="s">
        <v>217</v>
      </c>
      <c r="E138" s="87">
        <v>6300</v>
      </c>
    </row>
    <row r="139" spans="1:5" hidden="1" x14ac:dyDescent="0.25">
      <c r="A139" s="85">
        <v>138</v>
      </c>
      <c r="B139" s="85" t="s">
        <v>136</v>
      </c>
      <c r="C139" s="85" t="s">
        <v>137</v>
      </c>
      <c r="D139" s="155" t="s">
        <v>213</v>
      </c>
      <c r="E139" s="87">
        <v>4500</v>
      </c>
    </row>
    <row r="140" spans="1:5" hidden="1" x14ac:dyDescent="0.25">
      <c r="A140" s="85">
        <v>139</v>
      </c>
      <c r="B140" s="85" t="s">
        <v>136</v>
      </c>
      <c r="C140" s="85" t="s">
        <v>137</v>
      </c>
      <c r="D140" s="155" t="s">
        <v>214</v>
      </c>
      <c r="E140" s="87">
        <v>4500</v>
      </c>
    </row>
    <row r="141" spans="1:5" hidden="1" x14ac:dyDescent="0.25">
      <c r="A141" s="85">
        <v>140</v>
      </c>
      <c r="B141" s="85" t="s">
        <v>136</v>
      </c>
      <c r="C141" s="85" t="s">
        <v>137</v>
      </c>
      <c r="D141" s="155" t="s">
        <v>218</v>
      </c>
      <c r="E141" s="87">
        <v>4500</v>
      </c>
    </row>
    <row r="142" spans="1:5" hidden="1" x14ac:dyDescent="0.25">
      <c r="A142" s="85">
        <v>141</v>
      </c>
      <c r="B142" s="85" t="s">
        <v>136</v>
      </c>
      <c r="C142" s="85" t="s">
        <v>137</v>
      </c>
      <c r="D142" s="155" t="s">
        <v>219</v>
      </c>
      <c r="E142" s="87">
        <v>6300</v>
      </c>
    </row>
    <row r="143" spans="1:5" hidden="1" x14ac:dyDescent="0.25">
      <c r="A143" s="85">
        <v>142</v>
      </c>
      <c r="B143" s="85" t="s">
        <v>136</v>
      </c>
      <c r="C143" s="85" t="s">
        <v>137</v>
      </c>
      <c r="D143" s="155" t="s">
        <v>220</v>
      </c>
      <c r="E143" s="87">
        <v>4500</v>
      </c>
    </row>
    <row r="144" spans="1:5" hidden="1" x14ac:dyDescent="0.25">
      <c r="A144" s="85">
        <v>143</v>
      </c>
      <c r="B144" s="85" t="s">
        <v>140</v>
      </c>
      <c r="C144" s="85" t="s">
        <v>137</v>
      </c>
      <c r="D144" s="155" t="s">
        <v>142</v>
      </c>
      <c r="E144" s="87">
        <v>6500</v>
      </c>
    </row>
    <row r="145" spans="1:6" hidden="1" x14ac:dyDescent="0.25">
      <c r="A145" s="85">
        <v>144</v>
      </c>
      <c r="B145" s="85" t="s">
        <v>140</v>
      </c>
      <c r="C145" s="85" t="s">
        <v>137</v>
      </c>
      <c r="D145" s="155" t="s">
        <v>141</v>
      </c>
      <c r="E145" s="87">
        <v>6300</v>
      </c>
    </row>
    <row r="146" spans="1:6" hidden="1" x14ac:dyDescent="0.25">
      <c r="A146" s="85">
        <v>145</v>
      </c>
      <c r="B146" s="85" t="s">
        <v>140</v>
      </c>
      <c r="C146" s="85" t="s">
        <v>137</v>
      </c>
      <c r="D146" s="155" t="s">
        <v>215</v>
      </c>
      <c r="E146" s="87">
        <v>4500</v>
      </c>
    </row>
    <row r="147" spans="1:6" hidden="1" x14ac:dyDescent="0.25">
      <c r="A147" s="85">
        <v>146</v>
      </c>
      <c r="B147" s="85" t="s">
        <v>140</v>
      </c>
      <c r="C147" s="85" t="s">
        <v>137</v>
      </c>
      <c r="D147" s="155" t="s">
        <v>216</v>
      </c>
      <c r="E147" s="87">
        <v>6300</v>
      </c>
    </row>
    <row r="148" spans="1:6" hidden="1" x14ac:dyDescent="0.25">
      <c r="A148" s="85">
        <v>147</v>
      </c>
      <c r="B148" s="85" t="s">
        <v>140</v>
      </c>
      <c r="C148" s="85" t="s">
        <v>137</v>
      </c>
      <c r="D148" s="155" t="str">
        <f>"Dated " &amp; TEXT(DATE(2024, 5, 14) + ROW(A1), "DD/MM/YYYY")</f>
        <v>Dated 15/05/2024</v>
      </c>
      <c r="E148" s="87">
        <v>6500</v>
      </c>
    </row>
    <row r="149" spans="1:6" hidden="1" x14ac:dyDescent="0.25">
      <c r="A149" s="85">
        <v>148</v>
      </c>
      <c r="B149" s="85" t="s">
        <v>140</v>
      </c>
      <c r="C149" s="85" t="s">
        <v>137</v>
      </c>
      <c r="D149" s="155" t="str">
        <f>"Dated " &amp; TEXT(DATE(2024, 5, 14) + ROW(A2), "DD/MM/YYYY")</f>
        <v>Dated 16/05/2024</v>
      </c>
      <c r="E149" s="87">
        <v>6500</v>
      </c>
    </row>
    <row r="150" spans="1:6" hidden="1" x14ac:dyDescent="0.25">
      <c r="A150" s="85">
        <v>149</v>
      </c>
      <c r="B150" s="85" t="s">
        <v>140</v>
      </c>
      <c r="C150" s="85" t="s">
        <v>137</v>
      </c>
      <c r="D150" s="155" t="str">
        <f>"Dated " &amp; TEXT(DATE(2024, 5, 14) + ROW(A3), "DD/MM/YYYY")</f>
        <v>Dated 17/05/2024</v>
      </c>
      <c r="E150" s="87">
        <v>6500</v>
      </c>
    </row>
    <row r="151" spans="1:6" hidden="1" x14ac:dyDescent="0.25">
      <c r="A151" s="85">
        <v>150</v>
      </c>
      <c r="B151" s="85" t="s">
        <v>140</v>
      </c>
      <c r="C151" s="85" t="s">
        <v>137</v>
      </c>
      <c r="D151" s="155" t="str">
        <f>"Dated " &amp; TEXT(DATE(2024, 5, 14) + ROW(A4), "DD/MM/YYYY")</f>
        <v>Dated 18/05/2024</v>
      </c>
      <c r="E151" s="87">
        <v>6500</v>
      </c>
    </row>
    <row r="152" spans="1:6" hidden="1" x14ac:dyDescent="0.25">
      <c r="A152" s="85">
        <v>151</v>
      </c>
      <c r="B152" s="85" t="s">
        <v>140</v>
      </c>
      <c r="C152" s="85" t="s">
        <v>137</v>
      </c>
      <c r="D152" s="155" t="str">
        <f t="shared" ref="D152:D157" si="0">"Dated " &amp; TEXT(DATE(2024, 5, 14) + ROW(A6), "DD/MM/YYYY")</f>
        <v>Dated 20/05/2024</v>
      </c>
      <c r="E152" s="87">
        <v>6500</v>
      </c>
    </row>
    <row r="153" spans="1:6" hidden="1" x14ac:dyDescent="0.25">
      <c r="A153" s="85">
        <v>152</v>
      </c>
      <c r="B153" s="85" t="s">
        <v>140</v>
      </c>
      <c r="C153" s="85" t="s">
        <v>137</v>
      </c>
      <c r="D153" s="155" t="str">
        <f t="shared" si="0"/>
        <v>Dated 21/05/2024</v>
      </c>
      <c r="E153" s="87">
        <v>6500</v>
      </c>
    </row>
    <row r="154" spans="1:6" hidden="1" x14ac:dyDescent="0.25">
      <c r="A154" s="85">
        <v>153</v>
      </c>
      <c r="B154" s="85" t="s">
        <v>140</v>
      </c>
      <c r="C154" s="85" t="s">
        <v>137</v>
      </c>
      <c r="D154" s="155" t="str">
        <f t="shared" si="0"/>
        <v>Dated 22/05/2024</v>
      </c>
      <c r="E154" s="87">
        <v>6500</v>
      </c>
    </row>
    <row r="155" spans="1:6" hidden="1" x14ac:dyDescent="0.25">
      <c r="A155" s="85">
        <v>154</v>
      </c>
      <c r="B155" s="85" t="s">
        <v>140</v>
      </c>
      <c r="C155" s="85" t="s">
        <v>137</v>
      </c>
      <c r="D155" s="155" t="str">
        <f t="shared" si="0"/>
        <v>Dated 23/05/2024</v>
      </c>
      <c r="E155" s="87">
        <v>6500</v>
      </c>
    </row>
    <row r="156" spans="1:6" hidden="1" x14ac:dyDescent="0.25">
      <c r="A156" s="85">
        <v>155</v>
      </c>
      <c r="B156" s="85" t="s">
        <v>140</v>
      </c>
      <c r="C156" s="85" t="s">
        <v>137</v>
      </c>
      <c r="D156" s="155" t="str">
        <f t="shared" si="0"/>
        <v>Dated 24/05/2024</v>
      </c>
      <c r="E156" s="87">
        <v>6500</v>
      </c>
    </row>
    <row r="157" spans="1:6" hidden="1" x14ac:dyDescent="0.25">
      <c r="A157" s="85">
        <v>156</v>
      </c>
      <c r="B157" s="85" t="s">
        <v>140</v>
      </c>
      <c r="C157" s="85" t="s">
        <v>137</v>
      </c>
      <c r="D157" s="155" t="str">
        <f t="shared" si="0"/>
        <v>Dated 25/05/2024</v>
      </c>
      <c r="E157" s="87">
        <v>6500</v>
      </c>
    </row>
    <row r="158" spans="1:6" hidden="1" x14ac:dyDescent="0.25">
      <c r="A158" s="85">
        <v>158</v>
      </c>
      <c r="B158" s="85" t="s">
        <v>143</v>
      </c>
      <c r="C158" s="85" t="s">
        <v>144</v>
      </c>
      <c r="D158" s="155" t="s">
        <v>145</v>
      </c>
      <c r="E158" s="87">
        <v>1073000</v>
      </c>
      <c r="F158" s="6"/>
    </row>
    <row r="159" spans="1:6" hidden="1" x14ac:dyDescent="0.25">
      <c r="A159" s="85">
        <v>159</v>
      </c>
      <c r="B159" s="85" t="s">
        <v>148</v>
      </c>
      <c r="C159" s="85" t="s">
        <v>150</v>
      </c>
      <c r="D159" s="155" t="s">
        <v>151</v>
      </c>
      <c r="E159" s="87">
        <v>100000</v>
      </c>
      <c r="F159" s="6"/>
    </row>
    <row r="160" spans="1:6" hidden="1" x14ac:dyDescent="0.25">
      <c r="A160" s="85">
        <v>160</v>
      </c>
      <c r="B160" s="152" t="s">
        <v>152</v>
      </c>
      <c r="C160" s="85" t="s">
        <v>153</v>
      </c>
      <c r="D160" s="155" t="s">
        <v>154</v>
      </c>
      <c r="E160" s="87">
        <v>15000</v>
      </c>
      <c r="F160" s="6"/>
    </row>
    <row r="161" spans="1:6" hidden="1" x14ac:dyDescent="0.25">
      <c r="A161" s="85">
        <v>161</v>
      </c>
      <c r="B161" s="85" t="s">
        <v>147</v>
      </c>
      <c r="C161" s="85" t="s">
        <v>149</v>
      </c>
      <c r="D161" s="155" t="s">
        <v>146</v>
      </c>
      <c r="E161" s="87">
        <v>200000</v>
      </c>
      <c r="F161" s="6"/>
    </row>
    <row r="162" spans="1:6" hidden="1" x14ac:dyDescent="0.25">
      <c r="A162" s="85">
        <v>162</v>
      </c>
      <c r="B162" s="152" t="s">
        <v>155</v>
      </c>
      <c r="C162" s="85" t="s">
        <v>156</v>
      </c>
      <c r="D162" s="156">
        <v>956</v>
      </c>
      <c r="E162" s="87">
        <v>100000</v>
      </c>
      <c r="F162" s="6"/>
    </row>
    <row r="163" spans="1:6" ht="15" hidden="1" customHeight="1" x14ac:dyDescent="0.25">
      <c r="A163" s="85">
        <v>163</v>
      </c>
      <c r="B163" s="85" t="s">
        <v>157</v>
      </c>
      <c r="C163" s="85" t="s">
        <v>158</v>
      </c>
      <c r="D163" s="157" t="s">
        <v>159</v>
      </c>
      <c r="E163" s="145">
        <v>822500</v>
      </c>
      <c r="F163" s="5"/>
    </row>
    <row r="164" spans="1:6" hidden="1" x14ac:dyDescent="0.25">
      <c r="A164" s="85">
        <v>164</v>
      </c>
      <c r="B164" s="152" t="s">
        <v>161</v>
      </c>
      <c r="C164" s="154" t="s">
        <v>162</v>
      </c>
      <c r="D164" s="155" t="s">
        <v>163</v>
      </c>
      <c r="E164" s="87">
        <v>2512380</v>
      </c>
      <c r="F164" s="18"/>
    </row>
    <row r="165" spans="1:6" hidden="1" x14ac:dyDescent="0.25">
      <c r="D165" s="159"/>
      <c r="E165" s="162">
        <f>SUM(E2:E164)</f>
        <v>26146125</v>
      </c>
      <c r="F165" s="19"/>
    </row>
    <row r="166" spans="1:6" x14ac:dyDescent="0.25">
      <c r="D166" s="159"/>
      <c r="F166" s="16"/>
    </row>
    <row r="167" spans="1:6" x14ac:dyDescent="0.25">
      <c r="D167" s="159"/>
      <c r="F167" s="14"/>
    </row>
    <row r="168" spans="1:6" x14ac:dyDescent="0.25">
      <c r="D168" s="159"/>
    </row>
    <row r="169" spans="1:6" x14ac:dyDescent="0.25">
      <c r="D169" s="160" t="s">
        <v>237</v>
      </c>
      <c r="E169" s="149">
        <v>39781420</v>
      </c>
    </row>
    <row r="170" spans="1:6" x14ac:dyDescent="0.25">
      <c r="D170" s="160" t="s">
        <v>238</v>
      </c>
      <c r="E170" s="149">
        <v>26146125</v>
      </c>
    </row>
    <row r="171" spans="1:6" x14ac:dyDescent="0.25">
      <c r="D171" s="160" t="s">
        <v>168</v>
      </c>
      <c r="E171" s="149">
        <f>E170+E169</f>
        <v>65927545</v>
      </c>
      <c r="F171" s="14"/>
    </row>
    <row r="172" spans="1:6" x14ac:dyDescent="0.25">
      <c r="D172" s="159"/>
    </row>
    <row r="173" spans="1:6" x14ac:dyDescent="0.25">
      <c r="D173" s="159"/>
    </row>
    <row r="174" spans="1:6" x14ac:dyDescent="0.25">
      <c r="D174" s="159"/>
    </row>
    <row r="175" spans="1:6" x14ac:dyDescent="0.25">
      <c r="D175" s="159"/>
    </row>
    <row r="176" spans="1:6" x14ac:dyDescent="0.25">
      <c r="D176" s="159"/>
    </row>
    <row r="177" spans="4:6" x14ac:dyDescent="0.25">
      <c r="D177" s="159"/>
    </row>
    <row r="178" spans="4:6" x14ac:dyDescent="0.25">
      <c r="D178" s="159"/>
      <c r="F178" s="166"/>
    </row>
    <row r="179" spans="4:6" x14ac:dyDescent="0.25">
      <c r="D179" s="159"/>
      <c r="F179" s="167"/>
    </row>
    <row r="180" spans="4:6" x14ac:dyDescent="0.25">
      <c r="D180" s="159"/>
      <c r="F180" s="68"/>
    </row>
    <row r="181" spans="4:6" x14ac:dyDescent="0.25">
      <c r="D181" s="159"/>
      <c r="F181" s="68"/>
    </row>
    <row r="182" spans="4:6" x14ac:dyDescent="0.25">
      <c r="D182" s="159"/>
    </row>
    <row r="183" spans="4:6" x14ac:dyDescent="0.25">
      <c r="D183" s="159"/>
    </row>
    <row r="184" spans="4:6" x14ac:dyDescent="0.25">
      <c r="D184" s="159"/>
    </row>
    <row r="185" spans="4:6" x14ac:dyDescent="0.25">
      <c r="D185" s="159"/>
    </row>
    <row r="186" spans="4:6" x14ac:dyDescent="0.25">
      <c r="D186" s="159"/>
    </row>
    <row r="187" spans="4:6" x14ac:dyDescent="0.25">
      <c r="D187" s="159"/>
    </row>
    <row r="188" spans="4:6" x14ac:dyDescent="0.25">
      <c r="D188" s="159"/>
    </row>
    <row r="189" spans="4:6" x14ac:dyDescent="0.25">
      <c r="D189" s="159"/>
    </row>
    <row r="190" spans="4:6" x14ac:dyDescent="0.25">
      <c r="D190" s="159"/>
    </row>
    <row r="191" spans="4:6" x14ac:dyDescent="0.25">
      <c r="D191" s="159"/>
    </row>
    <row r="192" spans="4:6" x14ac:dyDescent="0.25">
      <c r="D192" s="159"/>
    </row>
    <row r="193" spans="4:4" x14ac:dyDescent="0.25">
      <c r="D193" s="159"/>
    </row>
    <row r="194" spans="4:4" x14ac:dyDescent="0.25">
      <c r="D194" s="159"/>
    </row>
    <row r="195" spans="4:4" x14ac:dyDescent="0.25">
      <c r="D195" s="159"/>
    </row>
    <row r="196" spans="4:4" x14ac:dyDescent="0.25">
      <c r="D196" s="159"/>
    </row>
    <row r="197" spans="4:4" x14ac:dyDescent="0.25">
      <c r="D197" s="159"/>
    </row>
    <row r="198" spans="4:4" x14ac:dyDescent="0.25">
      <c r="D198" s="159"/>
    </row>
    <row r="199" spans="4:4" x14ac:dyDescent="0.25">
      <c r="D199" s="159"/>
    </row>
    <row r="200" spans="4:4" x14ac:dyDescent="0.25">
      <c r="D200" s="159"/>
    </row>
    <row r="201" spans="4:4" x14ac:dyDescent="0.25">
      <c r="D201" s="159"/>
    </row>
    <row r="202" spans="4:4" x14ac:dyDescent="0.25">
      <c r="D202" s="159"/>
    </row>
    <row r="203" spans="4:4" x14ac:dyDescent="0.25">
      <c r="D203" s="159"/>
    </row>
    <row r="204" spans="4:4" x14ac:dyDescent="0.25">
      <c r="D204" s="159"/>
    </row>
    <row r="205" spans="4:4" x14ac:dyDescent="0.25">
      <c r="D205" s="159"/>
    </row>
    <row r="206" spans="4:4" x14ac:dyDescent="0.25">
      <c r="D206" s="159"/>
    </row>
    <row r="207" spans="4:4" x14ac:dyDescent="0.25">
      <c r="D207" s="159"/>
    </row>
    <row r="208" spans="4:4" x14ac:dyDescent="0.25">
      <c r="D208" s="159"/>
    </row>
    <row r="209" spans="4:4" x14ac:dyDescent="0.25">
      <c r="D209" s="159"/>
    </row>
    <row r="210" spans="4:4" x14ac:dyDescent="0.25">
      <c r="D210" s="159"/>
    </row>
    <row r="211" spans="4:4" x14ac:dyDescent="0.25">
      <c r="D211" s="159"/>
    </row>
    <row r="212" spans="4:4" x14ac:dyDescent="0.25">
      <c r="D212" s="159"/>
    </row>
    <row r="213" spans="4:4" x14ac:dyDescent="0.25">
      <c r="D213" s="159"/>
    </row>
    <row r="214" spans="4:4" x14ac:dyDescent="0.25">
      <c r="D214" s="159"/>
    </row>
    <row r="215" spans="4:4" x14ac:dyDescent="0.25">
      <c r="D215" s="159"/>
    </row>
    <row r="216" spans="4:4" x14ac:dyDescent="0.25">
      <c r="D216" s="159"/>
    </row>
    <row r="217" spans="4:4" x14ac:dyDescent="0.25">
      <c r="D217" s="159"/>
    </row>
    <row r="218" spans="4:4" x14ac:dyDescent="0.25">
      <c r="D218" s="159"/>
    </row>
    <row r="219" spans="4:4" x14ac:dyDescent="0.25">
      <c r="D219" s="159"/>
    </row>
    <row r="220" spans="4:4" x14ac:dyDescent="0.25">
      <c r="D220" s="159"/>
    </row>
    <row r="221" spans="4:4" x14ac:dyDescent="0.25">
      <c r="D221" s="159"/>
    </row>
    <row r="222" spans="4:4" x14ac:dyDescent="0.25">
      <c r="D222" s="159"/>
    </row>
    <row r="223" spans="4:4" x14ac:dyDescent="0.25">
      <c r="D223" s="159"/>
    </row>
    <row r="224" spans="4:4" x14ac:dyDescent="0.25">
      <c r="D224" s="159"/>
    </row>
    <row r="225" spans="4:4" x14ac:dyDescent="0.25">
      <c r="D225" s="159"/>
    </row>
    <row r="226" spans="4:4" x14ac:dyDescent="0.25">
      <c r="D226" s="159"/>
    </row>
    <row r="227" spans="4:4" x14ac:dyDescent="0.25">
      <c r="D227" s="159"/>
    </row>
    <row r="228" spans="4:4" x14ac:dyDescent="0.25">
      <c r="D228" s="159"/>
    </row>
    <row r="229" spans="4:4" x14ac:dyDescent="0.25">
      <c r="D229" s="159"/>
    </row>
    <row r="230" spans="4:4" x14ac:dyDescent="0.25">
      <c r="D230" s="159"/>
    </row>
    <row r="231" spans="4:4" x14ac:dyDescent="0.25">
      <c r="D231" s="159"/>
    </row>
    <row r="232" spans="4:4" x14ac:dyDescent="0.25">
      <c r="D232" s="159"/>
    </row>
    <row r="233" spans="4:4" x14ac:dyDescent="0.25">
      <c r="D233" s="159"/>
    </row>
    <row r="234" spans="4:4" x14ac:dyDescent="0.25">
      <c r="D234" s="159"/>
    </row>
    <row r="235" spans="4:4" x14ac:dyDescent="0.25">
      <c r="D235" s="159"/>
    </row>
    <row r="236" spans="4:4" x14ac:dyDescent="0.25">
      <c r="D236" s="159"/>
    </row>
    <row r="237" spans="4:4" x14ac:dyDescent="0.25">
      <c r="D237" s="159"/>
    </row>
    <row r="238" spans="4:4" x14ac:dyDescent="0.25">
      <c r="D238" s="159"/>
    </row>
    <row r="239" spans="4:4" x14ac:dyDescent="0.25">
      <c r="D239" s="159"/>
    </row>
    <row r="240" spans="4:4" x14ac:dyDescent="0.25">
      <c r="D240" s="159"/>
    </row>
    <row r="241" spans="4:4" x14ac:dyDescent="0.25">
      <c r="D241" s="159"/>
    </row>
    <row r="242" spans="4:4" x14ac:dyDescent="0.25">
      <c r="D242" s="159"/>
    </row>
    <row r="243" spans="4:4" x14ac:dyDescent="0.25">
      <c r="D243" s="159"/>
    </row>
    <row r="244" spans="4:4" x14ac:dyDescent="0.25">
      <c r="D244" s="159"/>
    </row>
    <row r="245" spans="4:4" x14ac:dyDescent="0.25">
      <c r="D245" s="159"/>
    </row>
    <row r="246" spans="4:4" x14ac:dyDescent="0.25">
      <c r="D246" s="159"/>
    </row>
    <row r="247" spans="4:4" x14ac:dyDescent="0.25">
      <c r="D247" s="159"/>
    </row>
    <row r="248" spans="4:4" x14ac:dyDescent="0.25">
      <c r="D248" s="159"/>
    </row>
    <row r="249" spans="4:4" x14ac:dyDescent="0.25">
      <c r="D249" s="159"/>
    </row>
    <row r="250" spans="4:4" x14ac:dyDescent="0.25">
      <c r="D250" s="159"/>
    </row>
    <row r="251" spans="4:4" x14ac:dyDescent="0.25">
      <c r="D251" s="159"/>
    </row>
    <row r="252" spans="4:4" x14ac:dyDescent="0.25">
      <c r="D252" s="159"/>
    </row>
    <row r="253" spans="4:4" x14ac:dyDescent="0.25">
      <c r="D253" s="159"/>
    </row>
    <row r="254" spans="4:4" x14ac:dyDescent="0.25">
      <c r="D254" s="159"/>
    </row>
    <row r="255" spans="4:4" x14ac:dyDescent="0.25">
      <c r="D255" s="159"/>
    </row>
    <row r="256" spans="4:4" x14ac:dyDescent="0.25">
      <c r="D256" s="159"/>
    </row>
    <row r="257" spans="4:4" x14ac:dyDescent="0.25">
      <c r="D257" s="159"/>
    </row>
    <row r="258" spans="4:4" x14ac:dyDescent="0.25">
      <c r="D258" s="159"/>
    </row>
    <row r="259" spans="4:4" x14ac:dyDescent="0.25">
      <c r="D259" s="159"/>
    </row>
    <row r="260" spans="4:4" x14ac:dyDescent="0.25">
      <c r="D260" s="159"/>
    </row>
    <row r="261" spans="4:4" x14ac:dyDescent="0.25">
      <c r="D261" s="159"/>
    </row>
    <row r="262" spans="4:4" x14ac:dyDescent="0.25">
      <c r="D262" s="159"/>
    </row>
    <row r="263" spans="4:4" x14ac:dyDescent="0.25">
      <c r="D263" s="159"/>
    </row>
    <row r="264" spans="4:4" x14ac:dyDescent="0.25">
      <c r="D264" s="159"/>
    </row>
    <row r="265" spans="4:4" x14ac:dyDescent="0.25">
      <c r="D265" s="159"/>
    </row>
    <row r="266" spans="4:4" x14ac:dyDescent="0.25">
      <c r="D266" s="159"/>
    </row>
    <row r="267" spans="4:4" x14ac:dyDescent="0.25">
      <c r="D267" s="159"/>
    </row>
    <row r="268" spans="4:4" x14ac:dyDescent="0.25">
      <c r="D268" s="159"/>
    </row>
    <row r="269" spans="4:4" x14ac:dyDescent="0.25">
      <c r="D269" s="159"/>
    </row>
    <row r="270" spans="4:4" x14ac:dyDescent="0.25">
      <c r="D270" s="159"/>
    </row>
    <row r="271" spans="4:4" x14ac:dyDescent="0.25">
      <c r="D271" s="159"/>
    </row>
    <row r="272" spans="4:4" x14ac:dyDescent="0.25">
      <c r="D272" s="159"/>
    </row>
    <row r="273" spans="4:4" x14ac:dyDescent="0.25">
      <c r="D273" s="159"/>
    </row>
    <row r="274" spans="4:4" x14ac:dyDescent="0.25">
      <c r="D274" s="159"/>
    </row>
    <row r="275" spans="4:4" x14ac:dyDescent="0.25">
      <c r="D275" s="159"/>
    </row>
    <row r="276" spans="4:4" x14ac:dyDescent="0.25">
      <c r="D276" s="159"/>
    </row>
    <row r="277" spans="4:4" x14ac:dyDescent="0.25">
      <c r="D277" s="159"/>
    </row>
    <row r="278" spans="4:4" x14ac:dyDescent="0.25">
      <c r="D278" s="159"/>
    </row>
    <row r="279" spans="4:4" x14ac:dyDescent="0.25">
      <c r="D279" s="159"/>
    </row>
    <row r="280" spans="4:4" x14ac:dyDescent="0.25">
      <c r="D280" s="159"/>
    </row>
    <row r="281" spans="4:4" x14ac:dyDescent="0.25">
      <c r="D281" s="159"/>
    </row>
    <row r="282" spans="4:4" x14ac:dyDescent="0.25">
      <c r="D282" s="159"/>
    </row>
    <row r="283" spans="4:4" x14ac:dyDescent="0.25">
      <c r="D283" s="159"/>
    </row>
    <row r="284" spans="4:4" x14ac:dyDescent="0.25">
      <c r="D284" s="159"/>
    </row>
    <row r="285" spans="4:4" x14ac:dyDescent="0.25">
      <c r="D285" s="159"/>
    </row>
    <row r="286" spans="4:4" x14ac:dyDescent="0.25">
      <c r="D286" s="159"/>
    </row>
    <row r="287" spans="4:4" x14ac:dyDescent="0.25">
      <c r="D287" s="159"/>
    </row>
    <row r="288" spans="4:4" x14ac:dyDescent="0.25">
      <c r="D288" s="159"/>
    </row>
    <row r="289" spans="4:4" x14ac:dyDescent="0.25">
      <c r="D289" s="159"/>
    </row>
    <row r="290" spans="4:4" x14ac:dyDescent="0.25">
      <c r="D290" s="159"/>
    </row>
    <row r="291" spans="4:4" x14ac:dyDescent="0.25">
      <c r="D291" s="159"/>
    </row>
    <row r="292" spans="4:4" x14ac:dyDescent="0.25">
      <c r="D292" s="159"/>
    </row>
    <row r="293" spans="4:4" x14ac:dyDescent="0.25">
      <c r="D293" s="159"/>
    </row>
    <row r="294" spans="4:4" x14ac:dyDescent="0.25">
      <c r="D294" s="159"/>
    </row>
    <row r="295" spans="4:4" x14ac:dyDescent="0.25">
      <c r="D295" s="159"/>
    </row>
    <row r="296" spans="4:4" x14ac:dyDescent="0.25">
      <c r="D296" s="159"/>
    </row>
    <row r="297" spans="4:4" x14ac:dyDescent="0.25">
      <c r="D297" s="159"/>
    </row>
    <row r="298" spans="4:4" x14ac:dyDescent="0.25">
      <c r="D298" s="159"/>
    </row>
    <row r="299" spans="4:4" x14ac:dyDescent="0.25">
      <c r="D299" s="159"/>
    </row>
    <row r="300" spans="4:4" x14ac:dyDescent="0.25">
      <c r="D300" s="159"/>
    </row>
    <row r="301" spans="4:4" x14ac:dyDescent="0.25">
      <c r="D301" s="159"/>
    </row>
    <row r="302" spans="4:4" x14ac:dyDescent="0.25">
      <c r="D302" s="159"/>
    </row>
    <row r="303" spans="4:4" x14ac:dyDescent="0.25">
      <c r="D303" s="159"/>
    </row>
    <row r="304" spans="4:4" x14ac:dyDescent="0.25">
      <c r="D304" s="159"/>
    </row>
    <row r="305" spans="4:4" x14ac:dyDescent="0.25">
      <c r="D305" s="159"/>
    </row>
    <row r="306" spans="4:4" x14ac:dyDescent="0.25">
      <c r="D306" s="159"/>
    </row>
    <row r="307" spans="4:4" x14ac:dyDescent="0.25">
      <c r="D307" s="159"/>
    </row>
    <row r="308" spans="4:4" x14ac:dyDescent="0.25">
      <c r="D308" s="159"/>
    </row>
    <row r="309" spans="4:4" x14ac:dyDescent="0.25">
      <c r="D309" s="159"/>
    </row>
    <row r="310" spans="4:4" x14ac:dyDescent="0.25">
      <c r="D310" s="159"/>
    </row>
    <row r="311" spans="4:4" x14ac:dyDescent="0.25">
      <c r="D311" s="159"/>
    </row>
    <row r="312" spans="4:4" x14ac:dyDescent="0.25">
      <c r="D312" s="159"/>
    </row>
    <row r="313" spans="4:4" x14ac:dyDescent="0.25">
      <c r="D313" s="159"/>
    </row>
  </sheetData>
  <autoFilter ref="A1:E165">
    <filterColumn colId="1">
      <filters>
        <filter val="Insurance Premium"/>
        <filter val="Sudhir Kumar Budhia"/>
        <filter val="Suvidha Corporate"/>
      </filters>
    </filterColumn>
  </autoFilter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2" sqref="B2:E3"/>
    </sheetView>
  </sheetViews>
  <sheetFormatPr defaultRowHeight="15" x14ac:dyDescent="0.25"/>
  <cols>
    <col min="1" max="1" width="6.140625" bestFit="1" customWidth="1"/>
    <col min="2" max="2" width="26.42578125" bestFit="1" customWidth="1"/>
    <col min="3" max="3" width="17.85546875" bestFit="1" customWidth="1"/>
    <col min="4" max="4" width="19.28515625" bestFit="1" customWidth="1"/>
    <col min="5" max="5" width="11.5703125" bestFit="1" customWidth="1"/>
  </cols>
  <sheetData>
    <row r="1" spans="1:5" ht="60" x14ac:dyDescent="0.25">
      <c r="A1" s="242" t="s">
        <v>0</v>
      </c>
      <c r="B1" s="243" t="s">
        <v>1</v>
      </c>
      <c r="C1" s="243" t="s">
        <v>283</v>
      </c>
      <c r="D1" s="243" t="s">
        <v>2</v>
      </c>
      <c r="E1" s="244" t="s">
        <v>3</v>
      </c>
    </row>
    <row r="2" spans="1:5" x14ac:dyDescent="0.25">
      <c r="A2" s="79">
        <v>1</v>
      </c>
      <c r="B2" s="79" t="s">
        <v>733</v>
      </c>
      <c r="C2" s="79" t="s">
        <v>734</v>
      </c>
      <c r="D2" s="245">
        <v>2.4092022101280701E+17</v>
      </c>
      <c r="E2" s="40">
        <v>246197</v>
      </c>
    </row>
    <row r="3" spans="1:5" x14ac:dyDescent="0.25">
      <c r="A3" s="79">
        <v>2</v>
      </c>
      <c r="B3" s="79" t="s">
        <v>733</v>
      </c>
      <c r="C3" s="79" t="s">
        <v>734</v>
      </c>
      <c r="D3" s="245">
        <v>8.0220242037584992E+16</v>
      </c>
      <c r="E3" s="40">
        <v>254941</v>
      </c>
    </row>
    <row r="4" spans="1:5" x14ac:dyDescent="0.25">
      <c r="A4" s="79"/>
      <c r="B4" s="218" t="s">
        <v>271</v>
      </c>
      <c r="C4" s="218"/>
      <c r="D4" s="218"/>
      <c r="E4" s="246">
        <f>SUM(E2:E3)</f>
        <v>501138</v>
      </c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O24"/>
  <sheetViews>
    <sheetView topLeftCell="C9" workbookViewId="0">
      <selection activeCell="H13" sqref="H13"/>
    </sheetView>
  </sheetViews>
  <sheetFormatPr defaultRowHeight="15" x14ac:dyDescent="0.25"/>
  <cols>
    <col min="4" max="4" width="14.85546875" bestFit="1" customWidth="1"/>
    <col min="8" max="8" width="27.28515625" style="148" bestFit="1" customWidth="1"/>
    <col min="9" max="9" width="19.7109375" style="158" bestFit="1" customWidth="1"/>
    <col min="10" max="10" width="20.140625" style="158" bestFit="1" customWidth="1"/>
    <col min="11" max="11" width="19.5703125" customWidth="1"/>
    <col min="12" max="12" width="0.5703125" customWidth="1"/>
    <col min="13" max="13" width="9.140625" hidden="1" customWidth="1"/>
    <col min="14" max="14" width="14.28515625" customWidth="1"/>
    <col min="15" max="15" width="13.85546875" customWidth="1"/>
  </cols>
  <sheetData>
    <row r="7" spans="3:15" ht="15.75" thickBot="1" x14ac:dyDescent="0.3">
      <c r="G7" s="202" t="s">
        <v>278</v>
      </c>
      <c r="H7" s="202"/>
      <c r="I7" s="202"/>
      <c r="J7" s="202"/>
      <c r="K7" s="202"/>
      <c r="L7" s="202"/>
      <c r="M7" s="202"/>
      <c r="N7" s="202"/>
      <c r="O7" s="202"/>
    </row>
    <row r="8" spans="3:15" ht="33.75" customHeight="1" x14ac:dyDescent="0.25">
      <c r="G8" s="172" t="s">
        <v>0</v>
      </c>
      <c r="H8" s="252" t="s">
        <v>1</v>
      </c>
      <c r="I8" s="255" t="s">
        <v>283</v>
      </c>
      <c r="J8" s="255" t="s">
        <v>2</v>
      </c>
      <c r="K8" s="173" t="s">
        <v>3</v>
      </c>
      <c r="L8" s="171"/>
      <c r="M8" s="171"/>
      <c r="N8" s="171"/>
      <c r="O8" s="171"/>
    </row>
    <row r="9" spans="3:15" x14ac:dyDescent="0.25">
      <c r="G9" s="250">
        <v>1</v>
      </c>
      <c r="H9" s="253" t="s">
        <v>279</v>
      </c>
      <c r="I9" s="256" t="s">
        <v>280</v>
      </c>
      <c r="J9" s="256" t="s">
        <v>281</v>
      </c>
      <c r="K9" s="251">
        <v>6608</v>
      </c>
      <c r="N9" s="8"/>
    </row>
    <row r="10" spans="3:15" x14ac:dyDescent="0.25">
      <c r="G10" s="250">
        <v>2</v>
      </c>
      <c r="H10" s="253" t="s">
        <v>279</v>
      </c>
      <c r="I10" s="256" t="s">
        <v>280</v>
      </c>
      <c r="J10" s="256" t="s">
        <v>736</v>
      </c>
      <c r="K10" s="251">
        <v>4130</v>
      </c>
    </row>
    <row r="11" spans="3:15" x14ac:dyDescent="0.25">
      <c r="C11" s="250"/>
      <c r="D11" s="79" t="s">
        <v>735</v>
      </c>
      <c r="G11" s="176">
        <v>3</v>
      </c>
      <c r="H11" s="254" t="s">
        <v>96</v>
      </c>
      <c r="I11" s="257" t="s">
        <v>95</v>
      </c>
      <c r="J11" s="257" t="s">
        <v>97</v>
      </c>
      <c r="K11" s="177">
        <v>413000</v>
      </c>
    </row>
    <row r="12" spans="3:15" x14ac:dyDescent="0.25">
      <c r="C12" s="176"/>
      <c r="D12" s="79" t="s">
        <v>238</v>
      </c>
      <c r="G12" s="176">
        <v>4</v>
      </c>
      <c r="H12" s="254" t="s">
        <v>107</v>
      </c>
      <c r="I12" s="257" t="s">
        <v>95</v>
      </c>
      <c r="J12" s="257" t="s">
        <v>108</v>
      </c>
      <c r="K12" s="177">
        <v>29500</v>
      </c>
    </row>
    <row r="13" spans="3:15" x14ac:dyDescent="0.25">
      <c r="G13" s="176">
        <v>5</v>
      </c>
      <c r="H13" s="254" t="s">
        <v>50</v>
      </c>
      <c r="I13" s="257" t="s">
        <v>95</v>
      </c>
      <c r="J13" s="257" t="s">
        <v>52</v>
      </c>
      <c r="K13" s="177">
        <v>141600</v>
      </c>
    </row>
    <row r="14" spans="3:15" x14ac:dyDescent="0.25">
      <c r="G14" s="250">
        <v>7</v>
      </c>
      <c r="H14" s="253" t="s">
        <v>284</v>
      </c>
      <c r="I14" s="256" t="s">
        <v>95</v>
      </c>
      <c r="J14" s="256" t="s">
        <v>285</v>
      </c>
      <c r="K14" s="251">
        <v>192500</v>
      </c>
    </row>
    <row r="15" spans="3:15" x14ac:dyDescent="0.25">
      <c r="G15" s="250">
        <v>8</v>
      </c>
      <c r="H15" s="258" t="s">
        <v>286</v>
      </c>
      <c r="I15" s="256" t="s">
        <v>95</v>
      </c>
      <c r="J15" s="259">
        <v>45163</v>
      </c>
      <c r="K15" s="251">
        <v>750</v>
      </c>
    </row>
    <row r="16" spans="3:15" x14ac:dyDescent="0.25">
      <c r="G16" s="250">
        <v>9</v>
      </c>
      <c r="H16" s="258" t="s">
        <v>286</v>
      </c>
      <c r="I16" s="256" t="s">
        <v>95</v>
      </c>
      <c r="J16" s="260">
        <v>45286</v>
      </c>
      <c r="K16" s="251">
        <v>1400</v>
      </c>
    </row>
    <row r="17" spans="7:11" x14ac:dyDescent="0.25">
      <c r="G17" s="176">
        <v>10</v>
      </c>
      <c r="H17" s="176" t="s">
        <v>279</v>
      </c>
      <c r="I17" s="176" t="s">
        <v>280</v>
      </c>
      <c r="J17" s="176" t="s">
        <v>287</v>
      </c>
      <c r="K17" s="261">
        <v>1652</v>
      </c>
    </row>
    <row r="18" spans="7:11" x14ac:dyDescent="0.25">
      <c r="G18" s="176">
        <v>11</v>
      </c>
      <c r="H18" s="176" t="s">
        <v>279</v>
      </c>
      <c r="I18" s="176" t="s">
        <v>280</v>
      </c>
      <c r="J18" s="176" t="s">
        <v>288</v>
      </c>
      <c r="K18" s="261">
        <v>1652</v>
      </c>
    </row>
    <row r="19" spans="7:11" x14ac:dyDescent="0.25">
      <c r="G19" s="250">
        <v>12</v>
      </c>
      <c r="H19" s="258" t="s">
        <v>289</v>
      </c>
      <c r="I19" s="256" t="s">
        <v>280</v>
      </c>
      <c r="J19" s="262" t="s">
        <v>290</v>
      </c>
      <c r="K19" s="251">
        <v>59000</v>
      </c>
    </row>
    <row r="20" spans="7:11" ht="15.75" thickBot="1" x14ac:dyDescent="0.3">
      <c r="G20" s="250">
        <v>13</v>
      </c>
      <c r="H20" s="258" t="s">
        <v>291</v>
      </c>
      <c r="I20" s="256" t="s">
        <v>280</v>
      </c>
      <c r="J20" s="265" t="s">
        <v>737</v>
      </c>
      <c r="K20" s="251">
        <v>59000</v>
      </c>
    </row>
    <row r="21" spans="7:11" ht="15.75" thickBot="1" x14ac:dyDescent="0.3">
      <c r="G21" s="250">
        <v>14</v>
      </c>
      <c r="H21" s="258" t="s">
        <v>291</v>
      </c>
      <c r="I21" s="256" t="s">
        <v>280</v>
      </c>
      <c r="J21" s="265" t="s">
        <v>738</v>
      </c>
      <c r="K21" s="251">
        <v>59000</v>
      </c>
    </row>
    <row r="22" spans="7:11" x14ac:dyDescent="0.25">
      <c r="G22" s="250">
        <v>15</v>
      </c>
      <c r="H22" s="253" t="s">
        <v>96</v>
      </c>
      <c r="I22" s="256" t="s">
        <v>95</v>
      </c>
      <c r="J22" s="256" t="s">
        <v>293</v>
      </c>
      <c r="K22" s="251">
        <v>590000</v>
      </c>
    </row>
    <row r="23" spans="7:11" x14ac:dyDescent="0.25">
      <c r="G23" s="250">
        <v>16</v>
      </c>
      <c r="H23" s="253" t="s">
        <v>96</v>
      </c>
      <c r="I23" s="256" t="s">
        <v>95</v>
      </c>
      <c r="J23" s="263" t="s">
        <v>294</v>
      </c>
      <c r="K23" s="251">
        <v>9440</v>
      </c>
    </row>
    <row r="24" spans="7:11" x14ac:dyDescent="0.25">
      <c r="G24" s="223" t="s">
        <v>168</v>
      </c>
      <c r="H24" s="224"/>
      <c r="I24" s="224"/>
      <c r="J24" s="225"/>
      <c r="K24" s="175">
        <f>SUM(K9:K23)</f>
        <v>1569232</v>
      </c>
    </row>
  </sheetData>
  <mergeCells count="2">
    <mergeCell ref="G7:O7"/>
    <mergeCell ref="G24:J2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5"/>
  <sheetViews>
    <sheetView workbookViewId="0">
      <selection activeCell="E385" sqref="A1:E385"/>
    </sheetView>
  </sheetViews>
  <sheetFormatPr defaultRowHeight="15" x14ac:dyDescent="0.25"/>
  <cols>
    <col min="1" max="1" width="7" bestFit="1" customWidth="1"/>
    <col min="2" max="2" width="50.42578125" bestFit="1" customWidth="1"/>
    <col min="3" max="3" width="26" bestFit="1" customWidth="1"/>
    <col min="4" max="4" width="19" bestFit="1" customWidth="1"/>
    <col min="5" max="5" width="13.42578125" style="93" bestFit="1" customWidth="1"/>
  </cols>
  <sheetData>
    <row r="1" spans="1:5" ht="45" x14ac:dyDescent="0.25">
      <c r="A1" s="138" t="s">
        <v>0</v>
      </c>
      <c r="B1" s="138" t="s">
        <v>1</v>
      </c>
      <c r="C1" s="138" t="s">
        <v>283</v>
      </c>
      <c r="D1" s="138" t="s">
        <v>2</v>
      </c>
      <c r="E1" s="276" t="s">
        <v>3</v>
      </c>
    </row>
    <row r="2" spans="1:5" ht="15.75" thickBot="1" x14ac:dyDescent="0.3">
      <c r="A2" s="193">
        <v>1</v>
      </c>
      <c r="B2" s="141" t="s">
        <v>296</v>
      </c>
      <c r="C2" s="141" t="s">
        <v>54</v>
      </c>
      <c r="D2" s="141" t="s">
        <v>297</v>
      </c>
      <c r="E2" s="184">
        <v>48000</v>
      </c>
    </row>
    <row r="3" spans="1:5" ht="15.75" thickBot="1" x14ac:dyDescent="0.3">
      <c r="A3" s="193">
        <v>2</v>
      </c>
      <c r="B3" s="141" t="s">
        <v>299</v>
      </c>
      <c r="C3" s="141" t="s">
        <v>54</v>
      </c>
      <c r="D3" s="141" t="s">
        <v>300</v>
      </c>
      <c r="E3" s="184">
        <v>6300</v>
      </c>
    </row>
    <row r="4" spans="1:5" ht="15.75" thickBot="1" x14ac:dyDescent="0.3">
      <c r="A4" s="193">
        <v>3</v>
      </c>
      <c r="B4" s="141" t="s">
        <v>302</v>
      </c>
      <c r="C4" s="141" t="s">
        <v>54</v>
      </c>
      <c r="D4" s="141">
        <v>7052230117960</v>
      </c>
      <c r="E4" s="184">
        <v>110400</v>
      </c>
    </row>
    <row r="5" spans="1:5" ht="15.75" thickBot="1" x14ac:dyDescent="0.3">
      <c r="A5" s="193">
        <v>4</v>
      </c>
      <c r="B5" s="141" t="s">
        <v>296</v>
      </c>
      <c r="C5" s="141" t="s">
        <v>54</v>
      </c>
      <c r="D5" s="141" t="s">
        <v>304</v>
      </c>
      <c r="E5" s="184">
        <v>37000</v>
      </c>
    </row>
    <row r="6" spans="1:5" ht="15.75" thickBot="1" x14ac:dyDescent="0.3">
      <c r="A6" s="193">
        <v>5</v>
      </c>
      <c r="B6" s="141" t="s">
        <v>296</v>
      </c>
      <c r="C6" s="141" t="s">
        <v>54</v>
      </c>
      <c r="D6" s="141" t="s">
        <v>306</v>
      </c>
      <c r="E6" s="184">
        <v>37000</v>
      </c>
    </row>
    <row r="7" spans="1:5" ht="15.75" thickBot="1" x14ac:dyDescent="0.3">
      <c r="A7" s="193">
        <v>6</v>
      </c>
      <c r="B7" s="141" t="s">
        <v>296</v>
      </c>
      <c r="C7" s="141" t="s">
        <v>54</v>
      </c>
      <c r="D7" s="141" t="s">
        <v>308</v>
      </c>
      <c r="E7" s="184">
        <v>37000</v>
      </c>
    </row>
    <row r="8" spans="1:5" ht="15.75" thickBot="1" x14ac:dyDescent="0.3">
      <c r="A8" s="193">
        <v>7</v>
      </c>
      <c r="B8" s="141" t="s">
        <v>296</v>
      </c>
      <c r="C8" s="141" t="s">
        <v>54</v>
      </c>
      <c r="D8" s="141" t="s">
        <v>310</v>
      </c>
      <c r="E8" s="184">
        <v>48000</v>
      </c>
    </row>
    <row r="9" spans="1:5" ht="15.75" thickBot="1" x14ac:dyDescent="0.3">
      <c r="A9" s="193">
        <v>8</v>
      </c>
      <c r="B9" s="141" t="s">
        <v>296</v>
      </c>
      <c r="C9" s="141" t="s">
        <v>54</v>
      </c>
      <c r="D9" s="141" t="s">
        <v>312</v>
      </c>
      <c r="E9" s="184">
        <v>48000</v>
      </c>
    </row>
    <row r="10" spans="1:5" ht="15.75" thickBot="1" x14ac:dyDescent="0.3">
      <c r="A10" s="193">
        <v>9</v>
      </c>
      <c r="B10" s="141" t="s">
        <v>296</v>
      </c>
      <c r="C10" s="141" t="s">
        <v>54</v>
      </c>
      <c r="D10" s="141" t="s">
        <v>314</v>
      </c>
      <c r="E10" s="184">
        <v>48000</v>
      </c>
    </row>
    <row r="11" spans="1:5" ht="15.75" thickBot="1" x14ac:dyDescent="0.3">
      <c r="A11" s="193">
        <v>10</v>
      </c>
      <c r="B11" s="141" t="s">
        <v>296</v>
      </c>
      <c r="C11" s="141" t="s">
        <v>54</v>
      </c>
      <c r="D11" s="141" t="s">
        <v>316</v>
      </c>
      <c r="E11" s="184">
        <v>48000</v>
      </c>
    </row>
    <row r="12" spans="1:5" ht="15.75" thickBot="1" x14ac:dyDescent="0.3">
      <c r="A12" s="193">
        <v>11</v>
      </c>
      <c r="B12" s="141" t="s">
        <v>296</v>
      </c>
      <c r="C12" s="141" t="s">
        <v>54</v>
      </c>
      <c r="D12" s="141" t="s">
        <v>318</v>
      </c>
      <c r="E12" s="184">
        <v>48000</v>
      </c>
    </row>
    <row r="13" spans="1:5" ht="15.75" thickBot="1" x14ac:dyDescent="0.3">
      <c r="A13" s="193">
        <v>12</v>
      </c>
      <c r="B13" s="141" t="s">
        <v>296</v>
      </c>
      <c r="C13" s="141" t="s">
        <v>54</v>
      </c>
      <c r="D13" s="141" t="s">
        <v>320</v>
      </c>
      <c r="E13" s="184">
        <v>48000</v>
      </c>
    </row>
    <row r="14" spans="1:5" ht="15.75" thickBot="1" x14ac:dyDescent="0.3">
      <c r="A14" s="193">
        <v>13</v>
      </c>
      <c r="B14" s="141" t="s">
        <v>296</v>
      </c>
      <c r="C14" s="141" t="s">
        <v>54</v>
      </c>
      <c r="D14" s="141" t="s">
        <v>322</v>
      </c>
      <c r="E14" s="184">
        <v>48000</v>
      </c>
    </row>
    <row r="15" spans="1:5" ht="15.75" thickBot="1" x14ac:dyDescent="0.3">
      <c r="A15" s="193">
        <v>14</v>
      </c>
      <c r="B15" s="141" t="s">
        <v>296</v>
      </c>
      <c r="C15" s="141" t="s">
        <v>54</v>
      </c>
      <c r="D15" s="141" t="s">
        <v>324</v>
      </c>
      <c r="E15" s="184">
        <v>48000</v>
      </c>
    </row>
    <row r="16" spans="1:5" ht="15.75" thickBot="1" x14ac:dyDescent="0.3">
      <c r="A16" s="193">
        <v>15</v>
      </c>
      <c r="B16" s="141" t="s">
        <v>296</v>
      </c>
      <c r="C16" s="141" t="s">
        <v>54</v>
      </c>
      <c r="D16" s="141" t="s">
        <v>326</v>
      </c>
      <c r="E16" s="184">
        <v>32000</v>
      </c>
    </row>
    <row r="17" spans="1:5" ht="15.75" thickBot="1" x14ac:dyDescent="0.3">
      <c r="A17" s="193">
        <v>16</v>
      </c>
      <c r="B17" s="141" t="s">
        <v>296</v>
      </c>
      <c r="C17" s="141" t="s">
        <v>54</v>
      </c>
      <c r="D17" s="141" t="s">
        <v>328</v>
      </c>
      <c r="E17" s="184">
        <v>36850</v>
      </c>
    </row>
    <row r="18" spans="1:5" ht="15.75" thickBot="1" x14ac:dyDescent="0.3">
      <c r="A18" s="193">
        <v>17</v>
      </c>
      <c r="B18" s="141" t="s">
        <v>296</v>
      </c>
      <c r="C18" s="141" t="s">
        <v>54</v>
      </c>
      <c r="D18" s="141" t="s">
        <v>330</v>
      </c>
      <c r="E18" s="184">
        <v>36850</v>
      </c>
    </row>
    <row r="19" spans="1:5" ht="15.75" thickBot="1" x14ac:dyDescent="0.3">
      <c r="A19" s="193">
        <v>18</v>
      </c>
      <c r="B19" s="141" t="s">
        <v>296</v>
      </c>
      <c r="C19" s="141" t="s">
        <v>54</v>
      </c>
      <c r="D19" s="141" t="s">
        <v>332</v>
      </c>
      <c r="E19" s="184">
        <v>49600</v>
      </c>
    </row>
    <row r="20" spans="1:5" ht="15.75" thickBot="1" x14ac:dyDescent="0.3">
      <c r="A20" s="193">
        <v>19</v>
      </c>
      <c r="B20" s="141" t="s">
        <v>296</v>
      </c>
      <c r="C20" s="141" t="s">
        <v>54</v>
      </c>
      <c r="D20" s="141" t="s">
        <v>334</v>
      </c>
      <c r="E20" s="184">
        <v>49600</v>
      </c>
    </row>
    <row r="21" spans="1:5" ht="15.75" thickBot="1" x14ac:dyDescent="0.3">
      <c r="A21" s="193">
        <v>20</v>
      </c>
      <c r="B21" s="141" t="s">
        <v>296</v>
      </c>
      <c r="C21" s="141" t="s">
        <v>54</v>
      </c>
      <c r="D21" s="141" t="s">
        <v>336</v>
      </c>
      <c r="E21" s="184">
        <v>37000</v>
      </c>
    </row>
    <row r="22" spans="1:5" ht="15.75" thickBot="1" x14ac:dyDescent="0.3">
      <c r="A22" s="193">
        <v>21</v>
      </c>
      <c r="B22" s="141" t="s">
        <v>296</v>
      </c>
      <c r="C22" s="141" t="s">
        <v>54</v>
      </c>
      <c r="D22" s="141" t="s">
        <v>338</v>
      </c>
      <c r="E22" s="184">
        <v>37000</v>
      </c>
    </row>
    <row r="23" spans="1:5" ht="15.75" thickBot="1" x14ac:dyDescent="0.3">
      <c r="A23" s="193">
        <v>22</v>
      </c>
      <c r="B23" s="141" t="s">
        <v>296</v>
      </c>
      <c r="C23" s="141" t="s">
        <v>54</v>
      </c>
      <c r="D23" s="141" t="s">
        <v>340</v>
      </c>
      <c r="E23" s="184">
        <v>48000</v>
      </c>
    </row>
    <row r="24" spans="1:5" ht="15.75" thickBot="1" x14ac:dyDescent="0.3">
      <c r="A24" s="193">
        <v>23</v>
      </c>
      <c r="B24" s="141" t="s">
        <v>22</v>
      </c>
      <c r="C24" s="141" t="s">
        <v>8</v>
      </c>
      <c r="D24" s="141" t="s">
        <v>342</v>
      </c>
      <c r="E24" s="184">
        <v>50799</v>
      </c>
    </row>
    <row r="25" spans="1:5" ht="15.75" thickBot="1" x14ac:dyDescent="0.3">
      <c r="A25" s="193">
        <v>24</v>
      </c>
      <c r="B25" s="141" t="s">
        <v>22</v>
      </c>
      <c r="C25" s="141" t="s">
        <v>8</v>
      </c>
      <c r="D25" s="141" t="s">
        <v>344</v>
      </c>
      <c r="E25" s="184">
        <v>43542</v>
      </c>
    </row>
    <row r="26" spans="1:5" ht="15.75" thickBot="1" x14ac:dyDescent="0.3">
      <c r="A26" s="193">
        <v>25</v>
      </c>
      <c r="B26" s="141" t="s">
        <v>22</v>
      </c>
      <c r="C26" s="141" t="s">
        <v>8</v>
      </c>
      <c r="D26" s="141" t="s">
        <v>346</v>
      </c>
      <c r="E26" s="184">
        <v>43542</v>
      </c>
    </row>
    <row r="27" spans="1:5" ht="15.75" thickBot="1" x14ac:dyDescent="0.3">
      <c r="A27" s="193">
        <v>26</v>
      </c>
      <c r="B27" s="141" t="s">
        <v>22</v>
      </c>
      <c r="C27" s="141" t="s">
        <v>8</v>
      </c>
      <c r="D27" s="141" t="s">
        <v>348</v>
      </c>
      <c r="E27" s="184">
        <v>47171</v>
      </c>
    </row>
    <row r="28" spans="1:5" ht="15.75" thickBot="1" x14ac:dyDescent="0.3">
      <c r="A28" s="193">
        <v>27</v>
      </c>
      <c r="B28" s="141" t="s">
        <v>22</v>
      </c>
      <c r="C28" s="141" t="s">
        <v>8</v>
      </c>
      <c r="D28" s="141" t="s">
        <v>350</v>
      </c>
      <c r="E28" s="184">
        <v>47171</v>
      </c>
    </row>
    <row r="29" spans="1:5" ht="15.75" thickBot="1" x14ac:dyDescent="0.3">
      <c r="A29" s="193">
        <v>28</v>
      </c>
      <c r="B29" s="141" t="s">
        <v>22</v>
      </c>
      <c r="C29" s="141" t="s">
        <v>8</v>
      </c>
      <c r="D29" s="141" t="s">
        <v>352</v>
      </c>
      <c r="E29" s="184">
        <v>43542</v>
      </c>
    </row>
    <row r="30" spans="1:5" ht="15.75" thickBot="1" x14ac:dyDescent="0.3">
      <c r="A30" s="193">
        <v>29</v>
      </c>
      <c r="B30" s="141" t="s">
        <v>22</v>
      </c>
      <c r="C30" s="141" t="s">
        <v>8</v>
      </c>
      <c r="D30" s="141" t="s">
        <v>354</v>
      </c>
      <c r="E30" s="184">
        <v>43542</v>
      </c>
    </row>
    <row r="31" spans="1:5" ht="15.75" thickBot="1" x14ac:dyDescent="0.3">
      <c r="A31" s="193">
        <v>30</v>
      </c>
      <c r="B31" s="141" t="s">
        <v>22</v>
      </c>
      <c r="C31" s="141" t="s">
        <v>8</v>
      </c>
      <c r="D31" s="141" t="s">
        <v>356</v>
      </c>
      <c r="E31" s="184">
        <v>47170</v>
      </c>
    </row>
    <row r="32" spans="1:5" ht="15.75" thickBot="1" x14ac:dyDescent="0.3">
      <c r="A32" s="193">
        <v>31</v>
      </c>
      <c r="B32" s="141" t="s">
        <v>22</v>
      </c>
      <c r="C32" s="141" t="s">
        <v>8</v>
      </c>
      <c r="D32" s="141" t="s">
        <v>358</v>
      </c>
      <c r="E32" s="184">
        <v>43542</v>
      </c>
    </row>
    <row r="33" spans="1:5" ht="15.75" thickBot="1" x14ac:dyDescent="0.3">
      <c r="A33" s="193">
        <v>32</v>
      </c>
      <c r="B33" s="141" t="s">
        <v>22</v>
      </c>
      <c r="C33" s="141" t="s">
        <v>8</v>
      </c>
      <c r="D33" s="141" t="s">
        <v>360</v>
      </c>
      <c r="E33" s="184">
        <v>43542</v>
      </c>
    </row>
    <row r="34" spans="1:5" ht="15.75" thickBot="1" x14ac:dyDescent="0.3">
      <c r="A34" s="193">
        <v>33</v>
      </c>
      <c r="B34" s="141" t="s">
        <v>22</v>
      </c>
      <c r="C34" s="141" t="s">
        <v>8</v>
      </c>
      <c r="D34" s="141" t="s">
        <v>362</v>
      </c>
      <c r="E34" s="184">
        <v>43542</v>
      </c>
    </row>
    <row r="35" spans="1:5" ht="15.75" thickBot="1" x14ac:dyDescent="0.3">
      <c r="A35" s="193">
        <v>34</v>
      </c>
      <c r="B35" s="141" t="s">
        <v>22</v>
      </c>
      <c r="C35" s="141" t="s">
        <v>8</v>
      </c>
      <c r="D35" s="141" t="s">
        <v>364</v>
      </c>
      <c r="E35" s="184">
        <v>29028</v>
      </c>
    </row>
    <row r="36" spans="1:5" ht="15.75" thickBot="1" x14ac:dyDescent="0.3">
      <c r="A36" s="193">
        <v>35</v>
      </c>
      <c r="B36" s="141" t="s">
        <v>22</v>
      </c>
      <c r="C36" s="141" t="s">
        <v>8</v>
      </c>
      <c r="D36" s="141" t="s">
        <v>366</v>
      </c>
      <c r="E36" s="184">
        <v>21771</v>
      </c>
    </row>
    <row r="37" spans="1:5" ht="15.75" thickBot="1" x14ac:dyDescent="0.3">
      <c r="A37" s="193">
        <v>36</v>
      </c>
      <c r="B37" s="141" t="s">
        <v>22</v>
      </c>
      <c r="C37" s="141" t="s">
        <v>8</v>
      </c>
      <c r="D37" s="141" t="s">
        <v>368</v>
      </c>
      <c r="E37" s="184">
        <v>29028</v>
      </c>
    </row>
    <row r="38" spans="1:5" ht="15.75" thickBot="1" x14ac:dyDescent="0.3">
      <c r="A38" s="193">
        <v>37</v>
      </c>
      <c r="B38" s="141" t="s">
        <v>22</v>
      </c>
      <c r="C38" s="141" t="s">
        <v>8</v>
      </c>
      <c r="D38" s="141" t="s">
        <v>370</v>
      </c>
      <c r="E38" s="184">
        <v>50799</v>
      </c>
    </row>
    <row r="39" spans="1:5" ht="15.75" thickBot="1" x14ac:dyDescent="0.3">
      <c r="A39" s="193">
        <v>38</v>
      </c>
      <c r="B39" s="141" t="s">
        <v>22</v>
      </c>
      <c r="C39" s="141" t="s">
        <v>8</v>
      </c>
      <c r="D39" s="141" t="s">
        <v>372</v>
      </c>
      <c r="E39" s="184">
        <v>50799</v>
      </c>
    </row>
    <row r="40" spans="1:5" ht="15.75" thickBot="1" x14ac:dyDescent="0.3">
      <c r="A40" s="193">
        <v>39</v>
      </c>
      <c r="B40" s="141" t="s">
        <v>22</v>
      </c>
      <c r="C40" s="141" t="s">
        <v>8</v>
      </c>
      <c r="D40" s="141" t="s">
        <v>374</v>
      </c>
      <c r="E40" s="184">
        <v>21771</v>
      </c>
    </row>
    <row r="41" spans="1:5" ht="15.75" thickBot="1" x14ac:dyDescent="0.3">
      <c r="A41" s="193">
        <v>40</v>
      </c>
      <c r="B41" s="141" t="s">
        <v>22</v>
      </c>
      <c r="C41" s="141" t="s">
        <v>8</v>
      </c>
      <c r="D41" s="141" t="s">
        <v>376</v>
      </c>
      <c r="E41" s="184">
        <v>25400</v>
      </c>
    </row>
    <row r="42" spans="1:5" ht="15.75" thickBot="1" x14ac:dyDescent="0.3">
      <c r="A42" s="193">
        <v>41</v>
      </c>
      <c r="B42" s="141" t="s">
        <v>22</v>
      </c>
      <c r="C42" s="141" t="s">
        <v>8</v>
      </c>
      <c r="D42" s="141" t="s">
        <v>378</v>
      </c>
      <c r="E42" s="184">
        <v>32657</v>
      </c>
    </row>
    <row r="43" spans="1:5" ht="15.75" thickBot="1" x14ac:dyDescent="0.3">
      <c r="A43" s="193">
        <v>42</v>
      </c>
      <c r="B43" s="141" t="s">
        <v>22</v>
      </c>
      <c r="C43" s="141" t="s">
        <v>8</v>
      </c>
      <c r="D43" s="141" t="s">
        <v>380</v>
      </c>
      <c r="E43" s="184">
        <v>47170</v>
      </c>
    </row>
    <row r="44" spans="1:5" ht="15.75" thickBot="1" x14ac:dyDescent="0.3">
      <c r="A44" s="193">
        <v>43</v>
      </c>
      <c r="B44" s="141" t="s">
        <v>382</v>
      </c>
      <c r="C44" s="141" t="s">
        <v>383</v>
      </c>
      <c r="D44" s="141" t="s">
        <v>384</v>
      </c>
      <c r="E44" s="184">
        <v>680246</v>
      </c>
    </row>
    <row r="45" spans="1:5" ht="15.75" thickBot="1" x14ac:dyDescent="0.3">
      <c r="A45" s="193">
        <v>44</v>
      </c>
      <c r="B45" s="141" t="s">
        <v>382</v>
      </c>
      <c r="C45" s="141" t="s">
        <v>383</v>
      </c>
      <c r="D45" s="141" t="s">
        <v>386</v>
      </c>
      <c r="E45" s="184">
        <v>819763</v>
      </c>
    </row>
    <row r="46" spans="1:5" ht="15.75" thickBot="1" x14ac:dyDescent="0.3">
      <c r="A46" s="193">
        <v>45</v>
      </c>
      <c r="B46" s="141" t="s">
        <v>388</v>
      </c>
      <c r="C46" s="141" t="s">
        <v>383</v>
      </c>
      <c r="D46" s="141" t="s">
        <v>389</v>
      </c>
      <c r="E46" s="184">
        <v>547067</v>
      </c>
    </row>
    <row r="47" spans="1:5" ht="15.75" thickBot="1" x14ac:dyDescent="0.3">
      <c r="A47" s="193">
        <v>46</v>
      </c>
      <c r="B47" s="141" t="s">
        <v>391</v>
      </c>
      <c r="C47" s="141" t="s">
        <v>383</v>
      </c>
      <c r="D47" s="141" t="s">
        <v>392</v>
      </c>
      <c r="E47" s="184">
        <v>1850871</v>
      </c>
    </row>
    <row r="48" spans="1:5" ht="15.75" thickBot="1" x14ac:dyDescent="0.3">
      <c r="A48" s="193">
        <v>47</v>
      </c>
      <c r="B48" s="141" t="s">
        <v>388</v>
      </c>
      <c r="C48" s="141" t="s">
        <v>383</v>
      </c>
      <c r="D48" s="141" t="s">
        <v>394</v>
      </c>
      <c r="E48" s="184">
        <v>838500</v>
      </c>
    </row>
    <row r="49" spans="1:5" ht="15.75" thickBot="1" x14ac:dyDescent="0.3">
      <c r="A49" s="193">
        <v>48</v>
      </c>
      <c r="B49" s="141" t="s">
        <v>299</v>
      </c>
      <c r="C49" s="141" t="s">
        <v>383</v>
      </c>
      <c r="D49" s="141" t="s">
        <v>396</v>
      </c>
      <c r="E49" s="184">
        <v>6300</v>
      </c>
    </row>
    <row r="50" spans="1:5" ht="15.75" thickBot="1" x14ac:dyDescent="0.3">
      <c r="A50" s="193">
        <v>49</v>
      </c>
      <c r="B50" s="141" t="s">
        <v>398</v>
      </c>
      <c r="C50" s="141" t="s">
        <v>383</v>
      </c>
      <c r="D50" s="141" t="s">
        <v>399</v>
      </c>
      <c r="E50" s="184">
        <v>1000139</v>
      </c>
    </row>
    <row r="51" spans="1:5" ht="15.75" thickBot="1" x14ac:dyDescent="0.3">
      <c r="A51" s="193">
        <v>50</v>
      </c>
      <c r="B51" s="141" t="s">
        <v>401</v>
      </c>
      <c r="C51" s="141" t="s">
        <v>402</v>
      </c>
      <c r="D51" s="141" t="s">
        <v>403</v>
      </c>
      <c r="E51" s="184">
        <v>593089.24</v>
      </c>
    </row>
    <row r="52" spans="1:5" ht="15.75" thickBot="1" x14ac:dyDescent="0.3">
      <c r="A52" s="193">
        <v>51</v>
      </c>
      <c r="B52" s="141" t="s">
        <v>401</v>
      </c>
      <c r="C52" s="141" t="s">
        <v>402</v>
      </c>
      <c r="D52" s="141" t="s">
        <v>405</v>
      </c>
      <c r="E52" s="184">
        <v>916076</v>
      </c>
    </row>
    <row r="53" spans="1:5" ht="15.75" thickBot="1" x14ac:dyDescent="0.3">
      <c r="A53" s="193">
        <v>52</v>
      </c>
      <c r="B53" s="141" t="s">
        <v>401</v>
      </c>
      <c r="C53" s="141" t="s">
        <v>402</v>
      </c>
      <c r="D53" s="141" t="s">
        <v>407</v>
      </c>
      <c r="E53" s="184">
        <v>500615</v>
      </c>
    </row>
    <row r="54" spans="1:5" ht="15.75" thickBot="1" x14ac:dyDescent="0.3">
      <c r="A54" s="226">
        <v>53</v>
      </c>
      <c r="B54" s="226" t="s">
        <v>409</v>
      </c>
      <c r="C54" s="226" t="s">
        <v>410</v>
      </c>
      <c r="D54" s="141" t="s">
        <v>411</v>
      </c>
      <c r="E54" s="272">
        <v>120360</v>
      </c>
    </row>
    <row r="55" spans="1:5" ht="15.75" thickBot="1" x14ac:dyDescent="0.3">
      <c r="A55" s="227"/>
      <c r="B55" s="227"/>
      <c r="C55" s="227"/>
      <c r="D55" s="141" t="s">
        <v>412</v>
      </c>
      <c r="E55" s="274"/>
    </row>
    <row r="56" spans="1:5" ht="15.75" thickBot="1" x14ac:dyDescent="0.3">
      <c r="A56" s="193">
        <v>54</v>
      </c>
      <c r="B56" s="141" t="s">
        <v>409</v>
      </c>
      <c r="C56" s="141" t="s">
        <v>414</v>
      </c>
      <c r="D56" s="141" t="s">
        <v>411</v>
      </c>
      <c r="E56" s="184">
        <v>1885864</v>
      </c>
    </row>
    <row r="57" spans="1:5" ht="15.75" thickBot="1" x14ac:dyDescent="0.3">
      <c r="A57" s="193">
        <v>55</v>
      </c>
      <c r="B57" s="141" t="s">
        <v>416</v>
      </c>
      <c r="C57" s="141" t="s">
        <v>417</v>
      </c>
      <c r="D57" s="141" t="s">
        <v>418</v>
      </c>
      <c r="E57" s="184">
        <v>836234</v>
      </c>
    </row>
    <row r="58" spans="1:5" ht="15.75" thickBot="1" x14ac:dyDescent="0.3">
      <c r="A58" s="193">
        <v>56</v>
      </c>
      <c r="B58" s="141" t="s">
        <v>416</v>
      </c>
      <c r="C58" s="141" t="s">
        <v>417</v>
      </c>
      <c r="D58" s="141" t="s">
        <v>420</v>
      </c>
      <c r="E58" s="184">
        <v>2180704</v>
      </c>
    </row>
    <row r="59" spans="1:5" ht="15.75" thickBot="1" x14ac:dyDescent="0.3">
      <c r="A59" s="193">
        <v>57</v>
      </c>
      <c r="B59" s="141" t="s">
        <v>422</v>
      </c>
      <c r="C59" s="141" t="s">
        <v>417</v>
      </c>
      <c r="D59" s="141" t="s">
        <v>423</v>
      </c>
      <c r="E59" s="184">
        <v>988092</v>
      </c>
    </row>
    <row r="60" spans="1:5" ht="15.75" thickBot="1" x14ac:dyDescent="0.3">
      <c r="A60" s="193">
        <v>58</v>
      </c>
      <c r="B60" s="141" t="s">
        <v>422</v>
      </c>
      <c r="C60" s="141" t="s">
        <v>417</v>
      </c>
      <c r="D60" s="141" t="s">
        <v>425</v>
      </c>
      <c r="E60" s="184">
        <v>1075722</v>
      </c>
    </row>
    <row r="61" spans="1:5" ht="15.75" thickBot="1" x14ac:dyDescent="0.3">
      <c r="A61" s="193">
        <v>59</v>
      </c>
      <c r="B61" s="141" t="s">
        <v>427</v>
      </c>
      <c r="C61" s="141" t="s">
        <v>428</v>
      </c>
      <c r="D61" s="141" t="s">
        <v>429</v>
      </c>
      <c r="E61" s="184">
        <v>79502</v>
      </c>
    </row>
    <row r="62" spans="1:5" ht="15.75" thickBot="1" x14ac:dyDescent="0.3">
      <c r="A62" s="193">
        <v>60</v>
      </c>
      <c r="B62" s="141" t="s">
        <v>22</v>
      </c>
      <c r="C62" s="141" t="s">
        <v>8</v>
      </c>
      <c r="D62" s="141" t="s">
        <v>431</v>
      </c>
      <c r="E62" s="184">
        <v>23975</v>
      </c>
    </row>
    <row r="63" spans="1:5" ht="15.75" thickBot="1" x14ac:dyDescent="0.3">
      <c r="A63" s="193">
        <v>61</v>
      </c>
      <c r="B63" s="141" t="s">
        <v>22</v>
      </c>
      <c r="C63" s="141" t="s">
        <v>8</v>
      </c>
      <c r="D63" s="141" t="s">
        <v>433</v>
      </c>
      <c r="E63" s="184">
        <v>47950</v>
      </c>
    </row>
    <row r="64" spans="1:5" ht="15.75" thickBot="1" x14ac:dyDescent="0.3">
      <c r="A64" s="193">
        <v>62</v>
      </c>
      <c r="B64" s="141" t="s">
        <v>22</v>
      </c>
      <c r="C64" s="141" t="s">
        <v>8</v>
      </c>
      <c r="D64" s="141" t="s">
        <v>435</v>
      </c>
      <c r="E64" s="184">
        <v>47950</v>
      </c>
    </row>
    <row r="65" spans="1:5" ht="15.75" thickBot="1" x14ac:dyDescent="0.3">
      <c r="A65" s="193">
        <v>63</v>
      </c>
      <c r="B65" s="141" t="s">
        <v>22</v>
      </c>
      <c r="C65" s="141" t="s">
        <v>8</v>
      </c>
      <c r="D65" s="141" t="s">
        <v>437</v>
      </c>
      <c r="E65" s="184">
        <v>47950</v>
      </c>
    </row>
    <row r="66" spans="1:5" ht="15.75" thickBot="1" x14ac:dyDescent="0.3">
      <c r="A66" s="193">
        <v>64</v>
      </c>
      <c r="B66" s="141" t="s">
        <v>22</v>
      </c>
      <c r="C66" s="141" t="s">
        <v>8</v>
      </c>
      <c r="D66" s="141" t="s">
        <v>439</v>
      </c>
      <c r="E66" s="184">
        <v>23975</v>
      </c>
    </row>
    <row r="67" spans="1:5" ht="15.75" thickBot="1" x14ac:dyDescent="0.3">
      <c r="A67" s="193">
        <v>65</v>
      </c>
      <c r="B67" s="141" t="s">
        <v>22</v>
      </c>
      <c r="C67" s="141" t="s">
        <v>8</v>
      </c>
      <c r="D67" s="141" t="s">
        <v>441</v>
      </c>
      <c r="E67" s="184">
        <v>47950</v>
      </c>
    </row>
    <row r="68" spans="1:5" ht="15.75" thickBot="1" x14ac:dyDescent="0.3">
      <c r="A68" s="193">
        <v>66</v>
      </c>
      <c r="B68" s="141" t="s">
        <v>22</v>
      </c>
      <c r="C68" s="141" t="s">
        <v>8</v>
      </c>
      <c r="D68" s="141" t="s">
        <v>443</v>
      </c>
      <c r="E68" s="184">
        <v>47950</v>
      </c>
    </row>
    <row r="69" spans="1:5" ht="15.75" thickBot="1" x14ac:dyDescent="0.3">
      <c r="A69" s="193">
        <v>67</v>
      </c>
      <c r="B69" s="141" t="s">
        <v>22</v>
      </c>
      <c r="C69" s="141" t="s">
        <v>8</v>
      </c>
      <c r="D69" s="141" t="s">
        <v>445</v>
      </c>
      <c r="E69" s="184">
        <v>47950</v>
      </c>
    </row>
    <row r="70" spans="1:5" ht="15.75" thickBot="1" x14ac:dyDescent="0.3">
      <c r="A70" s="193">
        <v>68</v>
      </c>
      <c r="B70" s="141" t="s">
        <v>22</v>
      </c>
      <c r="C70" s="141" t="s">
        <v>8</v>
      </c>
      <c r="D70" s="141" t="s">
        <v>447</v>
      </c>
      <c r="E70" s="184">
        <v>47950</v>
      </c>
    </row>
    <row r="71" spans="1:5" ht="15.75" thickBot="1" x14ac:dyDescent="0.3">
      <c r="A71" s="193">
        <v>69</v>
      </c>
      <c r="B71" s="141" t="s">
        <v>22</v>
      </c>
      <c r="C71" s="141" t="s">
        <v>8</v>
      </c>
      <c r="D71" s="141" t="s">
        <v>449</v>
      </c>
      <c r="E71" s="184">
        <v>47950</v>
      </c>
    </row>
    <row r="72" spans="1:5" ht="15.75" thickBot="1" x14ac:dyDescent="0.3">
      <c r="A72" s="193">
        <v>70</v>
      </c>
      <c r="B72" s="141" t="s">
        <v>22</v>
      </c>
      <c r="C72" s="141" t="s">
        <v>8</v>
      </c>
      <c r="D72" s="141" t="s">
        <v>451</v>
      </c>
      <c r="E72" s="184">
        <v>47950</v>
      </c>
    </row>
    <row r="73" spans="1:5" ht="15.75" thickBot="1" x14ac:dyDescent="0.3">
      <c r="A73" s="193">
        <v>71</v>
      </c>
      <c r="B73" s="141" t="s">
        <v>22</v>
      </c>
      <c r="C73" s="141" t="s">
        <v>8</v>
      </c>
      <c r="D73" s="141" t="s">
        <v>453</v>
      </c>
      <c r="E73" s="184">
        <v>47950</v>
      </c>
    </row>
    <row r="74" spans="1:5" ht="15.75" thickBot="1" x14ac:dyDescent="0.3">
      <c r="A74" s="193">
        <v>72</v>
      </c>
      <c r="B74" s="141" t="s">
        <v>22</v>
      </c>
      <c r="C74" s="141" t="s">
        <v>8</v>
      </c>
      <c r="D74" s="141" t="s">
        <v>455</v>
      </c>
      <c r="E74" s="184">
        <v>47950</v>
      </c>
    </row>
    <row r="75" spans="1:5" ht="15.75" thickBot="1" x14ac:dyDescent="0.3">
      <c r="A75" s="193">
        <v>73</v>
      </c>
      <c r="B75" s="141" t="s">
        <v>22</v>
      </c>
      <c r="C75" s="141" t="s">
        <v>8</v>
      </c>
      <c r="D75" s="141" t="s">
        <v>457</v>
      </c>
      <c r="E75" s="184">
        <v>47950</v>
      </c>
    </row>
    <row r="76" spans="1:5" ht="15.75" thickBot="1" x14ac:dyDescent="0.3">
      <c r="A76" s="193">
        <v>74</v>
      </c>
      <c r="B76" s="141" t="s">
        <v>22</v>
      </c>
      <c r="C76" s="141" t="s">
        <v>8</v>
      </c>
      <c r="D76" s="141" t="s">
        <v>459</v>
      </c>
      <c r="E76" s="184">
        <v>23975</v>
      </c>
    </row>
    <row r="77" spans="1:5" ht="15.75" thickBot="1" x14ac:dyDescent="0.3">
      <c r="A77" s="193">
        <v>75</v>
      </c>
      <c r="B77" s="141" t="s">
        <v>22</v>
      </c>
      <c r="C77" s="141" t="s">
        <v>8</v>
      </c>
      <c r="D77" s="141" t="s">
        <v>461</v>
      </c>
      <c r="E77" s="184">
        <v>23975</v>
      </c>
    </row>
    <row r="78" spans="1:5" ht="15.75" thickBot="1" x14ac:dyDescent="0.3">
      <c r="A78" s="193">
        <v>76</v>
      </c>
      <c r="B78" s="141" t="s">
        <v>22</v>
      </c>
      <c r="C78" s="141" t="s">
        <v>8</v>
      </c>
      <c r="D78" s="141" t="s">
        <v>463</v>
      </c>
      <c r="E78" s="184">
        <v>23975</v>
      </c>
    </row>
    <row r="79" spans="1:5" ht="15.75" thickBot="1" x14ac:dyDescent="0.3">
      <c r="A79" s="193">
        <v>77</v>
      </c>
      <c r="B79" s="141" t="s">
        <v>22</v>
      </c>
      <c r="C79" s="141" t="s">
        <v>8</v>
      </c>
      <c r="D79" s="141" t="s">
        <v>465</v>
      </c>
      <c r="E79" s="184">
        <v>23975</v>
      </c>
    </row>
    <row r="80" spans="1:5" ht="15.75" thickBot="1" x14ac:dyDescent="0.3">
      <c r="A80" s="193">
        <v>78</v>
      </c>
      <c r="B80" s="141" t="s">
        <v>22</v>
      </c>
      <c r="C80" s="141" t="s">
        <v>8</v>
      </c>
      <c r="D80" s="141" t="s">
        <v>467</v>
      </c>
      <c r="E80" s="184">
        <v>23975</v>
      </c>
    </row>
    <row r="81" spans="1:5" ht="15.75" thickBot="1" x14ac:dyDescent="0.3">
      <c r="A81" s="193">
        <v>79</v>
      </c>
      <c r="B81" s="141" t="s">
        <v>22</v>
      </c>
      <c r="C81" s="141" t="s">
        <v>8</v>
      </c>
      <c r="D81" s="141" t="s">
        <v>469</v>
      </c>
      <c r="E81" s="184">
        <v>23975</v>
      </c>
    </row>
    <row r="82" spans="1:5" ht="15.75" thickBot="1" x14ac:dyDescent="0.3">
      <c r="A82" s="193">
        <v>80</v>
      </c>
      <c r="B82" s="141" t="s">
        <v>22</v>
      </c>
      <c r="C82" s="141" t="s">
        <v>8</v>
      </c>
      <c r="D82" s="141" t="s">
        <v>471</v>
      </c>
      <c r="E82" s="184">
        <v>47950</v>
      </c>
    </row>
    <row r="83" spans="1:5" ht="15.75" thickBot="1" x14ac:dyDescent="0.3">
      <c r="A83" s="193">
        <v>81</v>
      </c>
      <c r="B83" s="141" t="s">
        <v>22</v>
      </c>
      <c r="C83" s="141" t="s">
        <v>8</v>
      </c>
      <c r="D83" s="141" t="s">
        <v>473</v>
      </c>
      <c r="E83" s="184">
        <v>47950</v>
      </c>
    </row>
    <row r="84" spans="1:5" ht="15.75" thickBot="1" x14ac:dyDescent="0.3">
      <c r="A84" s="193">
        <v>82</v>
      </c>
      <c r="B84" s="141" t="s">
        <v>22</v>
      </c>
      <c r="C84" s="141" t="s">
        <v>8</v>
      </c>
      <c r="D84" s="141" t="s">
        <v>475</v>
      </c>
      <c r="E84" s="184">
        <v>47950</v>
      </c>
    </row>
    <row r="85" spans="1:5" ht="15.75" thickBot="1" x14ac:dyDescent="0.3">
      <c r="A85" s="193">
        <v>83</v>
      </c>
      <c r="B85" s="141" t="s">
        <v>22</v>
      </c>
      <c r="C85" s="141" t="s">
        <v>8</v>
      </c>
      <c r="D85" s="141" t="s">
        <v>477</v>
      </c>
      <c r="E85" s="184">
        <v>47950</v>
      </c>
    </row>
    <row r="86" spans="1:5" ht="15.75" thickBot="1" x14ac:dyDescent="0.3">
      <c r="A86" s="193">
        <v>84</v>
      </c>
      <c r="B86" s="141" t="s">
        <v>22</v>
      </c>
      <c r="C86" s="141" t="s">
        <v>8</v>
      </c>
      <c r="D86" s="141" t="s">
        <v>479</v>
      </c>
      <c r="E86" s="184">
        <v>23975</v>
      </c>
    </row>
    <row r="87" spans="1:5" ht="15.75" thickBot="1" x14ac:dyDescent="0.3">
      <c r="A87" s="193">
        <v>85</v>
      </c>
      <c r="B87" s="141" t="s">
        <v>22</v>
      </c>
      <c r="C87" s="141" t="s">
        <v>8</v>
      </c>
      <c r="D87" s="141" t="s">
        <v>481</v>
      </c>
      <c r="E87" s="184">
        <v>47950</v>
      </c>
    </row>
    <row r="88" spans="1:5" ht="15.75" thickBot="1" x14ac:dyDescent="0.3">
      <c r="A88" s="193">
        <v>86</v>
      </c>
      <c r="B88" s="141" t="s">
        <v>22</v>
      </c>
      <c r="C88" s="141" t="s">
        <v>8</v>
      </c>
      <c r="D88" s="141" t="s">
        <v>483</v>
      </c>
      <c r="E88" s="184">
        <v>47950</v>
      </c>
    </row>
    <row r="89" spans="1:5" ht="15.75" thickBot="1" x14ac:dyDescent="0.3">
      <c r="A89" s="193">
        <v>87</v>
      </c>
      <c r="B89" s="141" t="s">
        <v>22</v>
      </c>
      <c r="C89" s="141" t="s">
        <v>8</v>
      </c>
      <c r="D89" s="141" t="s">
        <v>485</v>
      </c>
      <c r="E89" s="184">
        <v>47950</v>
      </c>
    </row>
    <row r="90" spans="1:5" ht="15.75" thickBot="1" x14ac:dyDescent="0.3">
      <c r="A90" s="193">
        <v>88</v>
      </c>
      <c r="B90" s="141" t="s">
        <v>22</v>
      </c>
      <c r="C90" s="141" t="s">
        <v>8</v>
      </c>
      <c r="D90" s="141" t="s">
        <v>487</v>
      </c>
      <c r="E90" s="184">
        <v>47950</v>
      </c>
    </row>
    <row r="91" spans="1:5" ht="15.75" thickBot="1" x14ac:dyDescent="0.3">
      <c r="A91" s="193">
        <v>89</v>
      </c>
      <c r="B91" s="141" t="s">
        <v>22</v>
      </c>
      <c r="C91" s="141" t="s">
        <v>8</v>
      </c>
      <c r="D91" s="141" t="s">
        <v>489</v>
      </c>
      <c r="E91" s="184">
        <v>47950</v>
      </c>
    </row>
    <row r="92" spans="1:5" ht="15.75" thickBot="1" x14ac:dyDescent="0.3">
      <c r="A92" s="193">
        <v>90</v>
      </c>
      <c r="B92" s="141" t="s">
        <v>22</v>
      </c>
      <c r="C92" s="141" t="s">
        <v>8</v>
      </c>
      <c r="D92" s="141" t="s">
        <v>491</v>
      </c>
      <c r="E92" s="184">
        <v>47950</v>
      </c>
    </row>
    <row r="93" spans="1:5" ht="15.75" thickBot="1" x14ac:dyDescent="0.3">
      <c r="A93" s="193">
        <v>91</v>
      </c>
      <c r="B93" s="141" t="s">
        <v>22</v>
      </c>
      <c r="C93" s="141" t="s">
        <v>8</v>
      </c>
      <c r="D93" s="141" t="s">
        <v>493</v>
      </c>
      <c r="E93" s="184">
        <v>47950</v>
      </c>
    </row>
    <row r="94" spans="1:5" ht="15.75" thickBot="1" x14ac:dyDescent="0.3">
      <c r="A94" s="193">
        <v>92</v>
      </c>
      <c r="B94" s="141" t="s">
        <v>22</v>
      </c>
      <c r="C94" s="141" t="s">
        <v>8</v>
      </c>
      <c r="D94" s="141" t="s">
        <v>495</v>
      </c>
      <c r="E94" s="184">
        <v>47950</v>
      </c>
    </row>
    <row r="95" spans="1:5" ht="15.75" thickBot="1" x14ac:dyDescent="0.3">
      <c r="A95" s="193">
        <v>93</v>
      </c>
      <c r="B95" s="141" t="s">
        <v>22</v>
      </c>
      <c r="C95" s="141" t="s">
        <v>8</v>
      </c>
      <c r="D95" s="141" t="s">
        <v>497</v>
      </c>
      <c r="E95" s="184">
        <v>47950</v>
      </c>
    </row>
    <row r="96" spans="1:5" ht="15.75" thickBot="1" x14ac:dyDescent="0.3">
      <c r="A96" s="193">
        <v>94</v>
      </c>
      <c r="B96" s="141" t="s">
        <v>22</v>
      </c>
      <c r="C96" s="141" t="s">
        <v>8</v>
      </c>
      <c r="D96" s="141" t="s">
        <v>499</v>
      </c>
      <c r="E96" s="184">
        <v>23975</v>
      </c>
    </row>
    <row r="97" spans="1:5" ht="15.75" thickBot="1" x14ac:dyDescent="0.3">
      <c r="A97" s="193">
        <v>95</v>
      </c>
      <c r="B97" s="141" t="s">
        <v>22</v>
      </c>
      <c r="C97" s="141" t="s">
        <v>8</v>
      </c>
      <c r="D97" s="141" t="s">
        <v>501</v>
      </c>
      <c r="E97" s="184">
        <v>23975</v>
      </c>
    </row>
    <row r="98" spans="1:5" ht="15.75" thickBot="1" x14ac:dyDescent="0.3">
      <c r="A98" s="193">
        <v>96</v>
      </c>
      <c r="B98" s="141" t="s">
        <v>22</v>
      </c>
      <c r="C98" s="141" t="s">
        <v>8</v>
      </c>
      <c r="D98" s="141" t="s">
        <v>503</v>
      </c>
      <c r="E98" s="184">
        <v>47950</v>
      </c>
    </row>
    <row r="99" spans="1:5" ht="15.75" thickBot="1" x14ac:dyDescent="0.3">
      <c r="A99" s="193">
        <v>97</v>
      </c>
      <c r="B99" s="141" t="s">
        <v>22</v>
      </c>
      <c r="C99" s="141" t="s">
        <v>8</v>
      </c>
      <c r="D99" s="141" t="s">
        <v>505</v>
      </c>
      <c r="E99" s="184">
        <v>47950</v>
      </c>
    </row>
    <row r="100" spans="1:5" ht="15.75" thickBot="1" x14ac:dyDescent="0.3">
      <c r="A100" s="193">
        <v>98</v>
      </c>
      <c r="B100" s="141" t="s">
        <v>22</v>
      </c>
      <c r="C100" s="141" t="s">
        <v>8</v>
      </c>
      <c r="D100" s="141" t="s">
        <v>507</v>
      </c>
      <c r="E100" s="184">
        <v>47950</v>
      </c>
    </row>
    <row r="101" spans="1:5" ht="15.75" thickBot="1" x14ac:dyDescent="0.3">
      <c r="A101" s="193">
        <v>99</v>
      </c>
      <c r="B101" s="141" t="s">
        <v>22</v>
      </c>
      <c r="C101" s="141" t="s">
        <v>8</v>
      </c>
      <c r="D101" s="141" t="s">
        <v>509</v>
      </c>
      <c r="E101" s="184">
        <v>47950</v>
      </c>
    </row>
    <row r="102" spans="1:5" ht="15.75" thickBot="1" x14ac:dyDescent="0.3">
      <c r="A102" s="193">
        <v>100</v>
      </c>
      <c r="B102" s="141" t="s">
        <v>22</v>
      </c>
      <c r="C102" s="141" t="s">
        <v>8</v>
      </c>
      <c r="D102" s="141" t="s">
        <v>511</v>
      </c>
      <c r="E102" s="184">
        <v>47950</v>
      </c>
    </row>
    <row r="103" spans="1:5" ht="15.75" thickBot="1" x14ac:dyDescent="0.3">
      <c r="A103" s="193">
        <v>101</v>
      </c>
      <c r="B103" s="141" t="s">
        <v>22</v>
      </c>
      <c r="C103" s="141" t="s">
        <v>8</v>
      </c>
      <c r="D103" s="141" t="s">
        <v>513</v>
      </c>
      <c r="E103" s="184">
        <v>47950</v>
      </c>
    </row>
    <row r="104" spans="1:5" ht="15.75" thickBot="1" x14ac:dyDescent="0.3">
      <c r="A104" s="193">
        <v>102</v>
      </c>
      <c r="B104" s="141" t="s">
        <v>22</v>
      </c>
      <c r="C104" s="141" t="s">
        <v>8</v>
      </c>
      <c r="D104" s="141" t="s">
        <v>515</v>
      </c>
      <c r="E104" s="184">
        <v>47950</v>
      </c>
    </row>
    <row r="105" spans="1:5" ht="15.75" thickBot="1" x14ac:dyDescent="0.3">
      <c r="A105" s="193">
        <v>103</v>
      </c>
      <c r="B105" s="141" t="s">
        <v>22</v>
      </c>
      <c r="C105" s="141" t="s">
        <v>8</v>
      </c>
      <c r="D105" s="141" t="s">
        <v>517</v>
      </c>
      <c r="E105" s="184">
        <v>47950</v>
      </c>
    </row>
    <row r="106" spans="1:5" ht="15.75" thickBot="1" x14ac:dyDescent="0.3">
      <c r="A106" s="193">
        <v>104</v>
      </c>
      <c r="B106" s="141" t="s">
        <v>22</v>
      </c>
      <c r="C106" s="141" t="s">
        <v>8</v>
      </c>
      <c r="D106" s="141" t="s">
        <v>519</v>
      </c>
      <c r="E106" s="184">
        <v>47950</v>
      </c>
    </row>
    <row r="107" spans="1:5" ht="15.75" thickBot="1" x14ac:dyDescent="0.3">
      <c r="A107" s="193">
        <v>105</v>
      </c>
      <c r="B107" s="141" t="s">
        <v>22</v>
      </c>
      <c r="C107" s="141" t="s">
        <v>8</v>
      </c>
      <c r="D107" s="141" t="s">
        <v>521</v>
      </c>
      <c r="E107" s="184">
        <v>47950</v>
      </c>
    </row>
    <row r="108" spans="1:5" ht="15.75" thickBot="1" x14ac:dyDescent="0.3">
      <c r="A108" s="193">
        <v>106</v>
      </c>
      <c r="B108" s="141" t="s">
        <v>22</v>
      </c>
      <c r="C108" s="141" t="s">
        <v>8</v>
      </c>
      <c r="D108" s="141" t="s">
        <v>523</v>
      </c>
      <c r="E108" s="184">
        <v>47950</v>
      </c>
    </row>
    <row r="109" spans="1:5" ht="15.75" thickBot="1" x14ac:dyDescent="0.3">
      <c r="A109" s="193">
        <v>107</v>
      </c>
      <c r="B109" s="141" t="s">
        <v>22</v>
      </c>
      <c r="C109" s="141" t="s">
        <v>8</v>
      </c>
      <c r="D109" s="141" t="s">
        <v>525</v>
      </c>
      <c r="E109" s="184">
        <v>41100</v>
      </c>
    </row>
    <row r="110" spans="1:5" ht="15.75" thickBot="1" x14ac:dyDescent="0.3">
      <c r="A110" s="193">
        <v>108</v>
      </c>
      <c r="B110" s="141" t="s">
        <v>22</v>
      </c>
      <c r="C110" s="141" t="s">
        <v>8</v>
      </c>
      <c r="D110" s="141" t="s">
        <v>527</v>
      </c>
      <c r="E110" s="184">
        <v>47950</v>
      </c>
    </row>
    <row r="111" spans="1:5" ht="15.75" thickBot="1" x14ac:dyDescent="0.3">
      <c r="A111" s="193">
        <v>109</v>
      </c>
      <c r="B111" s="141" t="s">
        <v>529</v>
      </c>
      <c r="C111" s="141" t="s">
        <v>530</v>
      </c>
      <c r="D111" s="141" t="s">
        <v>531</v>
      </c>
      <c r="E111" s="184">
        <v>13167</v>
      </c>
    </row>
    <row r="112" spans="1:5" ht="15.75" thickBot="1" x14ac:dyDescent="0.3">
      <c r="A112" s="193">
        <v>110</v>
      </c>
      <c r="B112" s="141" t="s">
        <v>533</v>
      </c>
      <c r="C112" s="141" t="s">
        <v>534</v>
      </c>
      <c r="D112" s="141" t="s">
        <v>535</v>
      </c>
      <c r="E112" s="184">
        <v>37320</v>
      </c>
    </row>
    <row r="113" spans="1:5" ht="15.75" thickBot="1" x14ac:dyDescent="0.3">
      <c r="A113" s="193">
        <v>111</v>
      </c>
      <c r="B113" s="141" t="s">
        <v>533</v>
      </c>
      <c r="C113" s="141" t="s">
        <v>534</v>
      </c>
      <c r="D113" s="141" t="s">
        <v>537</v>
      </c>
      <c r="E113" s="184">
        <v>53504</v>
      </c>
    </row>
    <row r="114" spans="1:5" ht="15.75" thickBot="1" x14ac:dyDescent="0.3">
      <c r="A114" s="193">
        <v>112</v>
      </c>
      <c r="B114" s="141" t="s">
        <v>533</v>
      </c>
      <c r="C114" s="141" t="s">
        <v>534</v>
      </c>
      <c r="D114" s="141" t="s">
        <v>539</v>
      </c>
      <c r="E114" s="184">
        <v>44368</v>
      </c>
    </row>
    <row r="115" spans="1:5" ht="15.75" thickBot="1" x14ac:dyDescent="0.3">
      <c r="A115" s="193">
        <v>113</v>
      </c>
      <c r="B115" s="141" t="s">
        <v>541</v>
      </c>
      <c r="C115" s="141" t="s">
        <v>534</v>
      </c>
      <c r="D115" s="141" t="s">
        <v>542</v>
      </c>
      <c r="E115" s="184">
        <v>40000</v>
      </c>
    </row>
    <row r="116" spans="1:5" ht="15.75" thickBot="1" x14ac:dyDescent="0.3">
      <c r="A116" s="193">
        <v>114</v>
      </c>
      <c r="B116" s="141" t="s">
        <v>544</v>
      </c>
      <c r="C116" s="141" t="s">
        <v>545</v>
      </c>
      <c r="D116" s="141" t="s">
        <v>546</v>
      </c>
      <c r="E116" s="184">
        <v>32700</v>
      </c>
    </row>
    <row r="117" spans="1:5" ht="15.75" thickBot="1" x14ac:dyDescent="0.3">
      <c r="A117" s="193">
        <v>115</v>
      </c>
      <c r="B117" s="141" t="s">
        <v>416</v>
      </c>
      <c r="C117" s="141" t="s">
        <v>417</v>
      </c>
      <c r="D117" s="141" t="s">
        <v>548</v>
      </c>
      <c r="E117" s="184">
        <v>564131</v>
      </c>
    </row>
    <row r="118" spans="1:5" ht="15.75" thickBot="1" x14ac:dyDescent="0.3">
      <c r="A118" s="193">
        <v>116</v>
      </c>
      <c r="B118" s="141" t="s">
        <v>416</v>
      </c>
      <c r="C118" s="141" t="s">
        <v>417</v>
      </c>
      <c r="D118" s="141" t="s">
        <v>548</v>
      </c>
      <c r="E118" s="184">
        <v>549125</v>
      </c>
    </row>
    <row r="119" spans="1:5" ht="15.75" thickBot="1" x14ac:dyDescent="0.3">
      <c r="A119" s="193">
        <v>117</v>
      </c>
      <c r="B119" s="141" t="s">
        <v>22</v>
      </c>
      <c r="C119" s="141" t="s">
        <v>8</v>
      </c>
      <c r="D119" s="141" t="s">
        <v>24</v>
      </c>
      <c r="E119" s="184">
        <v>51375</v>
      </c>
    </row>
    <row r="120" spans="1:5" ht="15.75" thickBot="1" x14ac:dyDescent="0.3">
      <c r="A120" s="193">
        <v>118</v>
      </c>
      <c r="B120" s="141" t="s">
        <v>22</v>
      </c>
      <c r="C120" s="141" t="s">
        <v>8</v>
      </c>
      <c r="D120" s="141" t="s">
        <v>552</v>
      </c>
      <c r="E120" s="184">
        <v>47950</v>
      </c>
    </row>
    <row r="121" spans="1:5" ht="15.75" thickBot="1" x14ac:dyDescent="0.3">
      <c r="A121" s="193">
        <v>119</v>
      </c>
      <c r="B121" s="141" t="s">
        <v>22</v>
      </c>
      <c r="C121" s="141" t="s">
        <v>8</v>
      </c>
      <c r="D121" s="141" t="s">
        <v>554</v>
      </c>
      <c r="E121" s="184">
        <v>27400</v>
      </c>
    </row>
    <row r="122" spans="1:5" ht="15.75" thickBot="1" x14ac:dyDescent="0.3">
      <c r="A122" s="193">
        <v>120</v>
      </c>
      <c r="B122" s="141" t="s">
        <v>22</v>
      </c>
      <c r="C122" s="141" t="s">
        <v>8</v>
      </c>
      <c r="D122" s="141" t="s">
        <v>556</v>
      </c>
      <c r="E122" s="184">
        <v>50799</v>
      </c>
    </row>
    <row r="123" spans="1:5" ht="15.75" thickBot="1" x14ac:dyDescent="0.3">
      <c r="A123" s="193">
        <v>121</v>
      </c>
      <c r="B123" s="141" t="s">
        <v>22</v>
      </c>
      <c r="C123" s="141" t="s">
        <v>8</v>
      </c>
      <c r="D123" s="141" t="s">
        <v>558</v>
      </c>
      <c r="E123" s="184">
        <v>47171</v>
      </c>
    </row>
    <row r="124" spans="1:5" ht="15.75" thickBot="1" x14ac:dyDescent="0.3">
      <c r="A124" s="193">
        <v>122</v>
      </c>
      <c r="B124" s="141" t="s">
        <v>22</v>
      </c>
      <c r="C124" s="141" t="s">
        <v>8</v>
      </c>
      <c r="D124" s="141" t="s">
        <v>560</v>
      </c>
      <c r="E124" s="184">
        <v>47171</v>
      </c>
    </row>
    <row r="125" spans="1:5" ht="15.75" thickBot="1" x14ac:dyDescent="0.3">
      <c r="A125" s="193">
        <v>123</v>
      </c>
      <c r="B125" s="141" t="s">
        <v>22</v>
      </c>
      <c r="C125" s="141" t="s">
        <v>8</v>
      </c>
      <c r="D125" s="141" t="s">
        <v>562</v>
      </c>
      <c r="E125" s="184">
        <v>47171</v>
      </c>
    </row>
    <row r="126" spans="1:5" ht="15.75" thickBot="1" x14ac:dyDescent="0.3">
      <c r="A126" s="193">
        <v>124</v>
      </c>
      <c r="B126" s="141" t="s">
        <v>22</v>
      </c>
      <c r="C126" s="141" t="s">
        <v>8</v>
      </c>
      <c r="D126" s="141" t="s">
        <v>564</v>
      </c>
      <c r="E126" s="184">
        <v>47171</v>
      </c>
    </row>
    <row r="127" spans="1:5" ht="15.75" thickBot="1" x14ac:dyDescent="0.3">
      <c r="A127" s="193">
        <v>125</v>
      </c>
      <c r="B127" s="141" t="s">
        <v>22</v>
      </c>
      <c r="C127" s="141" t="s">
        <v>8</v>
      </c>
      <c r="D127" s="141" t="s">
        <v>566</v>
      </c>
      <c r="E127" s="184">
        <v>47171</v>
      </c>
    </row>
    <row r="128" spans="1:5" ht="15.75" thickBot="1" x14ac:dyDescent="0.3">
      <c r="A128" s="193">
        <v>126</v>
      </c>
      <c r="B128" s="141" t="s">
        <v>22</v>
      </c>
      <c r="C128" s="141" t="s">
        <v>8</v>
      </c>
      <c r="D128" s="141" t="s">
        <v>568</v>
      </c>
      <c r="E128" s="184">
        <v>36285</v>
      </c>
    </row>
    <row r="129" spans="1:5" ht="15.75" thickBot="1" x14ac:dyDescent="0.3">
      <c r="A129" s="193">
        <v>127</v>
      </c>
      <c r="B129" s="141" t="s">
        <v>22</v>
      </c>
      <c r="C129" s="141" t="s">
        <v>8</v>
      </c>
      <c r="D129" s="141" t="s">
        <v>570</v>
      </c>
      <c r="E129" s="184">
        <v>27771</v>
      </c>
    </row>
    <row r="130" spans="1:5" ht="15.75" thickBot="1" x14ac:dyDescent="0.3">
      <c r="A130" s="193">
        <v>128</v>
      </c>
      <c r="B130" s="141" t="s">
        <v>22</v>
      </c>
      <c r="C130" s="141" t="s">
        <v>8</v>
      </c>
      <c r="D130" s="141" t="s">
        <v>572</v>
      </c>
      <c r="E130" s="184">
        <v>47171</v>
      </c>
    </row>
    <row r="131" spans="1:5" ht="15.75" thickBot="1" x14ac:dyDescent="0.3">
      <c r="A131" s="193">
        <v>129</v>
      </c>
      <c r="B131" s="141" t="s">
        <v>22</v>
      </c>
      <c r="C131" s="141" t="s">
        <v>8</v>
      </c>
      <c r="D131" s="141" t="s">
        <v>574</v>
      </c>
      <c r="E131" s="184">
        <v>47171</v>
      </c>
    </row>
    <row r="132" spans="1:5" ht="15.75" thickBot="1" x14ac:dyDescent="0.3">
      <c r="A132" s="193">
        <v>130</v>
      </c>
      <c r="B132" s="141" t="s">
        <v>22</v>
      </c>
      <c r="C132" s="141" t="s">
        <v>8</v>
      </c>
      <c r="D132" s="141" t="s">
        <v>576</v>
      </c>
      <c r="E132" s="184">
        <v>47171</v>
      </c>
    </row>
    <row r="133" spans="1:5" ht="15.75" thickBot="1" x14ac:dyDescent="0.3">
      <c r="A133" s="193">
        <v>131</v>
      </c>
      <c r="B133" s="141" t="s">
        <v>22</v>
      </c>
      <c r="C133" s="141" t="s">
        <v>8</v>
      </c>
      <c r="D133" s="141" t="s">
        <v>578</v>
      </c>
      <c r="E133" s="184">
        <v>47171</v>
      </c>
    </row>
    <row r="134" spans="1:5" ht="15.75" thickBot="1" x14ac:dyDescent="0.3">
      <c r="A134" s="193">
        <v>132</v>
      </c>
      <c r="B134" s="141" t="s">
        <v>22</v>
      </c>
      <c r="C134" s="141" t="s">
        <v>8</v>
      </c>
      <c r="D134" s="141" t="s">
        <v>580</v>
      </c>
      <c r="E134" s="184">
        <v>50799</v>
      </c>
    </row>
    <row r="135" spans="1:5" ht="15.75" thickBot="1" x14ac:dyDescent="0.3">
      <c r="A135" s="193">
        <v>133</v>
      </c>
      <c r="B135" s="141" t="s">
        <v>22</v>
      </c>
      <c r="C135" s="141" t="s">
        <v>8</v>
      </c>
      <c r="D135" s="141" t="s">
        <v>582</v>
      </c>
      <c r="E135" s="184">
        <v>21771</v>
      </c>
    </row>
    <row r="136" spans="1:5" ht="15.75" thickBot="1" x14ac:dyDescent="0.3">
      <c r="A136" s="193">
        <v>134</v>
      </c>
      <c r="B136" s="141" t="s">
        <v>22</v>
      </c>
      <c r="C136" s="141" t="s">
        <v>8</v>
      </c>
      <c r="D136" s="141" t="s">
        <v>584</v>
      </c>
      <c r="E136" s="184">
        <v>14249</v>
      </c>
    </row>
    <row r="137" spans="1:5" ht="15.75" thickBot="1" x14ac:dyDescent="0.3">
      <c r="A137" s="193">
        <v>135</v>
      </c>
      <c r="B137" s="141" t="s">
        <v>22</v>
      </c>
      <c r="C137" s="141" t="s">
        <v>8</v>
      </c>
      <c r="D137" s="141" t="s">
        <v>586</v>
      </c>
      <c r="E137" s="184">
        <v>43542</v>
      </c>
    </row>
    <row r="138" spans="1:5" ht="15.75" thickBot="1" x14ac:dyDescent="0.3">
      <c r="A138" s="193">
        <v>136</v>
      </c>
      <c r="B138" s="141" t="s">
        <v>22</v>
      </c>
      <c r="C138" s="141" t="s">
        <v>8</v>
      </c>
      <c r="D138" s="141" t="s">
        <v>588</v>
      </c>
      <c r="E138" s="184">
        <v>43542</v>
      </c>
    </row>
    <row r="139" spans="1:5" ht="15.75" thickBot="1" x14ac:dyDescent="0.3">
      <c r="A139" s="193">
        <v>137</v>
      </c>
      <c r="B139" s="141" t="s">
        <v>22</v>
      </c>
      <c r="C139" s="141" t="s">
        <v>8</v>
      </c>
      <c r="D139" s="141" t="s">
        <v>590</v>
      </c>
      <c r="E139" s="184">
        <v>43542</v>
      </c>
    </row>
    <row r="140" spans="1:5" ht="15.75" thickBot="1" x14ac:dyDescent="0.3">
      <c r="A140" s="193">
        <v>138</v>
      </c>
      <c r="B140" s="141" t="s">
        <v>22</v>
      </c>
      <c r="C140" s="141" t="s">
        <v>8</v>
      </c>
      <c r="D140" s="141" t="s">
        <v>592</v>
      </c>
      <c r="E140" s="184">
        <v>29028</v>
      </c>
    </row>
    <row r="141" spans="1:5" ht="15.75" thickBot="1" x14ac:dyDescent="0.3">
      <c r="A141" s="193">
        <v>139</v>
      </c>
      <c r="B141" s="141" t="s">
        <v>22</v>
      </c>
      <c r="C141" s="141" t="s">
        <v>8</v>
      </c>
      <c r="D141" s="141" t="s">
        <v>594</v>
      </c>
      <c r="E141" s="184">
        <v>43542</v>
      </c>
    </row>
    <row r="142" spans="1:5" ht="15.75" thickBot="1" x14ac:dyDescent="0.3">
      <c r="A142" s="193">
        <v>140</v>
      </c>
      <c r="B142" s="141" t="s">
        <v>22</v>
      </c>
      <c r="C142" s="141" t="s">
        <v>8</v>
      </c>
      <c r="D142" s="141" t="s">
        <v>596</v>
      </c>
      <c r="E142" s="184">
        <v>29028</v>
      </c>
    </row>
    <row r="143" spans="1:5" ht="15.75" thickBot="1" x14ac:dyDescent="0.3">
      <c r="A143" s="193">
        <v>141</v>
      </c>
      <c r="B143" s="141" t="s">
        <v>22</v>
      </c>
      <c r="C143" s="141" t="s">
        <v>8</v>
      </c>
      <c r="D143" s="141" t="s">
        <v>598</v>
      </c>
      <c r="E143" s="184">
        <v>50799</v>
      </c>
    </row>
    <row r="144" spans="1:5" ht="15.75" thickBot="1" x14ac:dyDescent="0.3">
      <c r="A144" s="193">
        <v>142</v>
      </c>
      <c r="B144" s="141" t="s">
        <v>22</v>
      </c>
      <c r="C144" s="141" t="s">
        <v>8</v>
      </c>
      <c r="D144" s="141" t="s">
        <v>600</v>
      </c>
      <c r="E144" s="184">
        <v>50799</v>
      </c>
    </row>
    <row r="145" spans="1:5" ht="15.75" thickBot="1" x14ac:dyDescent="0.3">
      <c r="A145" s="193">
        <v>143</v>
      </c>
      <c r="B145" s="141" t="s">
        <v>22</v>
      </c>
      <c r="C145" s="141" t="s">
        <v>8</v>
      </c>
      <c r="D145" s="141" t="s">
        <v>602</v>
      </c>
      <c r="E145" s="184">
        <v>32657</v>
      </c>
    </row>
    <row r="146" spans="1:5" ht="15.75" thickBot="1" x14ac:dyDescent="0.3">
      <c r="A146" s="193">
        <v>144</v>
      </c>
      <c r="B146" s="141" t="s">
        <v>22</v>
      </c>
      <c r="C146" s="141" t="s">
        <v>8</v>
      </c>
      <c r="D146" s="141" t="s">
        <v>604</v>
      </c>
      <c r="E146" s="184">
        <v>50799</v>
      </c>
    </row>
    <row r="147" spans="1:5" ht="15.75" thickBot="1" x14ac:dyDescent="0.3">
      <c r="A147" s="193">
        <v>145</v>
      </c>
      <c r="B147" s="141" t="s">
        <v>22</v>
      </c>
      <c r="C147" s="141" t="s">
        <v>8</v>
      </c>
      <c r="D147" s="141" t="s">
        <v>606</v>
      </c>
      <c r="E147" s="184">
        <v>47170</v>
      </c>
    </row>
    <row r="148" spans="1:5" ht="15.75" thickBot="1" x14ac:dyDescent="0.3">
      <c r="A148" s="193">
        <v>146</v>
      </c>
      <c r="B148" s="141" t="s">
        <v>22</v>
      </c>
      <c r="C148" s="141" t="s">
        <v>8</v>
      </c>
      <c r="D148" s="141" t="s">
        <v>608</v>
      </c>
      <c r="E148" s="184">
        <v>50799</v>
      </c>
    </row>
    <row r="149" spans="1:5" ht="15.75" thickBot="1" x14ac:dyDescent="0.3">
      <c r="A149" s="193">
        <v>147</v>
      </c>
      <c r="B149" s="141" t="s">
        <v>22</v>
      </c>
      <c r="C149" s="141" t="s">
        <v>8</v>
      </c>
      <c r="D149" s="141" t="s">
        <v>610</v>
      </c>
      <c r="E149" s="184">
        <v>47170</v>
      </c>
    </row>
    <row r="150" spans="1:5" ht="15.75" thickBot="1" x14ac:dyDescent="0.3">
      <c r="A150" s="193">
        <v>148</v>
      </c>
      <c r="B150" s="141" t="s">
        <v>22</v>
      </c>
      <c r="C150" s="141" t="s">
        <v>8</v>
      </c>
      <c r="D150" s="141" t="s">
        <v>612</v>
      </c>
      <c r="E150" s="184">
        <v>50799</v>
      </c>
    </row>
    <row r="151" spans="1:5" ht="15.75" thickBot="1" x14ac:dyDescent="0.3">
      <c r="A151" s="193">
        <v>149</v>
      </c>
      <c r="B151" s="141" t="s">
        <v>22</v>
      </c>
      <c r="C151" s="141" t="s">
        <v>8</v>
      </c>
      <c r="D151" s="141" t="s">
        <v>614</v>
      </c>
      <c r="E151" s="184">
        <v>50799</v>
      </c>
    </row>
    <row r="152" spans="1:5" ht="15.75" thickBot="1" x14ac:dyDescent="0.3">
      <c r="A152" s="193">
        <v>150</v>
      </c>
      <c r="B152" s="141" t="s">
        <v>22</v>
      </c>
      <c r="C152" s="141" t="s">
        <v>8</v>
      </c>
      <c r="D152" s="141" t="s">
        <v>616</v>
      </c>
      <c r="E152" s="184">
        <v>6018</v>
      </c>
    </row>
    <row r="153" spans="1:5" ht="15.75" thickBot="1" x14ac:dyDescent="0.3">
      <c r="A153" s="193">
        <v>151</v>
      </c>
      <c r="B153" s="141" t="s">
        <v>22</v>
      </c>
      <c r="C153" s="141" t="s">
        <v>8</v>
      </c>
      <c r="D153" s="141" t="s">
        <v>618</v>
      </c>
      <c r="E153" s="184">
        <v>50799</v>
      </c>
    </row>
    <row r="154" spans="1:5" ht="15.75" thickBot="1" x14ac:dyDescent="0.3">
      <c r="A154" s="193">
        <v>152</v>
      </c>
      <c r="B154" s="141" t="s">
        <v>22</v>
      </c>
      <c r="C154" s="141" t="s">
        <v>8</v>
      </c>
      <c r="D154" s="141" t="s">
        <v>620</v>
      </c>
      <c r="E154" s="184">
        <v>47171</v>
      </c>
    </row>
    <row r="155" spans="1:5" ht="15.75" thickBot="1" x14ac:dyDescent="0.3">
      <c r="A155" s="193">
        <v>153</v>
      </c>
      <c r="B155" s="141" t="s">
        <v>22</v>
      </c>
      <c r="C155" s="141" t="s">
        <v>8</v>
      </c>
      <c r="D155" s="141" t="s">
        <v>622</v>
      </c>
      <c r="E155" s="184">
        <v>47171</v>
      </c>
    </row>
    <row r="156" spans="1:5" ht="15.75" thickBot="1" x14ac:dyDescent="0.3">
      <c r="A156" s="193">
        <v>154</v>
      </c>
      <c r="B156" s="141" t="s">
        <v>22</v>
      </c>
      <c r="C156" s="141" t="s">
        <v>8</v>
      </c>
      <c r="D156" s="141" t="s">
        <v>624</v>
      </c>
      <c r="E156" s="184">
        <v>47171</v>
      </c>
    </row>
    <row r="157" spans="1:5" ht="15.75" thickBot="1" x14ac:dyDescent="0.3">
      <c r="A157" s="193">
        <v>155</v>
      </c>
      <c r="B157" s="141" t="s">
        <v>533</v>
      </c>
      <c r="C157" s="141" t="s">
        <v>626</v>
      </c>
      <c r="D157" s="141" t="s">
        <v>627</v>
      </c>
      <c r="E157" s="184">
        <v>42000</v>
      </c>
    </row>
    <row r="158" spans="1:5" ht="15.75" thickBot="1" x14ac:dyDescent="0.3">
      <c r="A158" s="193">
        <v>156</v>
      </c>
      <c r="B158" s="141" t="s">
        <v>629</v>
      </c>
      <c r="C158" s="141" t="s">
        <v>630</v>
      </c>
      <c r="D158" s="141" t="s">
        <v>631</v>
      </c>
      <c r="E158" s="184">
        <v>17000</v>
      </c>
    </row>
    <row r="159" spans="1:5" ht="15.75" thickBot="1" x14ac:dyDescent="0.3">
      <c r="A159" s="193">
        <v>157</v>
      </c>
      <c r="B159" s="141" t="s">
        <v>633</v>
      </c>
      <c r="C159" s="141" t="s">
        <v>634</v>
      </c>
      <c r="D159" s="141" t="s">
        <v>635</v>
      </c>
      <c r="E159" s="184">
        <v>42244</v>
      </c>
    </row>
    <row r="160" spans="1:5" ht="15.75" thickBot="1" x14ac:dyDescent="0.3">
      <c r="A160" s="193">
        <v>158</v>
      </c>
      <c r="B160" s="141" t="s">
        <v>637</v>
      </c>
      <c r="C160" s="141" t="s">
        <v>638</v>
      </c>
      <c r="D160" s="141">
        <v>238</v>
      </c>
      <c r="E160" s="184">
        <v>23850</v>
      </c>
    </row>
    <row r="161" spans="1:5" ht="15.75" thickBot="1" x14ac:dyDescent="0.3">
      <c r="A161" s="193">
        <v>159</v>
      </c>
      <c r="B161" s="141" t="s">
        <v>640</v>
      </c>
      <c r="C161" s="141" t="s">
        <v>530</v>
      </c>
      <c r="D161" s="141" t="s">
        <v>19</v>
      </c>
      <c r="E161" s="184">
        <v>421623</v>
      </c>
    </row>
    <row r="162" spans="1:5" ht="15.75" thickBot="1" x14ac:dyDescent="0.3">
      <c r="A162" s="193">
        <v>160</v>
      </c>
      <c r="B162" s="141" t="s">
        <v>544</v>
      </c>
      <c r="C162" s="141" t="s">
        <v>545</v>
      </c>
      <c r="D162" s="141" t="s">
        <v>546</v>
      </c>
      <c r="E162" s="184">
        <v>32700</v>
      </c>
    </row>
    <row r="163" spans="1:5" ht="15.75" thickBot="1" x14ac:dyDescent="0.3">
      <c r="A163" s="193">
        <v>161</v>
      </c>
      <c r="B163" s="141" t="s">
        <v>66</v>
      </c>
      <c r="C163" s="141" t="s">
        <v>67</v>
      </c>
      <c r="D163" s="141" t="s">
        <v>643</v>
      </c>
      <c r="E163" s="184">
        <v>45107</v>
      </c>
    </row>
    <row r="164" spans="1:5" ht="15.75" thickBot="1" x14ac:dyDescent="0.3">
      <c r="A164" s="193">
        <v>162</v>
      </c>
      <c r="B164" s="141" t="s">
        <v>66</v>
      </c>
      <c r="C164" s="141" t="s">
        <v>67</v>
      </c>
      <c r="D164" s="141" t="s">
        <v>645</v>
      </c>
      <c r="E164" s="184">
        <v>12000</v>
      </c>
    </row>
    <row r="165" spans="1:5" ht="15.75" thickBot="1" x14ac:dyDescent="0.3">
      <c r="A165" s="193">
        <v>163</v>
      </c>
      <c r="B165" s="141" t="s">
        <v>66</v>
      </c>
      <c r="C165" s="141" t="s">
        <v>67</v>
      </c>
      <c r="D165" s="141" t="s">
        <v>647</v>
      </c>
      <c r="E165" s="184">
        <v>12000</v>
      </c>
    </row>
    <row r="166" spans="1:5" ht="15.75" thickBot="1" x14ac:dyDescent="0.3">
      <c r="A166" s="193">
        <v>164</v>
      </c>
      <c r="B166" s="141" t="s">
        <v>66</v>
      </c>
      <c r="C166" s="141" t="s">
        <v>67</v>
      </c>
      <c r="D166" s="141" t="s">
        <v>649</v>
      </c>
      <c r="E166" s="184">
        <v>12000</v>
      </c>
    </row>
    <row r="167" spans="1:5" ht="15.75" thickBot="1" x14ac:dyDescent="0.3">
      <c r="A167" s="193">
        <v>165</v>
      </c>
      <c r="B167" s="141" t="s">
        <v>66</v>
      </c>
      <c r="C167" s="141" t="s">
        <v>67</v>
      </c>
      <c r="D167" s="141" t="s">
        <v>68</v>
      </c>
      <c r="E167" s="184">
        <v>12000</v>
      </c>
    </row>
    <row r="168" spans="1:5" ht="15.75" thickBot="1" x14ac:dyDescent="0.3">
      <c r="A168" s="193">
        <v>166</v>
      </c>
      <c r="B168" s="141" t="s">
        <v>66</v>
      </c>
      <c r="C168" s="141" t="s">
        <v>67</v>
      </c>
      <c r="D168" s="141" t="s">
        <v>652</v>
      </c>
      <c r="E168" s="184">
        <v>12000</v>
      </c>
    </row>
    <row r="169" spans="1:5" ht="15.75" thickBot="1" x14ac:dyDescent="0.3">
      <c r="A169" s="193">
        <v>167</v>
      </c>
      <c r="B169" s="141" t="s">
        <v>654</v>
      </c>
      <c r="C169" s="141" t="s">
        <v>67</v>
      </c>
      <c r="D169" s="141" t="s">
        <v>655</v>
      </c>
      <c r="E169" s="184">
        <v>12000</v>
      </c>
    </row>
    <row r="170" spans="1:5" ht="15.75" thickBot="1" x14ac:dyDescent="0.3">
      <c r="A170" s="193">
        <v>168</v>
      </c>
      <c r="B170" s="141" t="s">
        <v>654</v>
      </c>
      <c r="C170" s="141" t="s">
        <v>67</v>
      </c>
      <c r="D170" s="141" t="s">
        <v>657</v>
      </c>
      <c r="E170" s="184">
        <v>12000</v>
      </c>
    </row>
    <row r="171" spans="1:5" ht="15.75" thickBot="1" x14ac:dyDescent="0.3">
      <c r="A171" s="193">
        <v>169</v>
      </c>
      <c r="B171" s="141" t="s">
        <v>654</v>
      </c>
      <c r="C171" s="141" t="s">
        <v>67</v>
      </c>
      <c r="D171" s="141" t="s">
        <v>659</v>
      </c>
      <c r="E171" s="184">
        <v>12000</v>
      </c>
    </row>
    <row r="172" spans="1:5" ht="15.75" thickBot="1" x14ac:dyDescent="0.3">
      <c r="A172" s="193">
        <v>170</v>
      </c>
      <c r="B172" s="141" t="s">
        <v>654</v>
      </c>
      <c r="C172" s="141" t="s">
        <v>67</v>
      </c>
      <c r="D172" s="141" t="s">
        <v>661</v>
      </c>
      <c r="E172" s="184">
        <v>12000</v>
      </c>
    </row>
    <row r="173" spans="1:5" ht="15.75" thickBot="1" x14ac:dyDescent="0.3">
      <c r="A173" s="193">
        <v>171</v>
      </c>
      <c r="B173" s="141" t="s">
        <v>663</v>
      </c>
      <c r="C173" s="141" t="s">
        <v>664</v>
      </c>
      <c r="D173" s="141" t="s">
        <v>665</v>
      </c>
      <c r="E173" s="184">
        <v>7621</v>
      </c>
    </row>
    <row r="174" spans="1:5" ht="15.75" thickBot="1" x14ac:dyDescent="0.3">
      <c r="A174" s="193">
        <v>172</v>
      </c>
      <c r="B174" s="141" t="s">
        <v>663</v>
      </c>
      <c r="C174" s="141" t="s">
        <v>664</v>
      </c>
      <c r="D174" s="141" t="s">
        <v>667</v>
      </c>
      <c r="E174" s="184">
        <v>15242</v>
      </c>
    </row>
    <row r="175" spans="1:5" ht="15.75" thickBot="1" x14ac:dyDescent="0.3">
      <c r="A175" s="193">
        <v>173</v>
      </c>
      <c r="B175" s="141" t="s">
        <v>663</v>
      </c>
      <c r="C175" s="141" t="s">
        <v>664</v>
      </c>
      <c r="D175" s="141" t="s">
        <v>669</v>
      </c>
      <c r="E175" s="184">
        <v>10682</v>
      </c>
    </row>
    <row r="176" spans="1:5" ht="15.75" thickBot="1" x14ac:dyDescent="0.3">
      <c r="A176" s="193">
        <v>174</v>
      </c>
      <c r="B176" s="141" t="s">
        <v>663</v>
      </c>
      <c r="C176" s="141" t="s">
        <v>664</v>
      </c>
      <c r="D176" s="141" t="s">
        <v>671</v>
      </c>
      <c r="E176" s="184">
        <v>14079</v>
      </c>
    </row>
    <row r="177" spans="1:5" ht="15.75" thickBot="1" x14ac:dyDescent="0.3">
      <c r="A177" s="193">
        <v>175</v>
      </c>
      <c r="B177" s="141" t="s">
        <v>279</v>
      </c>
      <c r="C177" s="141" t="s">
        <v>280</v>
      </c>
      <c r="D177" s="141" t="s">
        <v>281</v>
      </c>
      <c r="E177" s="184">
        <v>6608</v>
      </c>
    </row>
    <row r="178" spans="1:5" ht="15.75" thickBot="1" x14ac:dyDescent="0.3">
      <c r="A178" s="193">
        <v>176</v>
      </c>
      <c r="B178" s="141" t="s">
        <v>279</v>
      </c>
      <c r="C178" s="141" t="s">
        <v>280</v>
      </c>
      <c r="D178" s="141" t="s">
        <v>282</v>
      </c>
      <c r="E178" s="184">
        <v>4130</v>
      </c>
    </row>
    <row r="179" spans="1:5" ht="15.75" thickBot="1" x14ac:dyDescent="0.3">
      <c r="A179" s="193">
        <v>177</v>
      </c>
      <c r="B179" s="141" t="s">
        <v>675</v>
      </c>
      <c r="C179" s="141" t="s">
        <v>676</v>
      </c>
      <c r="D179" s="141" t="s">
        <v>677</v>
      </c>
      <c r="E179" s="184">
        <v>17405</v>
      </c>
    </row>
    <row r="180" spans="1:5" ht="15.75" thickBot="1" x14ac:dyDescent="0.3">
      <c r="A180" s="193">
        <v>178</v>
      </c>
      <c r="B180" s="141" t="s">
        <v>679</v>
      </c>
      <c r="C180" s="141" t="s">
        <v>680</v>
      </c>
      <c r="D180" s="141" t="s">
        <v>681</v>
      </c>
      <c r="E180" s="184">
        <v>675000</v>
      </c>
    </row>
    <row r="181" spans="1:5" ht="15.75" thickBot="1" x14ac:dyDescent="0.3">
      <c r="A181" s="193">
        <v>179</v>
      </c>
      <c r="B181" s="141" t="s">
        <v>683</v>
      </c>
      <c r="C181" s="141" t="s">
        <v>684</v>
      </c>
      <c r="D181" s="141">
        <v>240109174188728</v>
      </c>
      <c r="E181" s="184">
        <v>430092</v>
      </c>
    </row>
    <row r="182" spans="1:5" ht="15.75" thickBot="1" x14ac:dyDescent="0.3">
      <c r="A182" s="193">
        <v>180</v>
      </c>
      <c r="B182" s="185" t="s">
        <v>14</v>
      </c>
      <c r="C182" s="141" t="s">
        <v>15</v>
      </c>
      <c r="D182" s="141">
        <v>432015549394</v>
      </c>
      <c r="E182" s="184">
        <v>11042</v>
      </c>
    </row>
    <row r="183" spans="1:5" ht="15.75" thickBot="1" x14ac:dyDescent="0.3">
      <c r="A183" s="193">
        <v>181</v>
      </c>
      <c r="B183" s="185" t="s">
        <v>14</v>
      </c>
      <c r="C183" s="141" t="s">
        <v>15</v>
      </c>
      <c r="D183" s="141">
        <v>454013159154</v>
      </c>
      <c r="E183" s="184">
        <v>9692</v>
      </c>
    </row>
    <row r="184" spans="1:5" ht="15.75" thickBot="1" x14ac:dyDescent="0.3">
      <c r="A184" s="193">
        <v>182</v>
      </c>
      <c r="B184" s="185" t="s">
        <v>14</v>
      </c>
      <c r="C184" s="141" t="s">
        <v>15</v>
      </c>
      <c r="D184" s="141">
        <v>454013333782</v>
      </c>
      <c r="E184" s="184">
        <v>10196</v>
      </c>
    </row>
    <row r="185" spans="1:5" ht="15.75" thickBot="1" x14ac:dyDescent="0.3">
      <c r="A185" s="193">
        <v>183</v>
      </c>
      <c r="B185" s="141" t="s">
        <v>679</v>
      </c>
      <c r="C185" s="141" t="s">
        <v>689</v>
      </c>
      <c r="D185" s="141">
        <v>2.7301202316854298E+18</v>
      </c>
      <c r="E185" s="184">
        <v>120877</v>
      </c>
    </row>
    <row r="186" spans="1:5" ht="15.75" thickBot="1" x14ac:dyDescent="0.3">
      <c r="A186" s="193">
        <v>184</v>
      </c>
      <c r="B186" s="185" t="s">
        <v>14</v>
      </c>
      <c r="C186" s="141" t="s">
        <v>15</v>
      </c>
      <c r="D186" s="141">
        <v>426015808513</v>
      </c>
      <c r="E186" s="184">
        <v>13552</v>
      </c>
    </row>
    <row r="187" spans="1:5" ht="15.75" thickBot="1" x14ac:dyDescent="0.3">
      <c r="A187" s="193">
        <v>185</v>
      </c>
      <c r="B187" s="185" t="s">
        <v>14</v>
      </c>
      <c r="C187" s="141" t="s">
        <v>15</v>
      </c>
      <c r="D187" s="141" t="s">
        <v>692</v>
      </c>
      <c r="E187" s="184">
        <v>4406</v>
      </c>
    </row>
    <row r="188" spans="1:5" ht="15.75" thickBot="1" x14ac:dyDescent="0.3">
      <c r="A188" s="193">
        <v>186</v>
      </c>
      <c r="B188" s="185" t="s">
        <v>14</v>
      </c>
      <c r="C188" s="141" t="s">
        <v>15</v>
      </c>
      <c r="D188" s="141" t="s">
        <v>694</v>
      </c>
      <c r="E188" s="184">
        <v>5212</v>
      </c>
    </row>
    <row r="189" spans="1:5" ht="15.75" thickBot="1" x14ac:dyDescent="0.3">
      <c r="A189" s="193">
        <v>187</v>
      </c>
      <c r="B189" s="185" t="s">
        <v>14</v>
      </c>
      <c r="C189" s="141" t="s">
        <v>15</v>
      </c>
      <c r="D189" s="141" t="s">
        <v>696</v>
      </c>
      <c r="E189" s="184">
        <v>4496</v>
      </c>
    </row>
    <row r="190" spans="1:5" ht="15.75" thickBot="1" x14ac:dyDescent="0.3">
      <c r="A190" s="193">
        <v>188</v>
      </c>
      <c r="B190" s="185" t="s">
        <v>14</v>
      </c>
      <c r="C190" s="141" t="s">
        <v>15</v>
      </c>
      <c r="D190" s="141" t="s">
        <v>698</v>
      </c>
      <c r="E190" s="184">
        <v>7863</v>
      </c>
    </row>
    <row r="191" spans="1:5" ht="15.75" thickBot="1" x14ac:dyDescent="0.3">
      <c r="A191" s="193" t="s">
        <v>699</v>
      </c>
      <c r="B191" s="185" t="s">
        <v>14</v>
      </c>
      <c r="C191" s="141" t="s">
        <v>15</v>
      </c>
      <c r="D191" s="141" t="s">
        <v>700</v>
      </c>
      <c r="E191" s="184">
        <v>3712</v>
      </c>
    </row>
    <row r="192" spans="1:5" ht="15.75" thickBot="1" x14ac:dyDescent="0.3">
      <c r="A192" s="193">
        <v>189</v>
      </c>
      <c r="B192" s="185" t="s">
        <v>14</v>
      </c>
      <c r="C192" s="141" t="s">
        <v>15</v>
      </c>
      <c r="D192" s="141" t="s">
        <v>702</v>
      </c>
      <c r="E192" s="184">
        <v>13519</v>
      </c>
    </row>
    <row r="193" spans="1:5" ht="15.75" thickBot="1" x14ac:dyDescent="0.3">
      <c r="A193" s="193">
        <v>190</v>
      </c>
      <c r="B193" s="185" t="s">
        <v>14</v>
      </c>
      <c r="C193" s="141" t="s">
        <v>15</v>
      </c>
      <c r="D193" s="141" t="s">
        <v>698</v>
      </c>
      <c r="E193" s="184">
        <v>14271</v>
      </c>
    </row>
    <row r="194" spans="1:5" ht="15.75" thickBot="1" x14ac:dyDescent="0.3">
      <c r="A194" s="193">
        <v>191</v>
      </c>
      <c r="B194" s="185" t="s">
        <v>14</v>
      </c>
      <c r="C194" s="141" t="s">
        <v>15</v>
      </c>
      <c r="D194" s="141" t="s">
        <v>705</v>
      </c>
      <c r="E194" s="184">
        <v>9803</v>
      </c>
    </row>
    <row r="195" spans="1:5" ht="15.75" thickBot="1" x14ac:dyDescent="0.3">
      <c r="A195" s="193">
        <v>192</v>
      </c>
      <c r="B195" s="185" t="s">
        <v>14</v>
      </c>
      <c r="C195" s="141" t="s">
        <v>15</v>
      </c>
      <c r="D195" s="141" t="s">
        <v>707</v>
      </c>
      <c r="E195" s="184">
        <v>9459</v>
      </c>
    </row>
    <row r="196" spans="1:5" ht="15.75" thickBot="1" x14ac:dyDescent="0.3">
      <c r="A196" s="193">
        <v>193</v>
      </c>
      <c r="B196" s="186" t="s">
        <v>14</v>
      </c>
      <c r="C196" s="183" t="s">
        <v>15</v>
      </c>
      <c r="D196" s="183" t="s">
        <v>709</v>
      </c>
      <c r="E196" s="187">
        <v>9650</v>
      </c>
    </row>
    <row r="197" spans="1:5" x14ac:dyDescent="0.25">
      <c r="A197" s="277">
        <v>194</v>
      </c>
      <c r="B197" s="190" t="s">
        <v>161</v>
      </c>
      <c r="C197" s="280" t="s">
        <v>162</v>
      </c>
      <c r="D197" s="241" t="s">
        <v>163</v>
      </c>
      <c r="E197" s="272">
        <v>1288400</v>
      </c>
    </row>
    <row r="198" spans="1:5" x14ac:dyDescent="0.25">
      <c r="A198" s="278"/>
      <c r="B198" s="189" t="s">
        <v>711</v>
      </c>
      <c r="C198" s="270"/>
      <c r="D198" s="237"/>
      <c r="E198" s="273"/>
    </row>
    <row r="199" spans="1:5" ht="15.75" thickBot="1" x14ac:dyDescent="0.3">
      <c r="A199" s="279"/>
      <c r="B199" s="193" t="s">
        <v>713</v>
      </c>
      <c r="C199" s="281"/>
      <c r="D199" s="237"/>
      <c r="E199" s="274"/>
    </row>
    <row r="200" spans="1:5" ht="30.75" customHeight="1" x14ac:dyDescent="0.25">
      <c r="A200" s="277">
        <v>195</v>
      </c>
      <c r="B200" s="282" t="s">
        <v>241</v>
      </c>
      <c r="C200" s="284" t="s">
        <v>162</v>
      </c>
      <c r="D200" s="191" t="s">
        <v>715</v>
      </c>
      <c r="E200" s="287">
        <v>14592041.800000001</v>
      </c>
    </row>
    <row r="201" spans="1:5" x14ac:dyDescent="0.25">
      <c r="A201" s="278"/>
      <c r="B201" s="189" t="s">
        <v>711</v>
      </c>
      <c r="C201" s="285"/>
      <c r="D201" s="192" t="s">
        <v>716</v>
      </c>
      <c r="E201" s="271"/>
    </row>
    <row r="202" spans="1:5" ht="15.75" thickBot="1" x14ac:dyDescent="0.3">
      <c r="A202" s="279"/>
      <c r="B202" s="189" t="s">
        <v>254</v>
      </c>
      <c r="C202" s="286"/>
      <c r="D202" s="283"/>
      <c r="E202" s="288"/>
    </row>
    <row r="203" spans="1:5" ht="15.75" thickBot="1" x14ac:dyDescent="0.3">
      <c r="A203" s="193">
        <v>196</v>
      </c>
      <c r="B203" s="178" t="s">
        <v>4</v>
      </c>
      <c r="C203" s="141" t="s">
        <v>7</v>
      </c>
      <c r="D203" s="141" t="s">
        <v>6</v>
      </c>
      <c r="E203" s="184">
        <v>50048</v>
      </c>
    </row>
    <row r="204" spans="1:5" ht="15.75" thickBot="1" x14ac:dyDescent="0.3">
      <c r="A204" s="193">
        <v>197</v>
      </c>
      <c r="B204" s="141" t="s">
        <v>9</v>
      </c>
      <c r="C204" s="141" t="s">
        <v>8</v>
      </c>
      <c r="D204" s="141" t="s">
        <v>10</v>
      </c>
      <c r="E204" s="184">
        <v>28400</v>
      </c>
    </row>
    <row r="205" spans="1:5" ht="15.75" thickBot="1" x14ac:dyDescent="0.3">
      <c r="A205" s="193">
        <v>198</v>
      </c>
      <c r="B205" s="141" t="s">
        <v>9</v>
      </c>
      <c r="C205" s="141" t="s">
        <v>8</v>
      </c>
      <c r="D205" s="141" t="s">
        <v>11</v>
      </c>
      <c r="E205" s="184">
        <v>24850</v>
      </c>
    </row>
    <row r="206" spans="1:5" ht="15.75" thickBot="1" x14ac:dyDescent="0.3">
      <c r="A206" s="193">
        <v>199</v>
      </c>
      <c r="B206" s="141" t="s">
        <v>9</v>
      </c>
      <c r="C206" s="141" t="s">
        <v>8</v>
      </c>
      <c r="D206" s="141" t="s">
        <v>12</v>
      </c>
      <c r="E206" s="184">
        <v>31950</v>
      </c>
    </row>
    <row r="207" spans="1:5" ht="15.75" thickBot="1" x14ac:dyDescent="0.3">
      <c r="A207" s="193">
        <v>200</v>
      </c>
      <c r="B207" s="141" t="s">
        <v>9</v>
      </c>
      <c r="C207" s="141" t="s">
        <v>8</v>
      </c>
      <c r="D207" s="141" t="s">
        <v>13</v>
      </c>
      <c r="E207" s="184">
        <v>28400</v>
      </c>
    </row>
    <row r="208" spans="1:5" ht="15.75" thickBot="1" x14ac:dyDescent="0.3">
      <c r="A208" s="193">
        <v>201</v>
      </c>
      <c r="B208" s="141" t="s">
        <v>9</v>
      </c>
      <c r="C208" s="141" t="s">
        <v>8</v>
      </c>
      <c r="D208" s="141" t="s">
        <v>38</v>
      </c>
      <c r="E208" s="184">
        <v>35500</v>
      </c>
    </row>
    <row r="209" spans="1:5" ht="15.75" thickBot="1" x14ac:dyDescent="0.3">
      <c r="A209" s="193">
        <v>202</v>
      </c>
      <c r="B209" s="141" t="s">
        <v>9</v>
      </c>
      <c r="C209" s="141" t="s">
        <v>8</v>
      </c>
      <c r="D209" s="141" t="s">
        <v>39</v>
      </c>
      <c r="E209" s="184">
        <v>28400</v>
      </c>
    </row>
    <row r="210" spans="1:5" ht="15.75" thickBot="1" x14ac:dyDescent="0.3">
      <c r="A210" s="193">
        <v>203</v>
      </c>
      <c r="B210" s="141" t="s">
        <v>9</v>
      </c>
      <c r="C210" s="141" t="s">
        <v>8</v>
      </c>
      <c r="D210" s="141" t="s">
        <v>40</v>
      </c>
      <c r="E210" s="184">
        <v>31950</v>
      </c>
    </row>
    <row r="211" spans="1:5" ht="15.75" thickBot="1" x14ac:dyDescent="0.3">
      <c r="A211" s="193">
        <v>204</v>
      </c>
      <c r="B211" s="141" t="s">
        <v>9</v>
      </c>
      <c r="C211" s="141" t="s">
        <v>8</v>
      </c>
      <c r="D211" s="141" t="s">
        <v>41</v>
      </c>
      <c r="E211" s="184">
        <v>31950</v>
      </c>
    </row>
    <row r="212" spans="1:5" ht="15.75" thickBot="1" x14ac:dyDescent="0.3">
      <c r="A212" s="193">
        <v>205</v>
      </c>
      <c r="B212" s="141" t="s">
        <v>9</v>
      </c>
      <c r="C212" s="141" t="s">
        <v>8</v>
      </c>
      <c r="D212" s="141" t="s">
        <v>42</v>
      </c>
      <c r="E212" s="184">
        <v>28400</v>
      </c>
    </row>
    <row r="213" spans="1:5" ht="15.75" thickBot="1" x14ac:dyDescent="0.3">
      <c r="A213" s="193">
        <v>206</v>
      </c>
      <c r="B213" s="141" t="s">
        <v>9</v>
      </c>
      <c r="C213" s="141" t="s">
        <v>8</v>
      </c>
      <c r="D213" s="141" t="s">
        <v>43</v>
      </c>
      <c r="E213" s="184">
        <v>46150</v>
      </c>
    </row>
    <row r="214" spans="1:5" ht="15.75" thickBot="1" x14ac:dyDescent="0.3">
      <c r="A214" s="193">
        <v>207</v>
      </c>
      <c r="B214" s="141" t="s">
        <v>9</v>
      </c>
      <c r="C214" s="141" t="s">
        <v>8</v>
      </c>
      <c r="D214" s="141" t="s">
        <v>44</v>
      </c>
      <c r="E214" s="184">
        <v>46150</v>
      </c>
    </row>
    <row r="215" spans="1:5" ht="15.75" thickBot="1" x14ac:dyDescent="0.3">
      <c r="A215" s="193">
        <v>208</v>
      </c>
      <c r="B215" s="141" t="s">
        <v>9</v>
      </c>
      <c r="C215" s="141" t="s">
        <v>8</v>
      </c>
      <c r="D215" s="141" t="s">
        <v>45</v>
      </c>
      <c r="E215" s="184">
        <v>46150</v>
      </c>
    </row>
    <row r="216" spans="1:5" ht="15.75" thickBot="1" x14ac:dyDescent="0.3">
      <c r="A216" s="193">
        <v>209</v>
      </c>
      <c r="B216" s="141" t="s">
        <v>9</v>
      </c>
      <c r="C216" s="141" t="s">
        <v>8</v>
      </c>
      <c r="D216" s="141" t="s">
        <v>46</v>
      </c>
      <c r="E216" s="184">
        <v>46150</v>
      </c>
    </row>
    <row r="217" spans="1:5" ht="15.75" thickBot="1" x14ac:dyDescent="0.3">
      <c r="A217" s="193">
        <v>210</v>
      </c>
      <c r="B217" s="141" t="s">
        <v>9</v>
      </c>
      <c r="C217" s="141" t="s">
        <v>8</v>
      </c>
      <c r="D217" s="141" t="s">
        <v>47</v>
      </c>
      <c r="E217" s="184">
        <v>31875</v>
      </c>
    </row>
    <row r="218" spans="1:5" ht="15.75" thickBot="1" x14ac:dyDescent="0.3">
      <c r="A218" s="193">
        <v>211</v>
      </c>
      <c r="B218" s="141" t="s">
        <v>9</v>
      </c>
      <c r="C218" s="141" t="s">
        <v>8</v>
      </c>
      <c r="D218" s="141" t="s">
        <v>48</v>
      </c>
      <c r="E218" s="184">
        <v>42600</v>
      </c>
    </row>
    <row r="219" spans="1:5" ht="15.75" thickBot="1" x14ac:dyDescent="0.3">
      <c r="A219" s="193">
        <v>212</v>
      </c>
      <c r="B219" s="141" t="s">
        <v>9</v>
      </c>
      <c r="C219" s="141" t="s">
        <v>8</v>
      </c>
      <c r="D219" s="141" t="s">
        <v>49</v>
      </c>
      <c r="E219" s="184">
        <v>42600</v>
      </c>
    </row>
    <row r="220" spans="1:5" ht="15.75" thickBot="1" x14ac:dyDescent="0.3">
      <c r="A220" s="193">
        <v>213</v>
      </c>
      <c r="B220" s="141" t="s">
        <v>9</v>
      </c>
      <c r="C220" s="141" t="s">
        <v>8</v>
      </c>
      <c r="D220" s="141" t="s">
        <v>29</v>
      </c>
      <c r="E220" s="184">
        <v>21300</v>
      </c>
    </row>
    <row r="221" spans="1:5" ht="15.75" thickBot="1" x14ac:dyDescent="0.3">
      <c r="A221" s="193" t="s">
        <v>739</v>
      </c>
      <c r="B221" s="141" t="s">
        <v>284</v>
      </c>
      <c r="C221" s="141" t="s">
        <v>95</v>
      </c>
      <c r="D221" s="141" t="s">
        <v>285</v>
      </c>
      <c r="E221" s="184">
        <v>192500</v>
      </c>
    </row>
    <row r="222" spans="1:5" ht="15.75" thickBot="1" x14ac:dyDescent="0.3">
      <c r="A222" s="193" t="s">
        <v>740</v>
      </c>
      <c r="B222" s="141" t="s">
        <v>286</v>
      </c>
      <c r="C222" s="141" t="s">
        <v>95</v>
      </c>
      <c r="D222" s="269">
        <v>45163</v>
      </c>
      <c r="E222" s="184">
        <v>750</v>
      </c>
    </row>
    <row r="223" spans="1:5" ht="15.75" thickBot="1" x14ac:dyDescent="0.3">
      <c r="A223" s="193" t="s">
        <v>741</v>
      </c>
      <c r="B223" s="141" t="s">
        <v>286</v>
      </c>
      <c r="C223" s="141" t="s">
        <v>95</v>
      </c>
      <c r="D223" s="269">
        <v>45286</v>
      </c>
      <c r="E223" s="184">
        <v>1400</v>
      </c>
    </row>
    <row r="224" spans="1:5" ht="15.75" thickBot="1" x14ac:dyDescent="0.3">
      <c r="A224" s="193" t="s">
        <v>742</v>
      </c>
      <c r="B224" s="141" t="s">
        <v>289</v>
      </c>
      <c r="C224" s="141" t="s">
        <v>280</v>
      </c>
      <c r="D224" s="141" t="s">
        <v>743</v>
      </c>
      <c r="E224" s="184">
        <v>59000</v>
      </c>
    </row>
    <row r="225" spans="1:5" ht="15.75" thickBot="1" x14ac:dyDescent="0.3">
      <c r="A225" s="193" t="s">
        <v>744</v>
      </c>
      <c r="B225" s="141" t="s">
        <v>291</v>
      </c>
      <c r="C225" s="141" t="s">
        <v>280</v>
      </c>
      <c r="D225" s="141" t="s">
        <v>737</v>
      </c>
      <c r="E225" s="184">
        <v>59000</v>
      </c>
    </row>
    <row r="226" spans="1:5" ht="15.75" thickBot="1" x14ac:dyDescent="0.3">
      <c r="A226" s="193" t="s">
        <v>745</v>
      </c>
      <c r="B226" s="141" t="s">
        <v>291</v>
      </c>
      <c r="C226" s="141" t="s">
        <v>280</v>
      </c>
      <c r="D226" s="141" t="s">
        <v>738</v>
      </c>
      <c r="E226" s="184">
        <v>59000</v>
      </c>
    </row>
    <row r="227" spans="1:5" ht="15.75" thickBot="1" x14ac:dyDescent="0.3">
      <c r="A227" s="193" t="s">
        <v>746</v>
      </c>
      <c r="B227" s="141" t="s">
        <v>96</v>
      </c>
      <c r="C227" s="141" t="s">
        <v>95</v>
      </c>
      <c r="D227" s="141" t="s">
        <v>293</v>
      </c>
      <c r="E227" s="184">
        <v>590000</v>
      </c>
    </row>
    <row r="228" spans="1:5" ht="15.75" thickBot="1" x14ac:dyDescent="0.3">
      <c r="A228" s="193" t="s">
        <v>747</v>
      </c>
      <c r="B228" s="141" t="s">
        <v>96</v>
      </c>
      <c r="C228" s="141" t="s">
        <v>95</v>
      </c>
      <c r="D228" s="141" t="s">
        <v>294</v>
      </c>
      <c r="E228" s="184">
        <v>9440</v>
      </c>
    </row>
    <row r="229" spans="1:5" ht="15.75" thickBot="1" x14ac:dyDescent="0.3">
      <c r="A229" s="193" t="s">
        <v>748</v>
      </c>
      <c r="B229" s="141" t="s">
        <v>733</v>
      </c>
      <c r="C229" s="141" t="s">
        <v>734</v>
      </c>
      <c r="D229" s="141">
        <v>2.4092022101280701E+17</v>
      </c>
      <c r="E229" s="184">
        <v>246197</v>
      </c>
    </row>
    <row r="230" spans="1:5" ht="15.75" thickBot="1" x14ac:dyDescent="0.3">
      <c r="A230" s="193" t="s">
        <v>749</v>
      </c>
      <c r="B230" s="141" t="s">
        <v>733</v>
      </c>
      <c r="C230" s="141" t="s">
        <v>734</v>
      </c>
      <c r="D230" s="141">
        <v>8.0220242037584992E+16</v>
      </c>
      <c r="E230" s="184">
        <v>254941</v>
      </c>
    </row>
    <row r="231" spans="1:5" ht="15.75" thickBot="1" x14ac:dyDescent="0.3">
      <c r="A231" s="193" t="s">
        <v>750</v>
      </c>
      <c r="B231" s="141" t="s">
        <v>128</v>
      </c>
      <c r="C231" s="141" t="s">
        <v>129</v>
      </c>
      <c r="D231" s="141">
        <v>105184564</v>
      </c>
      <c r="E231" s="184">
        <v>169000</v>
      </c>
    </row>
    <row r="232" spans="1:5" ht="15.75" thickBot="1" x14ac:dyDescent="0.3">
      <c r="A232" s="193" t="s">
        <v>751</v>
      </c>
      <c r="B232" s="141" t="s">
        <v>14</v>
      </c>
      <c r="C232" s="141" t="s">
        <v>15</v>
      </c>
      <c r="D232" s="141">
        <v>454013333782</v>
      </c>
      <c r="E232" s="184">
        <v>10196</v>
      </c>
    </row>
    <row r="233" spans="1:5" ht="15.75" thickBot="1" x14ac:dyDescent="0.3">
      <c r="A233" s="193" t="s">
        <v>752</v>
      </c>
      <c r="B233" s="141" t="s">
        <v>14</v>
      </c>
      <c r="C233" s="141" t="s">
        <v>15</v>
      </c>
      <c r="D233" s="141">
        <v>410020159466</v>
      </c>
      <c r="E233" s="184">
        <v>12065</v>
      </c>
    </row>
    <row r="234" spans="1:5" ht="15.75" thickBot="1" x14ac:dyDescent="0.3">
      <c r="A234" s="193" t="s">
        <v>753</v>
      </c>
      <c r="B234" s="141" t="s">
        <v>14</v>
      </c>
      <c r="C234" s="141" t="s">
        <v>15</v>
      </c>
      <c r="D234" s="141">
        <v>456013348954</v>
      </c>
      <c r="E234" s="184">
        <v>14038</v>
      </c>
    </row>
    <row r="235" spans="1:5" ht="15.75" thickBot="1" x14ac:dyDescent="0.3">
      <c r="A235" s="193" t="s">
        <v>754</v>
      </c>
      <c r="B235" s="141" t="s">
        <v>16</v>
      </c>
      <c r="C235" s="141" t="s">
        <v>17</v>
      </c>
      <c r="D235" s="141" t="s">
        <v>19</v>
      </c>
      <c r="E235" s="184">
        <v>285003</v>
      </c>
    </row>
    <row r="236" spans="1:5" ht="15.75" thickBot="1" x14ac:dyDescent="0.3">
      <c r="A236" s="193" t="s">
        <v>755</v>
      </c>
      <c r="B236" s="141" t="s">
        <v>16</v>
      </c>
      <c r="C236" s="141" t="s">
        <v>18</v>
      </c>
      <c r="D236" s="141" t="s">
        <v>20</v>
      </c>
      <c r="E236" s="184">
        <v>114953</v>
      </c>
    </row>
    <row r="237" spans="1:5" ht="15.75" thickBot="1" x14ac:dyDescent="0.3">
      <c r="A237" s="193" t="s">
        <v>756</v>
      </c>
      <c r="B237" s="141" t="s">
        <v>16</v>
      </c>
      <c r="C237" s="141" t="s">
        <v>18</v>
      </c>
      <c r="D237" s="141" t="s">
        <v>21</v>
      </c>
      <c r="E237" s="184">
        <v>37344</v>
      </c>
    </row>
    <row r="238" spans="1:5" ht="15.75" thickBot="1" x14ac:dyDescent="0.3">
      <c r="A238" s="193" t="s">
        <v>757</v>
      </c>
      <c r="B238" s="141" t="s">
        <v>22</v>
      </c>
      <c r="C238" s="141" t="s">
        <v>8</v>
      </c>
      <c r="D238" s="141" t="s">
        <v>23</v>
      </c>
      <c r="E238" s="184">
        <v>39914</v>
      </c>
    </row>
    <row r="239" spans="1:5" ht="15.75" thickBot="1" x14ac:dyDescent="0.3">
      <c r="A239" s="193" t="s">
        <v>758</v>
      </c>
      <c r="B239" s="141" t="s">
        <v>22</v>
      </c>
      <c r="C239" s="141" t="s">
        <v>8</v>
      </c>
      <c r="D239" s="141" t="s">
        <v>24</v>
      </c>
      <c r="E239" s="184">
        <v>50799</v>
      </c>
    </row>
    <row r="240" spans="1:5" ht="15.75" thickBot="1" x14ac:dyDescent="0.3">
      <c r="A240" s="193" t="s">
        <v>759</v>
      </c>
      <c r="B240" s="141" t="s">
        <v>22</v>
      </c>
      <c r="C240" s="141" t="s">
        <v>8</v>
      </c>
      <c r="D240" s="141" t="s">
        <v>25</v>
      </c>
      <c r="E240" s="184">
        <v>50799</v>
      </c>
    </row>
    <row r="241" spans="1:5" ht="15.75" thickBot="1" x14ac:dyDescent="0.3">
      <c r="A241" s="193" t="s">
        <v>760</v>
      </c>
      <c r="B241" s="141" t="s">
        <v>22</v>
      </c>
      <c r="C241" s="141" t="s">
        <v>8</v>
      </c>
      <c r="D241" s="141" t="s">
        <v>26</v>
      </c>
      <c r="E241" s="184">
        <v>50799</v>
      </c>
    </row>
    <row r="242" spans="1:5" ht="15.75" thickBot="1" x14ac:dyDescent="0.3">
      <c r="A242" s="193" t="s">
        <v>761</v>
      </c>
      <c r="B242" s="141" t="s">
        <v>22</v>
      </c>
      <c r="C242" s="141" t="s">
        <v>8</v>
      </c>
      <c r="D242" s="141" t="s">
        <v>27</v>
      </c>
      <c r="E242" s="184">
        <v>50799</v>
      </c>
    </row>
    <row r="243" spans="1:5" ht="15.75" thickBot="1" x14ac:dyDescent="0.3">
      <c r="A243" s="193" t="s">
        <v>762</v>
      </c>
      <c r="B243" s="141" t="s">
        <v>22</v>
      </c>
      <c r="C243" s="141" t="s">
        <v>8</v>
      </c>
      <c r="D243" s="141" t="s">
        <v>28</v>
      </c>
      <c r="E243" s="184">
        <v>50799</v>
      </c>
    </row>
    <row r="244" spans="1:5" ht="15.75" thickBot="1" x14ac:dyDescent="0.3">
      <c r="A244" s="193" t="s">
        <v>763</v>
      </c>
      <c r="B244" s="141" t="s">
        <v>22</v>
      </c>
      <c r="C244" s="141" t="s">
        <v>8</v>
      </c>
      <c r="D244" s="141" t="s">
        <v>29</v>
      </c>
      <c r="E244" s="184">
        <v>43542</v>
      </c>
    </row>
    <row r="245" spans="1:5" ht="15.75" thickBot="1" x14ac:dyDescent="0.3">
      <c r="A245" s="193" t="s">
        <v>764</v>
      </c>
      <c r="B245" s="141" t="s">
        <v>22</v>
      </c>
      <c r="C245" s="141" t="s">
        <v>8</v>
      </c>
      <c r="D245" s="141" t="s">
        <v>30</v>
      </c>
      <c r="E245" s="184">
        <v>21771</v>
      </c>
    </row>
    <row r="246" spans="1:5" ht="15.75" thickBot="1" x14ac:dyDescent="0.3">
      <c r="A246" s="193" t="s">
        <v>765</v>
      </c>
      <c r="B246" s="141" t="s">
        <v>22</v>
      </c>
      <c r="C246" s="141" t="s">
        <v>8</v>
      </c>
      <c r="D246" s="141" t="s">
        <v>33</v>
      </c>
      <c r="E246" s="184">
        <v>43542</v>
      </c>
    </row>
    <row r="247" spans="1:5" ht="15.75" thickBot="1" x14ac:dyDescent="0.3">
      <c r="A247" s="193" t="s">
        <v>766</v>
      </c>
      <c r="B247" s="141" t="s">
        <v>22</v>
      </c>
      <c r="C247" s="141" t="s">
        <v>8</v>
      </c>
      <c r="D247" s="141" t="s">
        <v>31</v>
      </c>
      <c r="E247" s="184">
        <v>43542</v>
      </c>
    </row>
    <row r="248" spans="1:5" ht="15.75" thickBot="1" x14ac:dyDescent="0.3">
      <c r="A248" s="193" t="s">
        <v>767</v>
      </c>
      <c r="B248" s="141" t="s">
        <v>22</v>
      </c>
      <c r="C248" s="141" t="s">
        <v>8</v>
      </c>
      <c r="D248" s="141" t="s">
        <v>32</v>
      </c>
      <c r="E248" s="184">
        <v>43542</v>
      </c>
    </row>
    <row r="249" spans="1:5" ht="15.75" thickBot="1" x14ac:dyDescent="0.3">
      <c r="A249" s="193" t="s">
        <v>768</v>
      </c>
      <c r="B249" s="141" t="s">
        <v>22</v>
      </c>
      <c r="C249" s="141" t="s">
        <v>8</v>
      </c>
      <c r="D249" s="141" t="s">
        <v>34</v>
      </c>
      <c r="E249" s="184">
        <v>50799</v>
      </c>
    </row>
    <row r="250" spans="1:5" ht="15.75" thickBot="1" x14ac:dyDescent="0.3">
      <c r="A250" s="193" t="s">
        <v>769</v>
      </c>
      <c r="B250" s="141" t="s">
        <v>22</v>
      </c>
      <c r="C250" s="141" t="s">
        <v>8</v>
      </c>
      <c r="D250" s="141" t="s">
        <v>35</v>
      </c>
      <c r="E250" s="184">
        <v>50799</v>
      </c>
    </row>
    <row r="251" spans="1:5" ht="15.75" thickBot="1" x14ac:dyDescent="0.3">
      <c r="A251" s="193" t="s">
        <v>770</v>
      </c>
      <c r="B251" s="141" t="s">
        <v>22</v>
      </c>
      <c r="C251" s="141" t="s">
        <v>8</v>
      </c>
      <c r="D251" s="141" t="s">
        <v>36</v>
      </c>
      <c r="E251" s="184">
        <v>50799</v>
      </c>
    </row>
    <row r="252" spans="1:5" ht="15.75" thickBot="1" x14ac:dyDescent="0.3">
      <c r="A252" s="193" t="s">
        <v>771</v>
      </c>
      <c r="B252" s="141" t="s">
        <v>22</v>
      </c>
      <c r="C252" s="141" t="s">
        <v>8</v>
      </c>
      <c r="D252" s="141" t="s">
        <v>37</v>
      </c>
      <c r="E252" s="184">
        <v>58056</v>
      </c>
    </row>
    <row r="253" spans="1:5" ht="15.75" thickBot="1" x14ac:dyDescent="0.3">
      <c r="A253" s="193" t="s">
        <v>772</v>
      </c>
      <c r="B253" s="141" t="s">
        <v>50</v>
      </c>
      <c r="C253" s="141" t="s">
        <v>95</v>
      </c>
      <c r="D253" s="141" t="s">
        <v>52</v>
      </c>
      <c r="E253" s="184">
        <v>141600</v>
      </c>
    </row>
    <row r="254" spans="1:5" ht="15.75" thickBot="1" x14ac:dyDescent="0.3">
      <c r="A254" s="193" t="s">
        <v>773</v>
      </c>
      <c r="B254" s="141" t="s">
        <v>53</v>
      </c>
      <c r="C254" s="141" t="s">
        <v>54</v>
      </c>
      <c r="D254" s="141" t="s">
        <v>55</v>
      </c>
      <c r="E254" s="184">
        <v>74800</v>
      </c>
    </row>
    <row r="255" spans="1:5" ht="15.75" thickBot="1" x14ac:dyDescent="0.3">
      <c r="A255" s="193" t="s">
        <v>774</v>
      </c>
      <c r="B255" s="141" t="s">
        <v>53</v>
      </c>
      <c r="C255" s="141" t="s">
        <v>54</v>
      </c>
      <c r="D255" s="141" t="s">
        <v>56</v>
      </c>
      <c r="E255" s="184">
        <v>74800</v>
      </c>
    </row>
    <row r="256" spans="1:5" ht="15.75" thickBot="1" x14ac:dyDescent="0.3">
      <c r="A256" s="193" t="s">
        <v>775</v>
      </c>
      <c r="B256" s="141" t="s">
        <v>53</v>
      </c>
      <c r="C256" s="141" t="s">
        <v>54</v>
      </c>
      <c r="D256" s="141" t="s">
        <v>109</v>
      </c>
      <c r="E256" s="184">
        <v>74800</v>
      </c>
    </row>
    <row r="257" spans="1:5" ht="15.75" thickBot="1" x14ac:dyDescent="0.3">
      <c r="A257" s="193" t="s">
        <v>776</v>
      </c>
      <c r="B257" s="141" t="s">
        <v>53</v>
      </c>
      <c r="C257" s="141" t="s">
        <v>54</v>
      </c>
      <c r="D257" s="141" t="s">
        <v>110</v>
      </c>
      <c r="E257" s="184">
        <v>68000</v>
      </c>
    </row>
    <row r="258" spans="1:5" ht="15.75" thickBot="1" x14ac:dyDescent="0.3">
      <c r="A258" s="193" t="s">
        <v>777</v>
      </c>
      <c r="B258" s="141" t="s">
        <v>53</v>
      </c>
      <c r="C258" s="141" t="s">
        <v>54</v>
      </c>
      <c r="D258" s="141" t="s">
        <v>111</v>
      </c>
      <c r="E258" s="184">
        <v>68000</v>
      </c>
    </row>
    <row r="259" spans="1:5" ht="15.75" thickBot="1" x14ac:dyDescent="0.3">
      <c r="A259" s="193" t="s">
        <v>778</v>
      </c>
      <c r="B259" s="141" t="s">
        <v>53</v>
      </c>
      <c r="C259" s="141" t="s">
        <v>54</v>
      </c>
      <c r="D259" s="141" t="s">
        <v>112</v>
      </c>
      <c r="E259" s="184">
        <v>74800</v>
      </c>
    </row>
    <row r="260" spans="1:5" ht="15.75" thickBot="1" x14ac:dyDescent="0.3">
      <c r="A260" s="193" t="s">
        <v>779</v>
      </c>
      <c r="B260" s="141" t="s">
        <v>53</v>
      </c>
      <c r="C260" s="141" t="s">
        <v>54</v>
      </c>
      <c r="D260" s="141" t="s">
        <v>113</v>
      </c>
      <c r="E260" s="184">
        <v>81600</v>
      </c>
    </row>
    <row r="261" spans="1:5" ht="15.75" thickBot="1" x14ac:dyDescent="0.3">
      <c r="A261" s="193" t="s">
        <v>780</v>
      </c>
      <c r="B261" s="141" t="s">
        <v>53</v>
      </c>
      <c r="C261" s="141" t="s">
        <v>54</v>
      </c>
      <c r="D261" s="141" t="s">
        <v>114</v>
      </c>
      <c r="E261" s="184">
        <v>81600</v>
      </c>
    </row>
    <row r="262" spans="1:5" ht="15.75" thickBot="1" x14ac:dyDescent="0.3">
      <c r="A262" s="193" t="s">
        <v>781</v>
      </c>
      <c r="B262" s="141" t="s">
        <v>53</v>
      </c>
      <c r="C262" s="141" t="s">
        <v>54</v>
      </c>
      <c r="D262" s="141" t="s">
        <v>115</v>
      </c>
      <c r="E262" s="184">
        <v>81600</v>
      </c>
    </row>
    <row r="263" spans="1:5" ht="15.75" thickBot="1" x14ac:dyDescent="0.3">
      <c r="A263" s="193" t="s">
        <v>782</v>
      </c>
      <c r="B263" s="141" t="s">
        <v>53</v>
      </c>
      <c r="C263" s="141" t="s">
        <v>54</v>
      </c>
      <c r="D263" s="141" t="s">
        <v>116</v>
      </c>
      <c r="E263" s="184">
        <v>88400</v>
      </c>
    </row>
    <row r="264" spans="1:5" ht="15.75" thickBot="1" x14ac:dyDescent="0.3">
      <c r="A264" s="193" t="s">
        <v>783</v>
      </c>
      <c r="B264" s="141" t="s">
        <v>53</v>
      </c>
      <c r="C264" s="141" t="s">
        <v>54</v>
      </c>
      <c r="D264" s="141" t="s">
        <v>117</v>
      </c>
      <c r="E264" s="184">
        <v>93600</v>
      </c>
    </row>
    <row r="265" spans="1:5" ht="15.75" thickBot="1" x14ac:dyDescent="0.3">
      <c r="A265" s="193" t="s">
        <v>784</v>
      </c>
      <c r="B265" s="141" t="s">
        <v>53</v>
      </c>
      <c r="C265" s="141" t="s">
        <v>54</v>
      </c>
      <c r="D265" s="141" t="s">
        <v>118</v>
      </c>
      <c r="E265" s="184">
        <v>93600</v>
      </c>
    </row>
    <row r="266" spans="1:5" ht="15.75" thickBot="1" x14ac:dyDescent="0.3">
      <c r="A266" s="193" t="s">
        <v>785</v>
      </c>
      <c r="B266" s="141" t="s">
        <v>53</v>
      </c>
      <c r="C266" s="141" t="s">
        <v>54</v>
      </c>
      <c r="D266" s="141" t="s">
        <v>119</v>
      </c>
      <c r="E266" s="184">
        <v>81600</v>
      </c>
    </row>
    <row r="267" spans="1:5" ht="15.75" thickBot="1" x14ac:dyDescent="0.3">
      <c r="A267" s="193" t="s">
        <v>786</v>
      </c>
      <c r="B267" s="141" t="s">
        <v>53</v>
      </c>
      <c r="C267" s="141" t="s">
        <v>54</v>
      </c>
      <c r="D267" s="141" t="s">
        <v>120</v>
      </c>
      <c r="E267" s="184">
        <v>81600</v>
      </c>
    </row>
    <row r="268" spans="1:5" ht="15.75" thickBot="1" x14ac:dyDescent="0.3">
      <c r="A268" s="193" t="s">
        <v>787</v>
      </c>
      <c r="B268" s="141" t="s">
        <v>53</v>
      </c>
      <c r="C268" s="141" t="s">
        <v>54</v>
      </c>
      <c r="D268" s="141" t="s">
        <v>57</v>
      </c>
      <c r="E268" s="184">
        <v>81600</v>
      </c>
    </row>
    <row r="269" spans="1:5" ht="15.75" thickBot="1" x14ac:dyDescent="0.3">
      <c r="A269" s="193" t="s">
        <v>788</v>
      </c>
      <c r="B269" s="141" t="s">
        <v>53</v>
      </c>
      <c r="C269" s="141" t="s">
        <v>54</v>
      </c>
      <c r="D269" s="141" t="s">
        <v>121</v>
      </c>
      <c r="E269" s="184">
        <v>81600</v>
      </c>
    </row>
    <row r="270" spans="1:5" ht="15.75" thickBot="1" x14ac:dyDescent="0.3">
      <c r="A270" s="193" t="s">
        <v>789</v>
      </c>
      <c r="B270" s="141" t="s">
        <v>53</v>
      </c>
      <c r="C270" s="141" t="s">
        <v>54</v>
      </c>
      <c r="D270" s="141" t="s">
        <v>122</v>
      </c>
      <c r="E270" s="184">
        <v>88400</v>
      </c>
    </row>
    <row r="271" spans="1:5" ht="15.75" thickBot="1" x14ac:dyDescent="0.3">
      <c r="A271" s="193" t="s">
        <v>790</v>
      </c>
      <c r="B271" s="141" t="s">
        <v>53</v>
      </c>
      <c r="C271" s="141" t="s">
        <v>54</v>
      </c>
      <c r="D271" s="141" t="s">
        <v>123</v>
      </c>
      <c r="E271" s="184">
        <v>93600</v>
      </c>
    </row>
    <row r="272" spans="1:5" ht="15.75" thickBot="1" x14ac:dyDescent="0.3">
      <c r="A272" s="193" t="s">
        <v>791</v>
      </c>
      <c r="B272" s="141" t="s">
        <v>53</v>
      </c>
      <c r="C272" s="141" t="s">
        <v>54</v>
      </c>
      <c r="D272" s="141" t="s">
        <v>124</v>
      </c>
      <c r="E272" s="184">
        <v>33600</v>
      </c>
    </row>
    <row r="273" spans="1:5" ht="15.75" thickBot="1" x14ac:dyDescent="0.3">
      <c r="A273" s="193" t="s">
        <v>792</v>
      </c>
      <c r="B273" s="141" t="s">
        <v>58</v>
      </c>
      <c r="C273" s="141" t="s">
        <v>59</v>
      </c>
      <c r="D273" s="141" t="s">
        <v>60</v>
      </c>
      <c r="E273" s="184">
        <v>51380</v>
      </c>
    </row>
    <row r="274" spans="1:5" ht="15.75" thickBot="1" x14ac:dyDescent="0.3">
      <c r="A274" s="193" t="s">
        <v>793</v>
      </c>
      <c r="B274" s="141" t="s">
        <v>58</v>
      </c>
      <c r="C274" s="141" t="s">
        <v>59</v>
      </c>
      <c r="D274" s="141" t="s">
        <v>60</v>
      </c>
      <c r="E274" s="184">
        <v>77310</v>
      </c>
    </row>
    <row r="275" spans="1:5" ht="15.75" thickBot="1" x14ac:dyDescent="0.3">
      <c r="A275" s="193" t="s">
        <v>794</v>
      </c>
      <c r="B275" s="141" t="s">
        <v>58</v>
      </c>
      <c r="C275" s="141" t="s">
        <v>59</v>
      </c>
      <c r="D275" s="141" t="s">
        <v>60</v>
      </c>
      <c r="E275" s="184">
        <v>60994</v>
      </c>
    </row>
    <row r="276" spans="1:5" ht="15.75" thickBot="1" x14ac:dyDescent="0.3">
      <c r="A276" s="193" t="s">
        <v>795</v>
      </c>
      <c r="B276" s="141" t="s">
        <v>61</v>
      </c>
      <c r="C276" s="141" t="s">
        <v>62</v>
      </c>
      <c r="D276" s="141" t="s">
        <v>63</v>
      </c>
      <c r="E276" s="184">
        <v>1447390</v>
      </c>
    </row>
    <row r="277" spans="1:5" ht="15.75" thickBot="1" x14ac:dyDescent="0.3">
      <c r="A277" s="193" t="s">
        <v>796</v>
      </c>
      <c r="B277" s="141" t="s">
        <v>61</v>
      </c>
      <c r="C277" s="141" t="s">
        <v>62</v>
      </c>
      <c r="D277" s="141" t="s">
        <v>64</v>
      </c>
      <c r="E277" s="184">
        <v>1515502</v>
      </c>
    </row>
    <row r="278" spans="1:5" ht="15.75" thickBot="1" x14ac:dyDescent="0.3">
      <c r="A278" s="193" t="s">
        <v>797</v>
      </c>
      <c r="B278" s="141" t="s">
        <v>61</v>
      </c>
      <c r="C278" s="141" t="s">
        <v>62</v>
      </c>
      <c r="D278" s="141" t="s">
        <v>65</v>
      </c>
      <c r="E278" s="184">
        <v>537527</v>
      </c>
    </row>
    <row r="279" spans="1:5" ht="15.75" thickBot="1" x14ac:dyDescent="0.3">
      <c r="A279" s="193" t="s">
        <v>798</v>
      </c>
      <c r="B279" s="141" t="s">
        <v>66</v>
      </c>
      <c r="C279" s="141" t="s">
        <v>67</v>
      </c>
      <c r="D279" s="141" t="s">
        <v>68</v>
      </c>
      <c r="E279" s="184">
        <v>12000</v>
      </c>
    </row>
    <row r="280" spans="1:5" ht="15.75" thickBot="1" x14ac:dyDescent="0.3">
      <c r="A280" s="193" t="s">
        <v>799</v>
      </c>
      <c r="B280" s="141" t="s">
        <v>66</v>
      </c>
      <c r="C280" s="141" t="s">
        <v>67</v>
      </c>
      <c r="D280" s="141" t="s">
        <v>69</v>
      </c>
      <c r="E280" s="184">
        <v>12000</v>
      </c>
    </row>
    <row r="281" spans="1:5" ht="15.75" thickBot="1" x14ac:dyDescent="0.3">
      <c r="A281" s="193" t="s">
        <v>800</v>
      </c>
      <c r="B281" s="141" t="s">
        <v>70</v>
      </c>
      <c r="C281" s="141" t="s">
        <v>8</v>
      </c>
      <c r="D281" s="141">
        <v>6106603822</v>
      </c>
      <c r="E281" s="184">
        <v>28400</v>
      </c>
    </row>
    <row r="282" spans="1:5" ht="15.75" thickBot="1" x14ac:dyDescent="0.3">
      <c r="A282" s="193" t="s">
        <v>801</v>
      </c>
      <c r="B282" s="141" t="s">
        <v>70</v>
      </c>
      <c r="C282" s="141" t="s">
        <v>8</v>
      </c>
      <c r="D282" s="141">
        <v>6106603830</v>
      </c>
      <c r="E282" s="184">
        <v>28400</v>
      </c>
    </row>
    <row r="283" spans="1:5" ht="15.75" thickBot="1" x14ac:dyDescent="0.3">
      <c r="A283" s="193" t="s">
        <v>802</v>
      </c>
      <c r="B283" s="141" t="s">
        <v>70</v>
      </c>
      <c r="C283" s="141" t="s">
        <v>8</v>
      </c>
      <c r="D283" s="141">
        <v>6106603849</v>
      </c>
      <c r="E283" s="184">
        <v>42600</v>
      </c>
    </row>
    <row r="284" spans="1:5" ht="15.75" thickBot="1" x14ac:dyDescent="0.3">
      <c r="A284" s="193" t="s">
        <v>803</v>
      </c>
      <c r="B284" s="141" t="s">
        <v>70</v>
      </c>
      <c r="C284" s="141" t="s">
        <v>8</v>
      </c>
      <c r="D284" s="141">
        <v>6106603917</v>
      </c>
      <c r="E284" s="184">
        <v>35500</v>
      </c>
    </row>
    <row r="285" spans="1:5" ht="15.75" thickBot="1" x14ac:dyDescent="0.3">
      <c r="A285" s="193" t="s">
        <v>804</v>
      </c>
      <c r="B285" s="141" t="s">
        <v>70</v>
      </c>
      <c r="C285" s="141" t="s">
        <v>8</v>
      </c>
      <c r="D285" s="141">
        <v>6106603952</v>
      </c>
      <c r="E285" s="184">
        <v>39050</v>
      </c>
    </row>
    <row r="286" spans="1:5" ht="15.75" thickBot="1" x14ac:dyDescent="0.3">
      <c r="A286" s="193" t="s">
        <v>805</v>
      </c>
      <c r="B286" s="141" t="s">
        <v>70</v>
      </c>
      <c r="C286" s="141" t="s">
        <v>8</v>
      </c>
      <c r="D286" s="141">
        <v>6106603968</v>
      </c>
      <c r="E286" s="184">
        <v>21300</v>
      </c>
    </row>
    <row r="287" spans="1:5" ht="15.75" thickBot="1" x14ac:dyDescent="0.3">
      <c r="A287" s="193" t="s">
        <v>806</v>
      </c>
      <c r="B287" s="141" t="s">
        <v>70</v>
      </c>
      <c r="C287" s="141" t="s">
        <v>8</v>
      </c>
      <c r="D287" s="141">
        <v>6106604005</v>
      </c>
      <c r="E287" s="184">
        <v>35500</v>
      </c>
    </row>
    <row r="288" spans="1:5" ht="15.75" thickBot="1" x14ac:dyDescent="0.3">
      <c r="A288" s="193" t="s">
        <v>807</v>
      </c>
      <c r="B288" s="141" t="s">
        <v>409</v>
      </c>
      <c r="C288" s="141" t="s">
        <v>72</v>
      </c>
      <c r="D288" s="141" t="s">
        <v>73</v>
      </c>
      <c r="E288" s="184">
        <v>5902336</v>
      </c>
    </row>
    <row r="289" spans="1:5" ht="15.75" thickBot="1" x14ac:dyDescent="0.3">
      <c r="A289" s="193" t="s">
        <v>808</v>
      </c>
      <c r="B289" s="141" t="s">
        <v>74</v>
      </c>
      <c r="C289" s="141" t="s">
        <v>54</v>
      </c>
      <c r="D289" s="141" t="s">
        <v>75</v>
      </c>
      <c r="E289" s="184">
        <v>92560</v>
      </c>
    </row>
    <row r="290" spans="1:5" ht="15.75" thickBot="1" x14ac:dyDescent="0.3">
      <c r="A290" s="193" t="s">
        <v>809</v>
      </c>
      <c r="B290" s="141" t="s">
        <v>74</v>
      </c>
      <c r="C290" s="141" t="s">
        <v>54</v>
      </c>
      <c r="D290" s="141" t="s">
        <v>76</v>
      </c>
      <c r="E290" s="184">
        <v>78320</v>
      </c>
    </row>
    <row r="291" spans="1:5" ht="15.75" thickBot="1" x14ac:dyDescent="0.3">
      <c r="A291" s="193" t="s">
        <v>810</v>
      </c>
      <c r="B291" s="141" t="s">
        <v>74</v>
      </c>
      <c r="C291" s="141" t="s">
        <v>54</v>
      </c>
      <c r="D291" s="141" t="s">
        <v>77</v>
      </c>
      <c r="E291" s="184">
        <v>78320</v>
      </c>
    </row>
    <row r="292" spans="1:5" ht="15.75" thickBot="1" x14ac:dyDescent="0.3">
      <c r="A292" s="193" t="s">
        <v>811</v>
      </c>
      <c r="B292" s="141" t="s">
        <v>74</v>
      </c>
      <c r="C292" s="141" t="s">
        <v>54</v>
      </c>
      <c r="D292" s="141" t="s">
        <v>78</v>
      </c>
      <c r="E292" s="184">
        <v>85440</v>
      </c>
    </row>
    <row r="293" spans="1:5" ht="15.75" thickBot="1" x14ac:dyDescent="0.3">
      <c r="A293" s="193" t="s">
        <v>812</v>
      </c>
      <c r="B293" s="141" t="s">
        <v>74</v>
      </c>
      <c r="C293" s="141" t="s">
        <v>54</v>
      </c>
      <c r="D293" s="141" t="s">
        <v>79</v>
      </c>
      <c r="E293" s="184">
        <v>78320</v>
      </c>
    </row>
    <row r="294" spans="1:5" ht="15.75" thickBot="1" x14ac:dyDescent="0.3">
      <c r="A294" s="193" t="s">
        <v>813</v>
      </c>
      <c r="B294" s="141" t="s">
        <v>74</v>
      </c>
      <c r="C294" s="141" t="s">
        <v>54</v>
      </c>
      <c r="D294" s="141" t="s">
        <v>80</v>
      </c>
      <c r="E294" s="184">
        <v>78320</v>
      </c>
    </row>
    <row r="295" spans="1:5" ht="15.75" thickBot="1" x14ac:dyDescent="0.3">
      <c r="A295" s="193" t="s">
        <v>814</v>
      </c>
      <c r="B295" s="141" t="s">
        <v>74</v>
      </c>
      <c r="C295" s="141" t="s">
        <v>54</v>
      </c>
      <c r="D295" s="141" t="s">
        <v>81</v>
      </c>
      <c r="E295" s="184">
        <v>85340</v>
      </c>
    </row>
    <row r="296" spans="1:5" ht="15.75" thickBot="1" x14ac:dyDescent="0.3">
      <c r="A296" s="193" t="s">
        <v>815</v>
      </c>
      <c r="B296" s="141" t="s">
        <v>74</v>
      </c>
      <c r="C296" s="141" t="s">
        <v>54</v>
      </c>
      <c r="D296" s="141" t="s">
        <v>82</v>
      </c>
      <c r="E296" s="184">
        <v>85440</v>
      </c>
    </row>
    <row r="297" spans="1:5" ht="15.75" thickBot="1" x14ac:dyDescent="0.3">
      <c r="A297" s="193" t="s">
        <v>816</v>
      </c>
      <c r="B297" s="141" t="s">
        <v>74</v>
      </c>
      <c r="C297" s="141" t="s">
        <v>54</v>
      </c>
      <c r="D297" s="141" t="s">
        <v>83</v>
      </c>
      <c r="E297" s="184">
        <v>85440</v>
      </c>
    </row>
    <row r="298" spans="1:5" ht="15.75" thickBot="1" x14ac:dyDescent="0.3">
      <c r="A298" s="193" t="s">
        <v>817</v>
      </c>
      <c r="B298" s="141" t="s">
        <v>74</v>
      </c>
      <c r="C298" s="141" t="s">
        <v>54</v>
      </c>
      <c r="D298" s="141" t="s">
        <v>84</v>
      </c>
      <c r="E298" s="184">
        <v>71200</v>
      </c>
    </row>
    <row r="299" spans="1:5" ht="15.75" thickBot="1" x14ac:dyDescent="0.3">
      <c r="A299" s="193" t="s">
        <v>818</v>
      </c>
      <c r="B299" s="141" t="s">
        <v>74</v>
      </c>
      <c r="C299" s="141" t="s">
        <v>54</v>
      </c>
      <c r="D299" s="141" t="s">
        <v>85</v>
      </c>
      <c r="E299" s="184">
        <v>78320</v>
      </c>
    </row>
    <row r="300" spans="1:5" ht="15.75" thickBot="1" x14ac:dyDescent="0.3">
      <c r="A300" s="193" t="s">
        <v>819</v>
      </c>
      <c r="B300" s="141" t="s">
        <v>74</v>
      </c>
      <c r="C300" s="141" t="s">
        <v>54</v>
      </c>
      <c r="D300" s="141" t="s">
        <v>86</v>
      </c>
      <c r="E300" s="184">
        <v>85920</v>
      </c>
    </row>
    <row r="301" spans="1:5" ht="15.75" thickBot="1" x14ac:dyDescent="0.3">
      <c r="A301" s="193" t="s">
        <v>820</v>
      </c>
      <c r="B301" s="141" t="s">
        <v>74</v>
      </c>
      <c r="C301" s="141" t="s">
        <v>54</v>
      </c>
      <c r="D301" s="141" t="s">
        <v>87</v>
      </c>
      <c r="E301" s="184">
        <v>19200</v>
      </c>
    </row>
    <row r="302" spans="1:5" ht="15.75" thickBot="1" x14ac:dyDescent="0.3">
      <c r="A302" s="193" t="s">
        <v>821</v>
      </c>
      <c r="B302" s="141" t="s">
        <v>88</v>
      </c>
      <c r="C302" s="141" t="s">
        <v>54</v>
      </c>
      <c r="D302" s="141" t="s">
        <v>89</v>
      </c>
      <c r="E302" s="184">
        <v>1347890</v>
      </c>
    </row>
    <row r="303" spans="1:5" ht="15.75" thickBot="1" x14ac:dyDescent="0.3">
      <c r="A303" s="193" t="s">
        <v>822</v>
      </c>
      <c r="B303" s="141" t="s">
        <v>88</v>
      </c>
      <c r="C303" s="141" t="s">
        <v>54</v>
      </c>
      <c r="D303" s="141" t="s">
        <v>90</v>
      </c>
      <c r="E303" s="184">
        <v>1361357</v>
      </c>
    </row>
    <row r="304" spans="1:5" ht="15.75" thickBot="1" x14ac:dyDescent="0.3">
      <c r="A304" s="193" t="s">
        <v>823</v>
      </c>
      <c r="B304" s="141" t="s">
        <v>88</v>
      </c>
      <c r="C304" s="141" t="s">
        <v>54</v>
      </c>
      <c r="D304" s="141" t="s">
        <v>91</v>
      </c>
      <c r="E304" s="184">
        <v>805115</v>
      </c>
    </row>
    <row r="305" spans="1:5" ht="15.75" thickBot="1" x14ac:dyDescent="0.3">
      <c r="A305" s="193" t="s">
        <v>824</v>
      </c>
      <c r="B305" s="141" t="s">
        <v>94</v>
      </c>
      <c r="C305" s="141" t="s">
        <v>93</v>
      </c>
      <c r="D305" s="141" t="s">
        <v>92</v>
      </c>
      <c r="E305" s="184">
        <v>1758519</v>
      </c>
    </row>
    <row r="306" spans="1:5" ht="15.75" thickBot="1" x14ac:dyDescent="0.3">
      <c r="A306" s="193" t="s">
        <v>825</v>
      </c>
      <c r="B306" s="141" t="s">
        <v>96</v>
      </c>
      <c r="C306" s="141" t="s">
        <v>95</v>
      </c>
      <c r="D306" s="141" t="s">
        <v>97</v>
      </c>
      <c r="E306" s="184">
        <v>413000</v>
      </c>
    </row>
    <row r="307" spans="1:5" ht="15.75" thickBot="1" x14ac:dyDescent="0.3">
      <c r="A307" s="193" t="s">
        <v>826</v>
      </c>
      <c r="B307" s="141" t="s">
        <v>98</v>
      </c>
      <c r="C307" s="141" t="s">
        <v>59</v>
      </c>
      <c r="D307" s="141" t="s">
        <v>99</v>
      </c>
      <c r="E307" s="184">
        <v>68002</v>
      </c>
    </row>
    <row r="308" spans="1:5" ht="15.75" thickBot="1" x14ac:dyDescent="0.3">
      <c r="A308" s="193" t="s">
        <v>827</v>
      </c>
      <c r="B308" s="141" t="s">
        <v>98</v>
      </c>
      <c r="C308" s="141" t="s">
        <v>59</v>
      </c>
      <c r="D308" s="141" t="s">
        <v>99</v>
      </c>
      <c r="E308" s="184">
        <v>65292</v>
      </c>
    </row>
    <row r="309" spans="1:5" ht="15.75" thickBot="1" x14ac:dyDescent="0.3">
      <c r="A309" s="193" t="s">
        <v>828</v>
      </c>
      <c r="B309" s="141" t="s">
        <v>98</v>
      </c>
      <c r="C309" s="141" t="s">
        <v>59</v>
      </c>
      <c r="D309" s="141" t="s">
        <v>100</v>
      </c>
      <c r="E309" s="184">
        <v>80679</v>
      </c>
    </row>
    <row r="310" spans="1:5" ht="15.75" thickBot="1" x14ac:dyDescent="0.3">
      <c r="A310" s="193" t="s">
        <v>829</v>
      </c>
      <c r="B310" s="141" t="s">
        <v>98</v>
      </c>
      <c r="C310" s="141" t="s">
        <v>59</v>
      </c>
      <c r="D310" s="141" t="s">
        <v>101</v>
      </c>
      <c r="E310" s="184">
        <v>74871</v>
      </c>
    </row>
    <row r="311" spans="1:5" ht="15.75" thickBot="1" x14ac:dyDescent="0.3">
      <c r="A311" s="193" t="s">
        <v>830</v>
      </c>
      <c r="B311" s="141" t="s">
        <v>98</v>
      </c>
      <c r="C311" s="141" t="s">
        <v>59</v>
      </c>
      <c r="D311" s="141" t="s">
        <v>101</v>
      </c>
      <c r="E311" s="184">
        <v>79274</v>
      </c>
    </row>
    <row r="312" spans="1:5" ht="15.75" thickBot="1" x14ac:dyDescent="0.3">
      <c r="A312" s="193" t="s">
        <v>831</v>
      </c>
      <c r="B312" s="141" t="s">
        <v>98</v>
      </c>
      <c r="C312" s="141" t="s">
        <v>59</v>
      </c>
      <c r="D312" s="141" t="s">
        <v>102</v>
      </c>
      <c r="E312" s="184">
        <v>80647</v>
      </c>
    </row>
    <row r="313" spans="1:5" ht="15.75" thickBot="1" x14ac:dyDescent="0.3">
      <c r="A313" s="193" t="s">
        <v>832</v>
      </c>
      <c r="B313" s="141" t="s">
        <v>98</v>
      </c>
      <c r="C313" s="141" t="s">
        <v>59</v>
      </c>
      <c r="D313" s="141" t="s">
        <v>102</v>
      </c>
      <c r="E313" s="184">
        <v>20162</v>
      </c>
    </row>
    <row r="314" spans="1:5" ht="15.75" thickBot="1" x14ac:dyDescent="0.3">
      <c r="A314" s="193" t="s">
        <v>833</v>
      </c>
      <c r="B314" s="141" t="s">
        <v>98</v>
      </c>
      <c r="C314" s="141" t="s">
        <v>59</v>
      </c>
      <c r="D314" s="141" t="s">
        <v>102</v>
      </c>
      <c r="E314" s="184">
        <v>50622</v>
      </c>
    </row>
    <row r="315" spans="1:5" ht="15.75" thickBot="1" x14ac:dyDescent="0.3">
      <c r="A315" s="193" t="s">
        <v>834</v>
      </c>
      <c r="B315" s="141" t="s">
        <v>98</v>
      </c>
      <c r="C315" s="141" t="s">
        <v>59</v>
      </c>
      <c r="D315" s="141" t="s">
        <v>102</v>
      </c>
      <c r="E315" s="184">
        <v>80222</v>
      </c>
    </row>
    <row r="316" spans="1:5" ht="15.75" thickBot="1" x14ac:dyDescent="0.3">
      <c r="A316" s="193" t="s">
        <v>835</v>
      </c>
      <c r="B316" s="141" t="s">
        <v>98</v>
      </c>
      <c r="C316" s="141" t="s">
        <v>59</v>
      </c>
      <c r="D316" s="141" t="s">
        <v>103</v>
      </c>
      <c r="E316" s="184">
        <v>43113</v>
      </c>
    </row>
    <row r="317" spans="1:5" ht="15.75" thickBot="1" x14ac:dyDescent="0.3">
      <c r="A317" s="193" t="s">
        <v>836</v>
      </c>
      <c r="B317" s="141" t="s">
        <v>98</v>
      </c>
      <c r="C317" s="141" t="s">
        <v>59</v>
      </c>
      <c r="D317" s="141" t="s">
        <v>104</v>
      </c>
      <c r="E317" s="184">
        <v>77422</v>
      </c>
    </row>
    <row r="318" spans="1:5" ht="15.75" thickBot="1" x14ac:dyDescent="0.3">
      <c r="A318" s="193" t="s">
        <v>837</v>
      </c>
      <c r="B318" s="141" t="s">
        <v>98</v>
      </c>
      <c r="C318" s="141" t="s">
        <v>59</v>
      </c>
      <c r="D318" s="141" t="s">
        <v>104</v>
      </c>
      <c r="E318" s="184">
        <v>77422</v>
      </c>
    </row>
    <row r="319" spans="1:5" ht="15.75" thickBot="1" x14ac:dyDescent="0.3">
      <c r="A319" s="193" t="s">
        <v>838</v>
      </c>
      <c r="B319" s="141" t="s">
        <v>98</v>
      </c>
      <c r="C319" s="141" t="s">
        <v>59</v>
      </c>
      <c r="D319" s="141" t="s">
        <v>105</v>
      </c>
      <c r="E319" s="184">
        <v>85060</v>
      </c>
    </row>
    <row r="320" spans="1:5" ht="15.75" thickBot="1" x14ac:dyDescent="0.3">
      <c r="A320" s="193" t="s">
        <v>839</v>
      </c>
      <c r="B320" s="141" t="s">
        <v>98</v>
      </c>
      <c r="C320" s="141" t="s">
        <v>59</v>
      </c>
      <c r="D320" s="141" t="s">
        <v>105</v>
      </c>
      <c r="E320" s="184">
        <v>77286</v>
      </c>
    </row>
    <row r="321" spans="1:5" ht="15.75" thickBot="1" x14ac:dyDescent="0.3">
      <c r="A321" s="193" t="s">
        <v>840</v>
      </c>
      <c r="B321" s="141" t="s">
        <v>98</v>
      </c>
      <c r="C321" s="141" t="s">
        <v>59</v>
      </c>
      <c r="D321" s="141" t="s">
        <v>106</v>
      </c>
      <c r="E321" s="184">
        <v>46059</v>
      </c>
    </row>
    <row r="322" spans="1:5" ht="15.75" thickBot="1" x14ac:dyDescent="0.3">
      <c r="A322" s="193" t="s">
        <v>841</v>
      </c>
      <c r="B322" s="141" t="s">
        <v>107</v>
      </c>
      <c r="C322" s="141" t="s">
        <v>95</v>
      </c>
      <c r="D322" s="141" t="s">
        <v>108</v>
      </c>
      <c r="E322" s="184">
        <v>29500</v>
      </c>
    </row>
    <row r="323" spans="1:5" ht="15.75" thickBot="1" x14ac:dyDescent="0.3">
      <c r="A323" s="193" t="s">
        <v>842</v>
      </c>
      <c r="B323" s="141" t="s">
        <v>128</v>
      </c>
      <c r="C323" s="185" t="s">
        <v>129</v>
      </c>
      <c r="D323" s="185">
        <v>105809626</v>
      </c>
      <c r="E323" s="184">
        <v>19679</v>
      </c>
    </row>
    <row r="324" spans="1:5" ht="15.75" thickBot="1" x14ac:dyDescent="0.3">
      <c r="A324" s="193" t="s">
        <v>843</v>
      </c>
      <c r="B324" s="141" t="s">
        <v>130</v>
      </c>
      <c r="C324" s="141" t="s">
        <v>131</v>
      </c>
      <c r="D324" s="141" t="s">
        <v>132</v>
      </c>
      <c r="E324" s="184">
        <v>6500</v>
      </c>
    </row>
    <row r="325" spans="1:5" ht="15.75" thickBot="1" x14ac:dyDescent="0.3">
      <c r="A325" s="193" t="s">
        <v>844</v>
      </c>
      <c r="B325" s="141" t="s">
        <v>130</v>
      </c>
      <c r="C325" s="141" t="s">
        <v>131</v>
      </c>
      <c r="D325" s="141" t="s">
        <v>205</v>
      </c>
      <c r="E325" s="184">
        <v>6500</v>
      </c>
    </row>
    <row r="326" spans="1:5" ht="15.75" thickBot="1" x14ac:dyDescent="0.3">
      <c r="A326" s="193" t="s">
        <v>845</v>
      </c>
      <c r="B326" s="141" t="s">
        <v>130</v>
      </c>
      <c r="C326" s="141" t="s">
        <v>131</v>
      </c>
      <c r="D326" s="141" t="s">
        <v>133</v>
      </c>
      <c r="E326" s="184">
        <v>6500</v>
      </c>
    </row>
    <row r="327" spans="1:5" ht="15.75" thickBot="1" x14ac:dyDescent="0.3">
      <c r="A327" s="193" t="s">
        <v>846</v>
      </c>
      <c r="B327" s="141" t="s">
        <v>130</v>
      </c>
      <c r="C327" s="141" t="s">
        <v>131</v>
      </c>
      <c r="D327" s="141" t="s">
        <v>206</v>
      </c>
      <c r="E327" s="184">
        <v>6500</v>
      </c>
    </row>
    <row r="328" spans="1:5" ht="15.75" thickBot="1" x14ac:dyDescent="0.3">
      <c r="A328" s="193" t="s">
        <v>847</v>
      </c>
      <c r="B328" s="141" t="s">
        <v>130</v>
      </c>
      <c r="C328" s="141" t="s">
        <v>131</v>
      </c>
      <c r="D328" s="141" t="s">
        <v>134</v>
      </c>
      <c r="E328" s="184">
        <v>6500</v>
      </c>
    </row>
    <row r="329" spans="1:5" ht="15.75" thickBot="1" x14ac:dyDescent="0.3">
      <c r="A329" s="193" t="s">
        <v>848</v>
      </c>
      <c r="B329" s="141" t="s">
        <v>130</v>
      </c>
      <c r="C329" s="141" t="s">
        <v>131</v>
      </c>
      <c r="D329" s="141" t="s">
        <v>207</v>
      </c>
      <c r="E329" s="184">
        <v>6500</v>
      </c>
    </row>
    <row r="330" spans="1:5" ht="15.75" thickBot="1" x14ac:dyDescent="0.3">
      <c r="A330" s="193" t="s">
        <v>849</v>
      </c>
      <c r="B330" s="141" t="s">
        <v>130</v>
      </c>
      <c r="C330" s="141" t="s">
        <v>131</v>
      </c>
      <c r="D330" s="141" t="s">
        <v>135</v>
      </c>
      <c r="E330" s="184">
        <v>6500</v>
      </c>
    </row>
    <row r="331" spans="1:5" ht="15.75" thickBot="1" x14ac:dyDescent="0.3">
      <c r="A331" s="193" t="s">
        <v>850</v>
      </c>
      <c r="B331" s="141" t="s">
        <v>130</v>
      </c>
      <c r="C331" s="141" t="s">
        <v>131</v>
      </c>
      <c r="D331" s="141" t="s">
        <v>208</v>
      </c>
      <c r="E331" s="184">
        <v>6500</v>
      </c>
    </row>
    <row r="332" spans="1:5" ht="15.75" thickBot="1" x14ac:dyDescent="0.3">
      <c r="A332" s="193" t="s">
        <v>851</v>
      </c>
      <c r="B332" s="141" t="s">
        <v>130</v>
      </c>
      <c r="C332" s="141" t="s">
        <v>131</v>
      </c>
      <c r="D332" s="141" t="s">
        <v>209</v>
      </c>
      <c r="E332" s="184">
        <v>6500</v>
      </c>
    </row>
    <row r="333" spans="1:5" ht="15.75" thickBot="1" x14ac:dyDescent="0.3">
      <c r="A333" s="193" t="s">
        <v>852</v>
      </c>
      <c r="B333" s="141" t="s">
        <v>130</v>
      </c>
      <c r="C333" s="141" t="s">
        <v>131</v>
      </c>
      <c r="D333" s="141" t="s">
        <v>210</v>
      </c>
      <c r="E333" s="184">
        <v>6500</v>
      </c>
    </row>
    <row r="334" spans="1:5" ht="15.75" thickBot="1" x14ac:dyDescent="0.3">
      <c r="A334" s="193" t="s">
        <v>853</v>
      </c>
      <c r="B334" s="141" t="s">
        <v>130</v>
      </c>
      <c r="C334" s="141" t="s">
        <v>131</v>
      </c>
      <c r="D334" s="141" t="s">
        <v>211</v>
      </c>
      <c r="E334" s="184">
        <v>6500</v>
      </c>
    </row>
    <row r="335" spans="1:5" ht="15.75" thickBot="1" x14ac:dyDescent="0.3">
      <c r="A335" s="193" t="s">
        <v>854</v>
      </c>
      <c r="B335" s="141" t="s">
        <v>130</v>
      </c>
      <c r="C335" s="141" t="s">
        <v>131</v>
      </c>
      <c r="D335" s="141" t="s">
        <v>212</v>
      </c>
      <c r="E335" s="184">
        <v>6500</v>
      </c>
    </row>
    <row r="336" spans="1:5" ht="15.75" thickBot="1" x14ac:dyDescent="0.3">
      <c r="A336" s="193" t="s">
        <v>855</v>
      </c>
      <c r="B336" s="141" t="s">
        <v>130</v>
      </c>
      <c r="C336" s="141" t="s">
        <v>131</v>
      </c>
      <c r="D336" s="141" t="s">
        <v>213</v>
      </c>
      <c r="E336" s="184">
        <v>6500</v>
      </c>
    </row>
    <row r="337" spans="1:5" ht="15.75" thickBot="1" x14ac:dyDescent="0.3">
      <c r="A337" s="193" t="s">
        <v>856</v>
      </c>
      <c r="B337" s="141" t="s">
        <v>130</v>
      </c>
      <c r="C337" s="141" t="s">
        <v>131</v>
      </c>
      <c r="D337" s="141" t="s">
        <v>214</v>
      </c>
      <c r="E337" s="184">
        <v>6500</v>
      </c>
    </row>
    <row r="338" spans="1:5" ht="15.75" thickBot="1" x14ac:dyDescent="0.3">
      <c r="A338" s="193" t="s">
        <v>857</v>
      </c>
      <c r="B338" s="141" t="s">
        <v>858</v>
      </c>
      <c r="C338" s="141" t="s">
        <v>137</v>
      </c>
      <c r="D338" s="141" t="s">
        <v>138</v>
      </c>
      <c r="E338" s="184">
        <v>4500</v>
      </c>
    </row>
    <row r="339" spans="1:5" ht="15.75" thickBot="1" x14ac:dyDescent="0.3">
      <c r="A339" s="193" t="s">
        <v>859</v>
      </c>
      <c r="B339" s="141" t="s">
        <v>858</v>
      </c>
      <c r="C339" s="141" t="s">
        <v>137</v>
      </c>
      <c r="D339" s="141" t="s">
        <v>205</v>
      </c>
      <c r="E339" s="184">
        <v>4500</v>
      </c>
    </row>
    <row r="340" spans="1:5" ht="15.75" thickBot="1" x14ac:dyDescent="0.3">
      <c r="A340" s="193" t="s">
        <v>860</v>
      </c>
      <c r="B340" s="141" t="s">
        <v>858</v>
      </c>
      <c r="C340" s="141" t="s">
        <v>137</v>
      </c>
      <c r="D340" s="141" t="s">
        <v>223</v>
      </c>
      <c r="E340" s="184">
        <v>6300</v>
      </c>
    </row>
    <row r="341" spans="1:5" ht="15.75" thickBot="1" x14ac:dyDescent="0.3">
      <c r="A341" s="193" t="s">
        <v>861</v>
      </c>
      <c r="B341" s="141" t="s">
        <v>858</v>
      </c>
      <c r="C341" s="141" t="s">
        <v>137</v>
      </c>
      <c r="D341" s="141" t="s">
        <v>206</v>
      </c>
      <c r="E341" s="184">
        <v>6300</v>
      </c>
    </row>
    <row r="342" spans="1:5" ht="15.75" thickBot="1" x14ac:dyDescent="0.3">
      <c r="A342" s="193" t="s">
        <v>862</v>
      </c>
      <c r="B342" s="141" t="s">
        <v>858</v>
      </c>
      <c r="C342" s="141" t="s">
        <v>137</v>
      </c>
      <c r="D342" s="141" t="s">
        <v>222</v>
      </c>
      <c r="E342" s="184">
        <v>4500</v>
      </c>
    </row>
    <row r="343" spans="1:5" ht="15.75" thickBot="1" x14ac:dyDescent="0.3">
      <c r="A343" s="193" t="s">
        <v>863</v>
      </c>
      <c r="B343" s="141" t="s">
        <v>858</v>
      </c>
      <c r="C343" s="141" t="s">
        <v>137</v>
      </c>
      <c r="D343" s="141" t="s">
        <v>207</v>
      </c>
      <c r="E343" s="184">
        <v>6300</v>
      </c>
    </row>
    <row r="344" spans="1:5" ht="15.75" thickBot="1" x14ac:dyDescent="0.3">
      <c r="A344" s="193" t="s">
        <v>864</v>
      </c>
      <c r="B344" s="141" t="s">
        <v>858</v>
      </c>
      <c r="C344" s="141" t="s">
        <v>137</v>
      </c>
      <c r="D344" s="141" t="s">
        <v>224</v>
      </c>
      <c r="E344" s="184">
        <v>4500</v>
      </c>
    </row>
    <row r="345" spans="1:5" ht="15.75" thickBot="1" x14ac:dyDescent="0.3">
      <c r="A345" s="193" t="s">
        <v>865</v>
      </c>
      <c r="B345" s="141" t="s">
        <v>858</v>
      </c>
      <c r="C345" s="141" t="s">
        <v>137</v>
      </c>
      <c r="D345" s="141" t="s">
        <v>139</v>
      </c>
      <c r="E345" s="184">
        <v>4500</v>
      </c>
    </row>
    <row r="346" spans="1:5" ht="15.75" thickBot="1" x14ac:dyDescent="0.3">
      <c r="A346" s="193" t="s">
        <v>866</v>
      </c>
      <c r="B346" s="141" t="s">
        <v>858</v>
      </c>
      <c r="C346" s="141" t="s">
        <v>137</v>
      </c>
      <c r="D346" s="141" t="s">
        <v>225</v>
      </c>
      <c r="E346" s="184">
        <v>6300</v>
      </c>
    </row>
    <row r="347" spans="1:5" ht="15.75" thickBot="1" x14ac:dyDescent="0.3">
      <c r="A347" s="193" t="s">
        <v>867</v>
      </c>
      <c r="B347" s="141" t="s">
        <v>858</v>
      </c>
      <c r="C347" s="141" t="s">
        <v>137</v>
      </c>
      <c r="D347" s="141" t="s">
        <v>226</v>
      </c>
      <c r="E347" s="184">
        <v>6300</v>
      </c>
    </row>
    <row r="348" spans="1:5" ht="15.75" thickBot="1" x14ac:dyDescent="0.3">
      <c r="A348" s="193" t="s">
        <v>868</v>
      </c>
      <c r="B348" s="141" t="s">
        <v>858</v>
      </c>
      <c r="C348" s="141" t="s">
        <v>137</v>
      </c>
      <c r="D348" s="141" t="s">
        <v>221</v>
      </c>
      <c r="E348" s="184">
        <v>6300</v>
      </c>
    </row>
    <row r="349" spans="1:5" ht="15.75" thickBot="1" x14ac:dyDescent="0.3">
      <c r="A349" s="193" t="s">
        <v>869</v>
      </c>
      <c r="B349" s="141" t="s">
        <v>858</v>
      </c>
      <c r="C349" s="141" t="s">
        <v>137</v>
      </c>
      <c r="D349" s="141" t="s">
        <v>212</v>
      </c>
      <c r="E349" s="184">
        <v>6300</v>
      </c>
    </row>
    <row r="350" spans="1:5" ht="15.75" thickBot="1" x14ac:dyDescent="0.3">
      <c r="A350" s="193" t="s">
        <v>870</v>
      </c>
      <c r="B350" s="141" t="s">
        <v>858</v>
      </c>
      <c r="C350" s="141" t="s">
        <v>137</v>
      </c>
      <c r="D350" s="141" t="s">
        <v>217</v>
      </c>
      <c r="E350" s="184">
        <v>6300</v>
      </c>
    </row>
    <row r="351" spans="1:5" ht="15.75" thickBot="1" x14ac:dyDescent="0.3">
      <c r="A351" s="193" t="s">
        <v>871</v>
      </c>
      <c r="B351" s="141" t="s">
        <v>858</v>
      </c>
      <c r="C351" s="141" t="s">
        <v>137</v>
      </c>
      <c r="D351" s="141" t="s">
        <v>213</v>
      </c>
      <c r="E351" s="184">
        <v>4500</v>
      </c>
    </row>
    <row r="352" spans="1:5" ht="15.75" thickBot="1" x14ac:dyDescent="0.3">
      <c r="A352" s="193" t="s">
        <v>872</v>
      </c>
      <c r="B352" s="141" t="s">
        <v>858</v>
      </c>
      <c r="C352" s="141" t="s">
        <v>137</v>
      </c>
      <c r="D352" s="141" t="s">
        <v>214</v>
      </c>
      <c r="E352" s="184">
        <v>4500</v>
      </c>
    </row>
    <row r="353" spans="1:5" ht="15.75" thickBot="1" x14ac:dyDescent="0.3">
      <c r="A353" s="193" t="s">
        <v>873</v>
      </c>
      <c r="B353" s="141" t="s">
        <v>858</v>
      </c>
      <c r="C353" s="141" t="s">
        <v>137</v>
      </c>
      <c r="D353" s="141" t="s">
        <v>218</v>
      </c>
      <c r="E353" s="184">
        <v>4500</v>
      </c>
    </row>
    <row r="354" spans="1:5" ht="15.75" thickBot="1" x14ac:dyDescent="0.3">
      <c r="A354" s="193" t="s">
        <v>874</v>
      </c>
      <c r="B354" s="141" t="s">
        <v>858</v>
      </c>
      <c r="C354" s="141" t="s">
        <v>137</v>
      </c>
      <c r="D354" s="141" t="s">
        <v>219</v>
      </c>
      <c r="E354" s="184">
        <v>6300</v>
      </c>
    </row>
    <row r="355" spans="1:5" ht="15.75" thickBot="1" x14ac:dyDescent="0.3">
      <c r="A355" s="193" t="s">
        <v>875</v>
      </c>
      <c r="B355" s="141" t="s">
        <v>858</v>
      </c>
      <c r="C355" s="141" t="s">
        <v>137</v>
      </c>
      <c r="D355" s="141" t="s">
        <v>220</v>
      </c>
      <c r="E355" s="184">
        <v>4500</v>
      </c>
    </row>
    <row r="356" spans="1:5" ht="15.75" thickBot="1" x14ac:dyDescent="0.3">
      <c r="A356" s="193" t="s">
        <v>876</v>
      </c>
      <c r="B356" s="141" t="s">
        <v>140</v>
      </c>
      <c r="C356" s="141" t="s">
        <v>137</v>
      </c>
      <c r="D356" s="141" t="s">
        <v>142</v>
      </c>
      <c r="E356" s="184">
        <v>6500</v>
      </c>
    </row>
    <row r="357" spans="1:5" ht="15.75" thickBot="1" x14ac:dyDescent="0.3">
      <c r="A357" s="193" t="s">
        <v>877</v>
      </c>
      <c r="B357" s="141" t="s">
        <v>140</v>
      </c>
      <c r="C357" s="141" t="s">
        <v>137</v>
      </c>
      <c r="D357" s="141" t="s">
        <v>141</v>
      </c>
      <c r="E357" s="184">
        <v>6300</v>
      </c>
    </row>
    <row r="358" spans="1:5" ht="15.75" thickBot="1" x14ac:dyDescent="0.3">
      <c r="A358" s="193" t="s">
        <v>878</v>
      </c>
      <c r="B358" s="141" t="s">
        <v>140</v>
      </c>
      <c r="C358" s="141" t="s">
        <v>137</v>
      </c>
      <c r="D358" s="141" t="s">
        <v>215</v>
      </c>
      <c r="E358" s="184">
        <v>4500</v>
      </c>
    </row>
    <row r="359" spans="1:5" ht="15.75" thickBot="1" x14ac:dyDescent="0.3">
      <c r="A359" s="193" t="s">
        <v>879</v>
      </c>
      <c r="B359" s="141" t="s">
        <v>140</v>
      </c>
      <c r="C359" s="141" t="s">
        <v>137</v>
      </c>
      <c r="D359" s="141" t="s">
        <v>216</v>
      </c>
      <c r="E359" s="184">
        <v>6300</v>
      </c>
    </row>
    <row r="360" spans="1:5" ht="15.75" thickBot="1" x14ac:dyDescent="0.3">
      <c r="A360" s="193" t="s">
        <v>880</v>
      </c>
      <c r="B360" s="141" t="s">
        <v>140</v>
      </c>
      <c r="C360" s="141" t="s">
        <v>137</v>
      </c>
      <c r="D360" s="141" t="s">
        <v>717</v>
      </c>
      <c r="E360" s="184">
        <v>6500</v>
      </c>
    </row>
    <row r="361" spans="1:5" ht="15.75" thickBot="1" x14ac:dyDescent="0.3">
      <c r="A361" s="193" t="s">
        <v>881</v>
      </c>
      <c r="B361" s="141" t="s">
        <v>140</v>
      </c>
      <c r="C361" s="141" t="s">
        <v>137</v>
      </c>
      <c r="D361" s="141" t="s">
        <v>718</v>
      </c>
      <c r="E361" s="184">
        <v>6500</v>
      </c>
    </row>
    <row r="362" spans="1:5" ht="15.75" thickBot="1" x14ac:dyDescent="0.3">
      <c r="A362" s="193" t="s">
        <v>882</v>
      </c>
      <c r="B362" s="141" t="s">
        <v>140</v>
      </c>
      <c r="C362" s="141" t="s">
        <v>137</v>
      </c>
      <c r="D362" s="141" t="s">
        <v>719</v>
      </c>
      <c r="E362" s="184">
        <v>6500</v>
      </c>
    </row>
    <row r="363" spans="1:5" ht="15.75" thickBot="1" x14ac:dyDescent="0.3">
      <c r="A363" s="193" t="s">
        <v>883</v>
      </c>
      <c r="B363" s="141" t="s">
        <v>140</v>
      </c>
      <c r="C363" s="141" t="s">
        <v>137</v>
      </c>
      <c r="D363" s="141" t="s">
        <v>720</v>
      </c>
      <c r="E363" s="184">
        <v>6500</v>
      </c>
    </row>
    <row r="364" spans="1:5" ht="15.75" thickBot="1" x14ac:dyDescent="0.3">
      <c r="A364" s="193" t="s">
        <v>884</v>
      </c>
      <c r="B364" s="141" t="s">
        <v>140</v>
      </c>
      <c r="C364" s="141" t="s">
        <v>137</v>
      </c>
      <c r="D364" s="141" t="s">
        <v>721</v>
      </c>
      <c r="E364" s="184">
        <v>6500</v>
      </c>
    </row>
    <row r="365" spans="1:5" ht="15.75" thickBot="1" x14ac:dyDescent="0.3">
      <c r="A365" s="193" t="s">
        <v>885</v>
      </c>
      <c r="B365" s="141" t="s">
        <v>140</v>
      </c>
      <c r="C365" s="141" t="s">
        <v>137</v>
      </c>
      <c r="D365" s="141" t="s">
        <v>722</v>
      </c>
      <c r="E365" s="184">
        <v>6500</v>
      </c>
    </row>
    <row r="366" spans="1:5" ht="15.75" thickBot="1" x14ac:dyDescent="0.3">
      <c r="A366" s="193" t="s">
        <v>886</v>
      </c>
      <c r="B366" s="141" t="s">
        <v>140</v>
      </c>
      <c r="C366" s="141" t="s">
        <v>137</v>
      </c>
      <c r="D366" s="141" t="s">
        <v>723</v>
      </c>
      <c r="E366" s="184">
        <v>6500</v>
      </c>
    </row>
    <row r="367" spans="1:5" ht="15.75" thickBot="1" x14ac:dyDescent="0.3">
      <c r="A367" s="193" t="s">
        <v>887</v>
      </c>
      <c r="B367" s="141" t="s">
        <v>140</v>
      </c>
      <c r="C367" s="141" t="s">
        <v>137</v>
      </c>
      <c r="D367" s="141" t="s">
        <v>724</v>
      </c>
      <c r="E367" s="184">
        <v>6500</v>
      </c>
    </row>
    <row r="368" spans="1:5" ht="15.75" thickBot="1" x14ac:dyDescent="0.3">
      <c r="A368" s="193" t="s">
        <v>888</v>
      </c>
      <c r="B368" s="141" t="s">
        <v>140</v>
      </c>
      <c r="C368" s="141" t="s">
        <v>137</v>
      </c>
      <c r="D368" s="141" t="s">
        <v>725</v>
      </c>
      <c r="E368" s="184">
        <v>6500</v>
      </c>
    </row>
    <row r="369" spans="1:5" ht="15.75" thickBot="1" x14ac:dyDescent="0.3">
      <c r="A369" s="193" t="s">
        <v>889</v>
      </c>
      <c r="B369" s="141" t="s">
        <v>140</v>
      </c>
      <c r="C369" s="141" t="s">
        <v>137</v>
      </c>
      <c r="D369" s="141" t="s">
        <v>726</v>
      </c>
      <c r="E369" s="184">
        <v>6500</v>
      </c>
    </row>
    <row r="370" spans="1:5" x14ac:dyDescent="0.25">
      <c r="A370" s="226" t="s">
        <v>890</v>
      </c>
      <c r="B370" s="186" t="s">
        <v>143</v>
      </c>
      <c r="C370" s="226" t="s">
        <v>162</v>
      </c>
      <c r="D370" s="226" t="s">
        <v>145</v>
      </c>
      <c r="E370" s="272">
        <v>1073000</v>
      </c>
    </row>
    <row r="371" spans="1:5" ht="15.75" thickBot="1" x14ac:dyDescent="0.3">
      <c r="A371" s="227"/>
      <c r="B371" s="185" t="s">
        <v>727</v>
      </c>
      <c r="C371" s="227"/>
      <c r="D371" s="227"/>
      <c r="E371" s="274"/>
    </row>
    <row r="372" spans="1:5" x14ac:dyDescent="0.25">
      <c r="A372" s="226" t="s">
        <v>891</v>
      </c>
      <c r="B372" s="186" t="s">
        <v>148</v>
      </c>
      <c r="C372" s="226" t="s">
        <v>162</v>
      </c>
      <c r="D372" s="226" t="s">
        <v>151</v>
      </c>
      <c r="E372" s="272">
        <v>100000</v>
      </c>
    </row>
    <row r="373" spans="1:5" ht="15.75" thickBot="1" x14ac:dyDescent="0.3">
      <c r="A373" s="227"/>
      <c r="B373" s="185" t="s">
        <v>150</v>
      </c>
      <c r="C373" s="227"/>
      <c r="D373" s="227"/>
      <c r="E373" s="274"/>
    </row>
    <row r="374" spans="1:5" x14ac:dyDescent="0.25">
      <c r="A374" s="226" t="s">
        <v>892</v>
      </c>
      <c r="B374" s="186" t="s">
        <v>152</v>
      </c>
      <c r="C374" s="226" t="s">
        <v>162</v>
      </c>
      <c r="D374" s="226" t="s">
        <v>154</v>
      </c>
      <c r="E374" s="272">
        <v>15000</v>
      </c>
    </row>
    <row r="375" spans="1:5" ht="15.75" thickBot="1" x14ac:dyDescent="0.3">
      <c r="A375" s="227"/>
      <c r="B375" s="185" t="s">
        <v>728</v>
      </c>
      <c r="C375" s="227"/>
      <c r="D375" s="227"/>
      <c r="E375" s="274"/>
    </row>
    <row r="376" spans="1:5" x14ac:dyDescent="0.25">
      <c r="A376" s="226" t="s">
        <v>893</v>
      </c>
      <c r="B376" s="186" t="s">
        <v>147</v>
      </c>
      <c r="C376" s="226" t="s">
        <v>162</v>
      </c>
      <c r="D376" s="226" t="s">
        <v>146</v>
      </c>
      <c r="E376" s="272">
        <v>200000</v>
      </c>
    </row>
    <row r="377" spans="1:5" ht="15.75" thickBot="1" x14ac:dyDescent="0.3">
      <c r="A377" s="227"/>
      <c r="B377" s="185" t="s">
        <v>729</v>
      </c>
      <c r="C377" s="227"/>
      <c r="D377" s="227"/>
      <c r="E377" s="274"/>
    </row>
    <row r="378" spans="1:5" x14ac:dyDescent="0.25">
      <c r="A378" s="226" t="s">
        <v>894</v>
      </c>
      <c r="B378" s="186" t="s">
        <v>155</v>
      </c>
      <c r="C378" s="226" t="s">
        <v>162</v>
      </c>
      <c r="D378" s="226">
        <v>956</v>
      </c>
      <c r="E378" s="272">
        <v>100000</v>
      </c>
    </row>
    <row r="379" spans="1:5" ht="15.75" thickBot="1" x14ac:dyDescent="0.3">
      <c r="A379" s="227"/>
      <c r="B379" s="185" t="s">
        <v>156</v>
      </c>
      <c r="C379" s="227"/>
      <c r="D379" s="227"/>
      <c r="E379" s="274"/>
    </row>
    <row r="380" spans="1:5" x14ac:dyDescent="0.25">
      <c r="A380" s="226" t="s">
        <v>895</v>
      </c>
      <c r="B380" s="186" t="s">
        <v>157</v>
      </c>
      <c r="C380" s="226" t="s">
        <v>162</v>
      </c>
      <c r="D380" s="186" t="s">
        <v>730</v>
      </c>
      <c r="E380" s="272">
        <v>822500</v>
      </c>
    </row>
    <row r="381" spans="1:5" ht="30.75" thickBot="1" x14ac:dyDescent="0.3">
      <c r="A381" s="227"/>
      <c r="B381" s="185" t="s">
        <v>158</v>
      </c>
      <c r="C381" s="227"/>
      <c r="D381" s="185" t="s">
        <v>731</v>
      </c>
      <c r="E381" s="274"/>
    </row>
    <row r="382" spans="1:5" ht="15.75" thickBot="1" x14ac:dyDescent="0.3">
      <c r="A382" s="193" t="s">
        <v>896</v>
      </c>
      <c r="B382" s="185" t="s">
        <v>161</v>
      </c>
      <c r="C382" s="141" t="s">
        <v>162</v>
      </c>
      <c r="D382" s="185" t="s">
        <v>163</v>
      </c>
      <c r="E382" s="184">
        <v>2512380</v>
      </c>
    </row>
    <row r="383" spans="1:5" ht="15.75" thickBot="1" x14ac:dyDescent="0.3">
      <c r="A383" s="193" t="s">
        <v>897</v>
      </c>
      <c r="B383" s="185" t="s">
        <v>279</v>
      </c>
      <c r="C383" s="141" t="s">
        <v>280</v>
      </c>
      <c r="D383" s="185" t="s">
        <v>287</v>
      </c>
      <c r="E383" s="184">
        <v>1652</v>
      </c>
    </row>
    <row r="384" spans="1:5" ht="15.75" thickBot="1" x14ac:dyDescent="0.3">
      <c r="A384" s="193" t="s">
        <v>898</v>
      </c>
      <c r="B384" s="185" t="s">
        <v>279</v>
      </c>
      <c r="C384" s="141" t="s">
        <v>280</v>
      </c>
      <c r="D384" s="185" t="s">
        <v>732</v>
      </c>
      <c r="E384" s="184">
        <v>1652</v>
      </c>
    </row>
    <row r="385" spans="1:5" ht="16.5" thickBot="1" x14ac:dyDescent="0.3">
      <c r="A385" s="230" t="s">
        <v>168</v>
      </c>
      <c r="B385" s="231"/>
      <c r="C385" s="231"/>
      <c r="D385" s="232"/>
      <c r="E385" s="275">
        <f>SUM(E2:E382)</f>
        <v>67568773.040000007</v>
      </c>
    </row>
  </sheetData>
  <mergeCells count="35">
    <mergeCell ref="A380:A381"/>
    <mergeCell ref="C380:C381"/>
    <mergeCell ref="E380:E381"/>
    <mergeCell ref="A385:D385"/>
    <mergeCell ref="D197:D199"/>
    <mergeCell ref="A376:A377"/>
    <mergeCell ref="C376:C377"/>
    <mergeCell ref="D376:D377"/>
    <mergeCell ref="E376:E377"/>
    <mergeCell ref="A378:A379"/>
    <mergeCell ref="C378:C379"/>
    <mergeCell ref="D378:D379"/>
    <mergeCell ref="E378:E379"/>
    <mergeCell ref="A372:A373"/>
    <mergeCell ref="C372:C373"/>
    <mergeCell ref="D372:D373"/>
    <mergeCell ref="E372:E373"/>
    <mergeCell ref="A374:A375"/>
    <mergeCell ref="C374:C375"/>
    <mergeCell ref="D374:D375"/>
    <mergeCell ref="E374:E375"/>
    <mergeCell ref="A200:A202"/>
    <mergeCell ref="C200:C202"/>
    <mergeCell ref="E200:E202"/>
    <mergeCell ref="A370:A371"/>
    <mergeCell ref="C370:C371"/>
    <mergeCell ref="D370:D371"/>
    <mergeCell ref="E370:E371"/>
    <mergeCell ref="A54:A55"/>
    <mergeCell ref="B54:B55"/>
    <mergeCell ref="C54:C55"/>
    <mergeCell ref="E54:E55"/>
    <mergeCell ref="A197:A199"/>
    <mergeCell ref="C197:C199"/>
    <mergeCell ref="E197:E19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3"/>
  <sheetViews>
    <sheetView topLeftCell="C1" workbookViewId="0">
      <selection activeCell="F389" sqref="F389"/>
    </sheetView>
  </sheetViews>
  <sheetFormatPr defaultRowHeight="15" x14ac:dyDescent="0.25"/>
  <cols>
    <col min="2" max="2" width="50.42578125" bestFit="1" customWidth="1"/>
    <col min="3" max="3" width="26" bestFit="1" customWidth="1"/>
    <col min="4" max="4" width="19" bestFit="1" customWidth="1"/>
    <col min="5" max="5" width="14.85546875" bestFit="1" customWidth="1"/>
    <col min="11" max="11" width="14.85546875" bestFit="1" customWidth="1"/>
  </cols>
  <sheetData>
    <row r="1" spans="1:5" ht="15.75" thickBot="1" x14ac:dyDescent="0.3">
      <c r="A1" s="178" t="s">
        <v>295</v>
      </c>
      <c r="B1" s="179" t="s">
        <v>296</v>
      </c>
      <c r="C1" s="179" t="s">
        <v>54</v>
      </c>
      <c r="D1" s="179" t="s">
        <v>297</v>
      </c>
      <c r="E1" s="180">
        <v>48000</v>
      </c>
    </row>
    <row r="2" spans="1:5" ht="15.75" thickBot="1" x14ac:dyDescent="0.3">
      <c r="A2" s="181" t="s">
        <v>298</v>
      </c>
      <c r="B2" s="141" t="s">
        <v>299</v>
      </c>
      <c r="C2" s="141" t="s">
        <v>54</v>
      </c>
      <c r="D2" s="141" t="s">
        <v>300</v>
      </c>
      <c r="E2" s="182">
        <v>6300</v>
      </c>
    </row>
    <row r="3" spans="1:5" ht="15.75" thickBot="1" x14ac:dyDescent="0.3">
      <c r="A3" s="181" t="s">
        <v>301</v>
      </c>
      <c r="B3" s="141" t="s">
        <v>302</v>
      </c>
      <c r="C3" s="141" t="s">
        <v>54</v>
      </c>
      <c r="D3" s="141">
        <v>7052230117960</v>
      </c>
      <c r="E3" s="182">
        <v>110400</v>
      </c>
    </row>
    <row r="4" spans="1:5" ht="15.75" thickBot="1" x14ac:dyDescent="0.3">
      <c r="A4" s="181" t="s">
        <v>303</v>
      </c>
      <c r="B4" s="141" t="s">
        <v>296</v>
      </c>
      <c r="C4" s="141" t="s">
        <v>54</v>
      </c>
      <c r="D4" s="141" t="s">
        <v>304</v>
      </c>
      <c r="E4" s="182">
        <v>37000</v>
      </c>
    </row>
    <row r="5" spans="1:5" ht="15.75" thickBot="1" x14ac:dyDescent="0.3">
      <c r="A5" s="181" t="s">
        <v>305</v>
      </c>
      <c r="B5" s="141" t="s">
        <v>296</v>
      </c>
      <c r="C5" s="141" t="s">
        <v>54</v>
      </c>
      <c r="D5" s="141" t="s">
        <v>306</v>
      </c>
      <c r="E5" s="182">
        <v>37000</v>
      </c>
    </row>
    <row r="6" spans="1:5" ht="15.75" thickBot="1" x14ac:dyDescent="0.3">
      <c r="A6" s="181" t="s">
        <v>307</v>
      </c>
      <c r="B6" s="141" t="s">
        <v>296</v>
      </c>
      <c r="C6" s="141" t="s">
        <v>54</v>
      </c>
      <c r="D6" s="141" t="s">
        <v>308</v>
      </c>
      <c r="E6" s="182">
        <v>37000</v>
      </c>
    </row>
    <row r="7" spans="1:5" ht="15.75" thickBot="1" x14ac:dyDescent="0.3">
      <c r="A7" s="181" t="s">
        <v>309</v>
      </c>
      <c r="B7" s="141" t="s">
        <v>296</v>
      </c>
      <c r="C7" s="141" t="s">
        <v>54</v>
      </c>
      <c r="D7" s="141" t="s">
        <v>310</v>
      </c>
      <c r="E7" s="182">
        <v>48000</v>
      </c>
    </row>
    <row r="8" spans="1:5" ht="15.75" thickBot="1" x14ac:dyDescent="0.3">
      <c r="A8" s="181" t="s">
        <v>311</v>
      </c>
      <c r="B8" s="141" t="s">
        <v>296</v>
      </c>
      <c r="C8" s="141" t="s">
        <v>54</v>
      </c>
      <c r="D8" s="141" t="s">
        <v>312</v>
      </c>
      <c r="E8" s="182">
        <v>48000</v>
      </c>
    </row>
    <row r="9" spans="1:5" ht="15.75" thickBot="1" x14ac:dyDescent="0.3">
      <c r="A9" s="181" t="s">
        <v>313</v>
      </c>
      <c r="B9" s="141" t="s">
        <v>296</v>
      </c>
      <c r="C9" s="141" t="s">
        <v>54</v>
      </c>
      <c r="D9" s="141" t="s">
        <v>314</v>
      </c>
      <c r="E9" s="182">
        <v>48000</v>
      </c>
    </row>
    <row r="10" spans="1:5" ht="15.75" thickBot="1" x14ac:dyDescent="0.3">
      <c r="A10" s="181" t="s">
        <v>315</v>
      </c>
      <c r="B10" s="141" t="s">
        <v>296</v>
      </c>
      <c r="C10" s="141" t="s">
        <v>54</v>
      </c>
      <c r="D10" s="141" t="s">
        <v>316</v>
      </c>
      <c r="E10" s="182">
        <v>48000</v>
      </c>
    </row>
    <row r="11" spans="1:5" ht="15.75" thickBot="1" x14ac:dyDescent="0.3">
      <c r="A11" s="181" t="s">
        <v>317</v>
      </c>
      <c r="B11" s="141" t="s">
        <v>296</v>
      </c>
      <c r="C11" s="141" t="s">
        <v>54</v>
      </c>
      <c r="D11" s="141" t="s">
        <v>318</v>
      </c>
      <c r="E11" s="182">
        <v>48000</v>
      </c>
    </row>
    <row r="12" spans="1:5" ht="15.75" thickBot="1" x14ac:dyDescent="0.3">
      <c r="A12" s="181" t="s">
        <v>319</v>
      </c>
      <c r="B12" s="141" t="s">
        <v>296</v>
      </c>
      <c r="C12" s="141" t="s">
        <v>54</v>
      </c>
      <c r="D12" s="141" t="s">
        <v>320</v>
      </c>
      <c r="E12" s="182">
        <v>48000</v>
      </c>
    </row>
    <row r="13" spans="1:5" ht="15.75" thickBot="1" x14ac:dyDescent="0.3">
      <c r="A13" s="181" t="s">
        <v>321</v>
      </c>
      <c r="B13" s="141" t="s">
        <v>296</v>
      </c>
      <c r="C13" s="141" t="s">
        <v>54</v>
      </c>
      <c r="D13" s="141" t="s">
        <v>322</v>
      </c>
      <c r="E13" s="182">
        <v>48000</v>
      </c>
    </row>
    <row r="14" spans="1:5" ht="15.75" thickBot="1" x14ac:dyDescent="0.3">
      <c r="A14" s="181" t="s">
        <v>323</v>
      </c>
      <c r="B14" s="141" t="s">
        <v>296</v>
      </c>
      <c r="C14" s="141" t="s">
        <v>54</v>
      </c>
      <c r="D14" s="141" t="s">
        <v>324</v>
      </c>
      <c r="E14" s="182">
        <v>48000</v>
      </c>
    </row>
    <row r="15" spans="1:5" ht="15.75" thickBot="1" x14ac:dyDescent="0.3">
      <c r="A15" s="181" t="s">
        <v>325</v>
      </c>
      <c r="B15" s="141" t="s">
        <v>296</v>
      </c>
      <c r="C15" s="141" t="s">
        <v>54</v>
      </c>
      <c r="D15" s="141" t="s">
        <v>326</v>
      </c>
      <c r="E15" s="182">
        <v>32000</v>
      </c>
    </row>
    <row r="16" spans="1:5" ht="15.75" thickBot="1" x14ac:dyDescent="0.3">
      <c r="A16" s="181" t="s">
        <v>327</v>
      </c>
      <c r="B16" s="141" t="s">
        <v>296</v>
      </c>
      <c r="C16" s="141" t="s">
        <v>54</v>
      </c>
      <c r="D16" s="141" t="s">
        <v>328</v>
      </c>
      <c r="E16" s="182">
        <v>36850</v>
      </c>
    </row>
    <row r="17" spans="1:5" ht="15.75" thickBot="1" x14ac:dyDescent="0.3">
      <c r="A17" s="181" t="s">
        <v>329</v>
      </c>
      <c r="B17" s="141" t="s">
        <v>296</v>
      </c>
      <c r="C17" s="141" t="s">
        <v>54</v>
      </c>
      <c r="D17" s="141" t="s">
        <v>330</v>
      </c>
      <c r="E17" s="182">
        <v>36850</v>
      </c>
    </row>
    <row r="18" spans="1:5" ht="15.75" thickBot="1" x14ac:dyDescent="0.3">
      <c r="A18" s="181" t="s">
        <v>331</v>
      </c>
      <c r="B18" s="141" t="s">
        <v>296</v>
      </c>
      <c r="C18" s="141" t="s">
        <v>54</v>
      </c>
      <c r="D18" s="141" t="s">
        <v>332</v>
      </c>
      <c r="E18" s="182">
        <v>49600</v>
      </c>
    </row>
    <row r="19" spans="1:5" ht="15.75" thickBot="1" x14ac:dyDescent="0.3">
      <c r="A19" s="181" t="s">
        <v>333</v>
      </c>
      <c r="B19" s="141" t="s">
        <v>296</v>
      </c>
      <c r="C19" s="141" t="s">
        <v>54</v>
      </c>
      <c r="D19" s="141" t="s">
        <v>334</v>
      </c>
      <c r="E19" s="182">
        <v>49600</v>
      </c>
    </row>
    <row r="20" spans="1:5" ht="15.75" thickBot="1" x14ac:dyDescent="0.3">
      <c r="A20" s="181" t="s">
        <v>335</v>
      </c>
      <c r="B20" s="141" t="s">
        <v>296</v>
      </c>
      <c r="C20" s="141" t="s">
        <v>54</v>
      </c>
      <c r="D20" s="141" t="s">
        <v>336</v>
      </c>
      <c r="E20" s="182">
        <v>37000</v>
      </c>
    </row>
    <row r="21" spans="1:5" ht="15.75" thickBot="1" x14ac:dyDescent="0.3">
      <c r="A21" s="181" t="s">
        <v>337</v>
      </c>
      <c r="B21" s="141" t="s">
        <v>296</v>
      </c>
      <c r="C21" s="141" t="s">
        <v>54</v>
      </c>
      <c r="D21" s="141" t="s">
        <v>338</v>
      </c>
      <c r="E21" s="182">
        <v>37000</v>
      </c>
    </row>
    <row r="22" spans="1:5" ht="15.75" thickBot="1" x14ac:dyDescent="0.3">
      <c r="A22" s="181" t="s">
        <v>339</v>
      </c>
      <c r="B22" s="141" t="s">
        <v>296</v>
      </c>
      <c r="C22" s="141" t="s">
        <v>54</v>
      </c>
      <c r="D22" s="141" t="s">
        <v>340</v>
      </c>
      <c r="E22" s="182">
        <v>48000</v>
      </c>
    </row>
    <row r="23" spans="1:5" ht="15.75" thickBot="1" x14ac:dyDescent="0.3">
      <c r="A23" s="181" t="s">
        <v>341</v>
      </c>
      <c r="B23" s="141" t="s">
        <v>22</v>
      </c>
      <c r="C23" s="141" t="s">
        <v>8</v>
      </c>
      <c r="D23" s="141" t="s">
        <v>342</v>
      </c>
      <c r="E23" s="182">
        <v>50799</v>
      </c>
    </row>
    <row r="24" spans="1:5" ht="15.75" thickBot="1" x14ac:dyDescent="0.3">
      <c r="A24" s="181" t="s">
        <v>343</v>
      </c>
      <c r="B24" s="141" t="s">
        <v>22</v>
      </c>
      <c r="C24" s="141" t="s">
        <v>8</v>
      </c>
      <c r="D24" s="141" t="s">
        <v>344</v>
      </c>
      <c r="E24" s="182">
        <v>43542</v>
      </c>
    </row>
    <row r="25" spans="1:5" ht="15.75" thickBot="1" x14ac:dyDescent="0.3">
      <c r="A25" s="181" t="s">
        <v>345</v>
      </c>
      <c r="B25" s="141" t="s">
        <v>22</v>
      </c>
      <c r="C25" s="141" t="s">
        <v>8</v>
      </c>
      <c r="D25" s="141" t="s">
        <v>346</v>
      </c>
      <c r="E25" s="182">
        <v>43542</v>
      </c>
    </row>
    <row r="26" spans="1:5" ht="15.75" thickBot="1" x14ac:dyDescent="0.3">
      <c r="A26" s="181" t="s">
        <v>347</v>
      </c>
      <c r="B26" s="141" t="s">
        <v>22</v>
      </c>
      <c r="C26" s="141" t="s">
        <v>8</v>
      </c>
      <c r="D26" s="141" t="s">
        <v>348</v>
      </c>
      <c r="E26" s="182">
        <v>47171</v>
      </c>
    </row>
    <row r="27" spans="1:5" ht="15.75" thickBot="1" x14ac:dyDescent="0.3">
      <c r="A27" s="181" t="s">
        <v>349</v>
      </c>
      <c r="B27" s="141" t="s">
        <v>22</v>
      </c>
      <c r="C27" s="141" t="s">
        <v>8</v>
      </c>
      <c r="D27" s="141" t="s">
        <v>350</v>
      </c>
      <c r="E27" s="182">
        <v>47171</v>
      </c>
    </row>
    <row r="28" spans="1:5" ht="15.75" thickBot="1" x14ac:dyDescent="0.3">
      <c r="A28" s="181" t="s">
        <v>351</v>
      </c>
      <c r="B28" s="141" t="s">
        <v>22</v>
      </c>
      <c r="C28" s="141" t="s">
        <v>8</v>
      </c>
      <c r="D28" s="141" t="s">
        <v>352</v>
      </c>
      <c r="E28" s="182">
        <v>43542</v>
      </c>
    </row>
    <row r="29" spans="1:5" ht="15.75" thickBot="1" x14ac:dyDescent="0.3">
      <c r="A29" s="181" t="s">
        <v>353</v>
      </c>
      <c r="B29" s="141" t="s">
        <v>22</v>
      </c>
      <c r="C29" s="141" t="s">
        <v>8</v>
      </c>
      <c r="D29" s="141" t="s">
        <v>354</v>
      </c>
      <c r="E29" s="182">
        <v>43542</v>
      </c>
    </row>
    <row r="30" spans="1:5" ht="15.75" thickBot="1" x14ac:dyDescent="0.3">
      <c r="A30" s="181" t="s">
        <v>355</v>
      </c>
      <c r="B30" s="141" t="s">
        <v>22</v>
      </c>
      <c r="C30" s="141" t="s">
        <v>8</v>
      </c>
      <c r="D30" s="141" t="s">
        <v>356</v>
      </c>
      <c r="E30" s="182">
        <v>47170</v>
      </c>
    </row>
    <row r="31" spans="1:5" ht="15.75" thickBot="1" x14ac:dyDescent="0.3">
      <c r="A31" s="181" t="s">
        <v>357</v>
      </c>
      <c r="B31" s="141" t="s">
        <v>22</v>
      </c>
      <c r="C31" s="141" t="s">
        <v>8</v>
      </c>
      <c r="D31" s="141" t="s">
        <v>358</v>
      </c>
      <c r="E31" s="182">
        <v>43542</v>
      </c>
    </row>
    <row r="32" spans="1:5" ht="15.75" thickBot="1" x14ac:dyDescent="0.3">
      <c r="A32" s="181" t="s">
        <v>359</v>
      </c>
      <c r="B32" s="141" t="s">
        <v>22</v>
      </c>
      <c r="C32" s="141" t="s">
        <v>8</v>
      </c>
      <c r="D32" s="141" t="s">
        <v>360</v>
      </c>
      <c r="E32" s="182">
        <v>43542</v>
      </c>
    </row>
    <row r="33" spans="1:5" ht="15.75" thickBot="1" x14ac:dyDescent="0.3">
      <c r="A33" s="181" t="s">
        <v>361</v>
      </c>
      <c r="B33" s="141" t="s">
        <v>22</v>
      </c>
      <c r="C33" s="141" t="s">
        <v>8</v>
      </c>
      <c r="D33" s="141" t="s">
        <v>362</v>
      </c>
      <c r="E33" s="182">
        <v>43542</v>
      </c>
    </row>
    <row r="34" spans="1:5" ht="15.75" thickBot="1" x14ac:dyDescent="0.3">
      <c r="A34" s="181" t="s">
        <v>363</v>
      </c>
      <c r="B34" s="141" t="s">
        <v>22</v>
      </c>
      <c r="C34" s="141" t="s">
        <v>8</v>
      </c>
      <c r="D34" s="141" t="s">
        <v>364</v>
      </c>
      <c r="E34" s="182">
        <v>29028</v>
      </c>
    </row>
    <row r="35" spans="1:5" ht="15.75" thickBot="1" x14ac:dyDescent="0.3">
      <c r="A35" s="181" t="s">
        <v>365</v>
      </c>
      <c r="B35" s="141" t="s">
        <v>22</v>
      </c>
      <c r="C35" s="141" t="s">
        <v>8</v>
      </c>
      <c r="D35" s="141" t="s">
        <v>366</v>
      </c>
      <c r="E35" s="182">
        <v>21771</v>
      </c>
    </row>
    <row r="36" spans="1:5" ht="15.75" thickBot="1" x14ac:dyDescent="0.3">
      <c r="A36" s="181" t="s">
        <v>367</v>
      </c>
      <c r="B36" s="141" t="s">
        <v>22</v>
      </c>
      <c r="C36" s="141" t="s">
        <v>8</v>
      </c>
      <c r="D36" s="141" t="s">
        <v>368</v>
      </c>
      <c r="E36" s="182">
        <v>29028</v>
      </c>
    </row>
    <row r="37" spans="1:5" ht="15.75" thickBot="1" x14ac:dyDescent="0.3">
      <c r="A37" s="181" t="s">
        <v>369</v>
      </c>
      <c r="B37" s="141" t="s">
        <v>22</v>
      </c>
      <c r="C37" s="141" t="s">
        <v>8</v>
      </c>
      <c r="D37" s="141" t="s">
        <v>370</v>
      </c>
      <c r="E37" s="182">
        <v>50799</v>
      </c>
    </row>
    <row r="38" spans="1:5" ht="15.75" thickBot="1" x14ac:dyDescent="0.3">
      <c r="A38" s="181" t="s">
        <v>371</v>
      </c>
      <c r="B38" s="141" t="s">
        <v>22</v>
      </c>
      <c r="C38" s="141" t="s">
        <v>8</v>
      </c>
      <c r="D38" s="141" t="s">
        <v>372</v>
      </c>
      <c r="E38" s="182">
        <v>50799</v>
      </c>
    </row>
    <row r="39" spans="1:5" ht="15.75" thickBot="1" x14ac:dyDescent="0.3">
      <c r="A39" s="181" t="s">
        <v>373</v>
      </c>
      <c r="B39" s="141" t="s">
        <v>22</v>
      </c>
      <c r="C39" s="141" t="s">
        <v>8</v>
      </c>
      <c r="D39" s="141" t="s">
        <v>374</v>
      </c>
      <c r="E39" s="182">
        <v>21771</v>
      </c>
    </row>
    <row r="40" spans="1:5" ht="15.75" thickBot="1" x14ac:dyDescent="0.3">
      <c r="A40" s="181" t="s">
        <v>375</v>
      </c>
      <c r="B40" s="141" t="s">
        <v>22</v>
      </c>
      <c r="C40" s="141" t="s">
        <v>8</v>
      </c>
      <c r="D40" s="141" t="s">
        <v>376</v>
      </c>
      <c r="E40" s="182">
        <v>25400</v>
      </c>
    </row>
    <row r="41" spans="1:5" ht="15.75" thickBot="1" x14ac:dyDescent="0.3">
      <c r="A41" s="181" t="s">
        <v>377</v>
      </c>
      <c r="B41" s="141" t="s">
        <v>22</v>
      </c>
      <c r="C41" s="141" t="s">
        <v>8</v>
      </c>
      <c r="D41" s="141" t="s">
        <v>378</v>
      </c>
      <c r="E41" s="182">
        <v>32657</v>
      </c>
    </row>
    <row r="42" spans="1:5" ht="15.75" thickBot="1" x14ac:dyDescent="0.3">
      <c r="A42" s="181" t="s">
        <v>379</v>
      </c>
      <c r="B42" s="141" t="s">
        <v>22</v>
      </c>
      <c r="C42" s="141" t="s">
        <v>8</v>
      </c>
      <c r="D42" s="141" t="s">
        <v>380</v>
      </c>
      <c r="E42" s="182">
        <v>47170</v>
      </c>
    </row>
    <row r="43" spans="1:5" ht="15.75" thickBot="1" x14ac:dyDescent="0.3">
      <c r="A43" s="181" t="s">
        <v>381</v>
      </c>
      <c r="B43" s="141" t="s">
        <v>382</v>
      </c>
      <c r="C43" s="141" t="s">
        <v>383</v>
      </c>
      <c r="D43" s="141" t="s">
        <v>384</v>
      </c>
      <c r="E43" s="182">
        <v>680246</v>
      </c>
    </row>
    <row r="44" spans="1:5" ht="15.75" thickBot="1" x14ac:dyDescent="0.3">
      <c r="A44" s="181" t="s">
        <v>385</v>
      </c>
      <c r="B44" s="141" t="s">
        <v>382</v>
      </c>
      <c r="C44" s="141" t="s">
        <v>383</v>
      </c>
      <c r="D44" s="141" t="s">
        <v>386</v>
      </c>
      <c r="E44" s="182">
        <v>819763</v>
      </c>
    </row>
    <row r="45" spans="1:5" ht="15.75" thickBot="1" x14ac:dyDescent="0.3">
      <c r="A45" s="181" t="s">
        <v>387</v>
      </c>
      <c r="B45" s="141" t="s">
        <v>388</v>
      </c>
      <c r="C45" s="141" t="s">
        <v>383</v>
      </c>
      <c r="D45" s="141" t="s">
        <v>389</v>
      </c>
      <c r="E45" s="182">
        <v>547067</v>
      </c>
    </row>
    <row r="46" spans="1:5" ht="15.75" thickBot="1" x14ac:dyDescent="0.3">
      <c r="A46" s="181" t="s">
        <v>390</v>
      </c>
      <c r="B46" s="141" t="s">
        <v>391</v>
      </c>
      <c r="C46" s="141" t="s">
        <v>383</v>
      </c>
      <c r="D46" s="141" t="s">
        <v>392</v>
      </c>
      <c r="E46" s="182">
        <v>1850871</v>
      </c>
    </row>
    <row r="47" spans="1:5" ht="15.75" thickBot="1" x14ac:dyDescent="0.3">
      <c r="A47" s="181" t="s">
        <v>393</v>
      </c>
      <c r="B47" s="141" t="s">
        <v>388</v>
      </c>
      <c r="C47" s="141" t="s">
        <v>383</v>
      </c>
      <c r="D47" s="141" t="s">
        <v>394</v>
      </c>
      <c r="E47" s="182">
        <v>838500</v>
      </c>
    </row>
    <row r="48" spans="1:5" ht="15.75" thickBot="1" x14ac:dyDescent="0.3">
      <c r="A48" s="181" t="s">
        <v>395</v>
      </c>
      <c r="B48" s="141" t="s">
        <v>299</v>
      </c>
      <c r="C48" s="141" t="s">
        <v>383</v>
      </c>
      <c r="D48" s="141" t="s">
        <v>396</v>
      </c>
      <c r="E48" s="182">
        <v>6300</v>
      </c>
    </row>
    <row r="49" spans="1:5" ht="15.75" thickBot="1" x14ac:dyDescent="0.3">
      <c r="A49" s="181" t="s">
        <v>397</v>
      </c>
      <c r="B49" s="141" t="s">
        <v>398</v>
      </c>
      <c r="C49" s="141" t="s">
        <v>383</v>
      </c>
      <c r="D49" s="141" t="s">
        <v>399</v>
      </c>
      <c r="E49" s="182">
        <v>1000139</v>
      </c>
    </row>
    <row r="50" spans="1:5" ht="15.75" thickBot="1" x14ac:dyDescent="0.3">
      <c r="A50" s="181" t="s">
        <v>400</v>
      </c>
      <c r="B50" s="141" t="s">
        <v>401</v>
      </c>
      <c r="C50" s="141" t="s">
        <v>402</v>
      </c>
      <c r="D50" s="141" t="s">
        <v>403</v>
      </c>
      <c r="E50" s="182">
        <v>593089.24</v>
      </c>
    </row>
    <row r="51" spans="1:5" ht="15.75" thickBot="1" x14ac:dyDescent="0.3">
      <c r="A51" s="181" t="s">
        <v>404</v>
      </c>
      <c r="B51" s="141" t="s">
        <v>401</v>
      </c>
      <c r="C51" s="141" t="s">
        <v>402</v>
      </c>
      <c r="D51" s="141" t="s">
        <v>405</v>
      </c>
      <c r="E51" s="182">
        <v>916076</v>
      </c>
    </row>
    <row r="52" spans="1:5" ht="15.75" thickBot="1" x14ac:dyDescent="0.3">
      <c r="A52" s="181" t="s">
        <v>406</v>
      </c>
      <c r="B52" s="141" t="s">
        <v>401</v>
      </c>
      <c r="C52" s="141" t="s">
        <v>402</v>
      </c>
      <c r="D52" s="141" t="s">
        <v>407</v>
      </c>
      <c r="E52" s="182">
        <v>500615</v>
      </c>
    </row>
    <row r="53" spans="1:5" x14ac:dyDescent="0.25">
      <c r="A53" s="226" t="s">
        <v>408</v>
      </c>
      <c r="B53" s="226" t="s">
        <v>409</v>
      </c>
      <c r="C53" s="226" t="s">
        <v>410</v>
      </c>
      <c r="D53" s="183" t="s">
        <v>411</v>
      </c>
      <c r="E53" s="228">
        <v>120360</v>
      </c>
    </row>
    <row r="54" spans="1:5" ht="15.75" thickBot="1" x14ac:dyDescent="0.3">
      <c r="A54" s="235"/>
      <c r="B54" s="235"/>
      <c r="C54" s="235"/>
      <c r="D54" s="141" t="s">
        <v>412</v>
      </c>
      <c r="E54" s="240"/>
    </row>
    <row r="55" spans="1:5" ht="15.75" thickBot="1" x14ac:dyDescent="0.3">
      <c r="A55" s="181" t="s">
        <v>413</v>
      </c>
      <c r="B55" s="141" t="s">
        <v>409</v>
      </c>
      <c r="C55" s="141" t="s">
        <v>414</v>
      </c>
      <c r="D55" s="141" t="s">
        <v>411</v>
      </c>
      <c r="E55" s="182">
        <v>1885864</v>
      </c>
    </row>
    <row r="56" spans="1:5" ht="15.75" thickBot="1" x14ac:dyDescent="0.3">
      <c r="A56" s="181" t="s">
        <v>415</v>
      </c>
      <c r="B56" s="141" t="s">
        <v>416</v>
      </c>
      <c r="C56" s="141" t="s">
        <v>417</v>
      </c>
      <c r="D56" s="141" t="s">
        <v>418</v>
      </c>
      <c r="E56" s="182">
        <v>836234</v>
      </c>
    </row>
    <row r="57" spans="1:5" ht="15.75" thickBot="1" x14ac:dyDescent="0.3">
      <c r="A57" s="181" t="s">
        <v>419</v>
      </c>
      <c r="B57" s="141" t="s">
        <v>416</v>
      </c>
      <c r="C57" s="141" t="s">
        <v>417</v>
      </c>
      <c r="D57" s="141" t="s">
        <v>420</v>
      </c>
      <c r="E57" s="182">
        <v>2180704</v>
      </c>
    </row>
    <row r="58" spans="1:5" ht="15.75" thickBot="1" x14ac:dyDescent="0.3">
      <c r="A58" s="181" t="s">
        <v>421</v>
      </c>
      <c r="B58" s="141" t="s">
        <v>422</v>
      </c>
      <c r="C58" s="141" t="s">
        <v>417</v>
      </c>
      <c r="D58" s="141" t="s">
        <v>423</v>
      </c>
      <c r="E58" s="184">
        <v>988092</v>
      </c>
    </row>
    <row r="59" spans="1:5" ht="15.75" thickBot="1" x14ac:dyDescent="0.3">
      <c r="A59" s="181" t="s">
        <v>424</v>
      </c>
      <c r="B59" s="141" t="s">
        <v>422</v>
      </c>
      <c r="C59" s="141" t="s">
        <v>417</v>
      </c>
      <c r="D59" s="141" t="s">
        <v>425</v>
      </c>
      <c r="E59" s="184">
        <v>1075722</v>
      </c>
    </row>
    <row r="60" spans="1:5" ht="15.75" thickBot="1" x14ac:dyDescent="0.3">
      <c r="A60" s="181" t="s">
        <v>426</v>
      </c>
      <c r="B60" s="141" t="s">
        <v>427</v>
      </c>
      <c r="C60" s="141" t="s">
        <v>428</v>
      </c>
      <c r="D60" s="141" t="s">
        <v>429</v>
      </c>
      <c r="E60" s="182">
        <v>79502</v>
      </c>
    </row>
    <row r="61" spans="1:5" ht="15.75" thickBot="1" x14ac:dyDescent="0.3">
      <c r="A61" s="181" t="s">
        <v>430</v>
      </c>
      <c r="B61" s="141" t="s">
        <v>22</v>
      </c>
      <c r="C61" s="141" t="s">
        <v>8</v>
      </c>
      <c r="D61" s="141" t="s">
        <v>431</v>
      </c>
      <c r="E61" s="184">
        <v>23975</v>
      </c>
    </row>
    <row r="62" spans="1:5" ht="15.75" thickBot="1" x14ac:dyDescent="0.3">
      <c r="A62" s="181" t="s">
        <v>432</v>
      </c>
      <c r="B62" s="141" t="s">
        <v>22</v>
      </c>
      <c r="C62" s="141" t="s">
        <v>8</v>
      </c>
      <c r="D62" s="141" t="s">
        <v>433</v>
      </c>
      <c r="E62" s="184">
        <v>47950</v>
      </c>
    </row>
    <row r="63" spans="1:5" ht="15.75" thickBot="1" x14ac:dyDescent="0.3">
      <c r="A63" s="181" t="s">
        <v>434</v>
      </c>
      <c r="B63" s="141" t="s">
        <v>22</v>
      </c>
      <c r="C63" s="141" t="s">
        <v>8</v>
      </c>
      <c r="D63" s="141" t="s">
        <v>435</v>
      </c>
      <c r="E63" s="184">
        <v>47950</v>
      </c>
    </row>
    <row r="64" spans="1:5" ht="15.75" thickBot="1" x14ac:dyDescent="0.3">
      <c r="A64" s="181" t="s">
        <v>436</v>
      </c>
      <c r="B64" s="141" t="s">
        <v>22</v>
      </c>
      <c r="C64" s="141" t="s">
        <v>8</v>
      </c>
      <c r="D64" s="141" t="s">
        <v>437</v>
      </c>
      <c r="E64" s="184">
        <v>47950</v>
      </c>
    </row>
    <row r="65" spans="1:5" ht="15.75" thickBot="1" x14ac:dyDescent="0.3">
      <c r="A65" s="181" t="s">
        <v>438</v>
      </c>
      <c r="B65" s="141" t="s">
        <v>22</v>
      </c>
      <c r="C65" s="141" t="s">
        <v>8</v>
      </c>
      <c r="D65" s="141" t="s">
        <v>439</v>
      </c>
      <c r="E65" s="184">
        <v>23975</v>
      </c>
    </row>
    <row r="66" spans="1:5" ht="15.75" thickBot="1" x14ac:dyDescent="0.3">
      <c r="A66" s="181" t="s">
        <v>440</v>
      </c>
      <c r="B66" s="141" t="s">
        <v>22</v>
      </c>
      <c r="C66" s="141" t="s">
        <v>8</v>
      </c>
      <c r="D66" s="141" t="s">
        <v>441</v>
      </c>
      <c r="E66" s="184">
        <v>47950</v>
      </c>
    </row>
    <row r="67" spans="1:5" ht="15.75" thickBot="1" x14ac:dyDescent="0.3">
      <c r="A67" s="181" t="s">
        <v>442</v>
      </c>
      <c r="B67" s="141" t="s">
        <v>22</v>
      </c>
      <c r="C67" s="141" t="s">
        <v>8</v>
      </c>
      <c r="D67" s="141" t="s">
        <v>443</v>
      </c>
      <c r="E67" s="184">
        <v>47950</v>
      </c>
    </row>
    <row r="68" spans="1:5" ht="15.75" thickBot="1" x14ac:dyDescent="0.3">
      <c r="A68" s="181" t="s">
        <v>444</v>
      </c>
      <c r="B68" s="141" t="s">
        <v>22</v>
      </c>
      <c r="C68" s="141" t="s">
        <v>8</v>
      </c>
      <c r="D68" s="141" t="s">
        <v>445</v>
      </c>
      <c r="E68" s="184">
        <v>47950</v>
      </c>
    </row>
    <row r="69" spans="1:5" ht="15.75" thickBot="1" x14ac:dyDescent="0.3">
      <c r="A69" s="181" t="s">
        <v>446</v>
      </c>
      <c r="B69" s="141" t="s">
        <v>22</v>
      </c>
      <c r="C69" s="141" t="s">
        <v>8</v>
      </c>
      <c r="D69" s="141" t="s">
        <v>447</v>
      </c>
      <c r="E69" s="184">
        <v>47950</v>
      </c>
    </row>
    <row r="70" spans="1:5" ht="15.75" thickBot="1" x14ac:dyDescent="0.3">
      <c r="A70" s="181" t="s">
        <v>448</v>
      </c>
      <c r="B70" s="141" t="s">
        <v>22</v>
      </c>
      <c r="C70" s="141" t="s">
        <v>8</v>
      </c>
      <c r="D70" s="141" t="s">
        <v>449</v>
      </c>
      <c r="E70" s="184">
        <v>47950</v>
      </c>
    </row>
    <row r="71" spans="1:5" ht="15.75" thickBot="1" x14ac:dyDescent="0.3">
      <c r="A71" s="181" t="s">
        <v>450</v>
      </c>
      <c r="B71" s="141" t="s">
        <v>22</v>
      </c>
      <c r="C71" s="141" t="s">
        <v>8</v>
      </c>
      <c r="D71" s="141" t="s">
        <v>451</v>
      </c>
      <c r="E71" s="184">
        <v>47950</v>
      </c>
    </row>
    <row r="72" spans="1:5" ht="15.75" thickBot="1" x14ac:dyDescent="0.3">
      <c r="A72" s="181" t="s">
        <v>452</v>
      </c>
      <c r="B72" s="141" t="s">
        <v>22</v>
      </c>
      <c r="C72" s="141" t="s">
        <v>8</v>
      </c>
      <c r="D72" s="141" t="s">
        <v>453</v>
      </c>
      <c r="E72" s="184">
        <v>47950</v>
      </c>
    </row>
    <row r="73" spans="1:5" ht="15.75" thickBot="1" x14ac:dyDescent="0.3">
      <c r="A73" s="181" t="s">
        <v>454</v>
      </c>
      <c r="B73" s="141" t="s">
        <v>22</v>
      </c>
      <c r="C73" s="141" t="s">
        <v>8</v>
      </c>
      <c r="D73" s="141" t="s">
        <v>455</v>
      </c>
      <c r="E73" s="184">
        <v>47950</v>
      </c>
    </row>
    <row r="74" spans="1:5" ht="15.75" thickBot="1" x14ac:dyDescent="0.3">
      <c r="A74" s="181" t="s">
        <v>456</v>
      </c>
      <c r="B74" s="141" t="s">
        <v>22</v>
      </c>
      <c r="C74" s="141" t="s">
        <v>8</v>
      </c>
      <c r="D74" s="141" t="s">
        <v>457</v>
      </c>
      <c r="E74" s="184">
        <v>47950</v>
      </c>
    </row>
    <row r="75" spans="1:5" ht="15.75" thickBot="1" x14ac:dyDescent="0.3">
      <c r="A75" s="181" t="s">
        <v>458</v>
      </c>
      <c r="B75" s="141" t="s">
        <v>22</v>
      </c>
      <c r="C75" s="141" t="s">
        <v>8</v>
      </c>
      <c r="D75" s="141" t="s">
        <v>459</v>
      </c>
      <c r="E75" s="184">
        <v>23975</v>
      </c>
    </row>
    <row r="76" spans="1:5" ht="15.75" thickBot="1" x14ac:dyDescent="0.3">
      <c r="A76" s="181" t="s">
        <v>460</v>
      </c>
      <c r="B76" s="141" t="s">
        <v>22</v>
      </c>
      <c r="C76" s="141" t="s">
        <v>8</v>
      </c>
      <c r="D76" s="141" t="s">
        <v>461</v>
      </c>
      <c r="E76" s="184">
        <v>23975</v>
      </c>
    </row>
    <row r="77" spans="1:5" ht="15.75" thickBot="1" x14ac:dyDescent="0.3">
      <c r="A77" s="181" t="s">
        <v>462</v>
      </c>
      <c r="B77" s="141" t="s">
        <v>22</v>
      </c>
      <c r="C77" s="141" t="s">
        <v>8</v>
      </c>
      <c r="D77" s="141" t="s">
        <v>463</v>
      </c>
      <c r="E77" s="184">
        <v>23975</v>
      </c>
    </row>
    <row r="78" spans="1:5" ht="15.75" thickBot="1" x14ac:dyDescent="0.3">
      <c r="A78" s="181" t="s">
        <v>464</v>
      </c>
      <c r="B78" s="141" t="s">
        <v>22</v>
      </c>
      <c r="C78" s="141" t="s">
        <v>8</v>
      </c>
      <c r="D78" s="141" t="s">
        <v>465</v>
      </c>
      <c r="E78" s="184">
        <v>23975</v>
      </c>
    </row>
    <row r="79" spans="1:5" ht="15.75" thickBot="1" x14ac:dyDescent="0.3">
      <c r="A79" s="181" t="s">
        <v>466</v>
      </c>
      <c r="B79" s="141" t="s">
        <v>22</v>
      </c>
      <c r="C79" s="141" t="s">
        <v>8</v>
      </c>
      <c r="D79" s="141" t="s">
        <v>467</v>
      </c>
      <c r="E79" s="184">
        <v>23975</v>
      </c>
    </row>
    <row r="80" spans="1:5" ht="15.75" thickBot="1" x14ac:dyDescent="0.3">
      <c r="A80" s="181" t="s">
        <v>468</v>
      </c>
      <c r="B80" s="141" t="s">
        <v>22</v>
      </c>
      <c r="C80" s="141" t="s">
        <v>8</v>
      </c>
      <c r="D80" s="141" t="s">
        <v>469</v>
      </c>
      <c r="E80" s="184">
        <v>23975</v>
      </c>
    </row>
    <row r="81" spans="1:5" ht="15.75" thickBot="1" x14ac:dyDescent="0.3">
      <c r="A81" s="181" t="s">
        <v>470</v>
      </c>
      <c r="B81" s="141" t="s">
        <v>22</v>
      </c>
      <c r="C81" s="141" t="s">
        <v>8</v>
      </c>
      <c r="D81" s="141" t="s">
        <v>471</v>
      </c>
      <c r="E81" s="184">
        <v>47950</v>
      </c>
    </row>
    <row r="82" spans="1:5" ht="15.75" thickBot="1" x14ac:dyDescent="0.3">
      <c r="A82" s="181" t="s">
        <v>472</v>
      </c>
      <c r="B82" s="141" t="s">
        <v>22</v>
      </c>
      <c r="C82" s="141" t="s">
        <v>8</v>
      </c>
      <c r="D82" s="141" t="s">
        <v>473</v>
      </c>
      <c r="E82" s="184">
        <v>47950</v>
      </c>
    </row>
    <row r="83" spans="1:5" ht="15.75" thickBot="1" x14ac:dyDescent="0.3">
      <c r="A83" s="181" t="s">
        <v>474</v>
      </c>
      <c r="B83" s="141" t="s">
        <v>22</v>
      </c>
      <c r="C83" s="141" t="s">
        <v>8</v>
      </c>
      <c r="D83" s="141" t="s">
        <v>475</v>
      </c>
      <c r="E83" s="184">
        <v>47950</v>
      </c>
    </row>
    <row r="84" spans="1:5" ht="15.75" thickBot="1" x14ac:dyDescent="0.3">
      <c r="A84" s="181" t="s">
        <v>476</v>
      </c>
      <c r="B84" s="141" t="s">
        <v>22</v>
      </c>
      <c r="C84" s="141" t="s">
        <v>8</v>
      </c>
      <c r="D84" s="141" t="s">
        <v>477</v>
      </c>
      <c r="E84" s="184">
        <v>47950</v>
      </c>
    </row>
    <row r="85" spans="1:5" ht="15.75" thickBot="1" x14ac:dyDescent="0.3">
      <c r="A85" s="181" t="s">
        <v>478</v>
      </c>
      <c r="B85" s="141" t="s">
        <v>22</v>
      </c>
      <c r="C85" s="141" t="s">
        <v>8</v>
      </c>
      <c r="D85" s="141" t="s">
        <v>479</v>
      </c>
      <c r="E85" s="184">
        <v>23975</v>
      </c>
    </row>
    <row r="86" spans="1:5" ht="15.75" thickBot="1" x14ac:dyDescent="0.3">
      <c r="A86" s="181" t="s">
        <v>480</v>
      </c>
      <c r="B86" s="141" t="s">
        <v>22</v>
      </c>
      <c r="C86" s="141" t="s">
        <v>8</v>
      </c>
      <c r="D86" s="141" t="s">
        <v>481</v>
      </c>
      <c r="E86" s="184">
        <v>47950</v>
      </c>
    </row>
    <row r="87" spans="1:5" ht="15.75" thickBot="1" x14ac:dyDescent="0.3">
      <c r="A87" s="181" t="s">
        <v>482</v>
      </c>
      <c r="B87" s="141" t="s">
        <v>22</v>
      </c>
      <c r="C87" s="141" t="s">
        <v>8</v>
      </c>
      <c r="D87" s="141" t="s">
        <v>483</v>
      </c>
      <c r="E87" s="184">
        <v>47950</v>
      </c>
    </row>
    <row r="88" spans="1:5" ht="15.75" thickBot="1" x14ac:dyDescent="0.3">
      <c r="A88" s="181" t="s">
        <v>484</v>
      </c>
      <c r="B88" s="141" t="s">
        <v>22</v>
      </c>
      <c r="C88" s="141" t="s">
        <v>8</v>
      </c>
      <c r="D88" s="141" t="s">
        <v>485</v>
      </c>
      <c r="E88" s="184">
        <v>47950</v>
      </c>
    </row>
    <row r="89" spans="1:5" ht="15.75" thickBot="1" x14ac:dyDescent="0.3">
      <c r="A89" s="181" t="s">
        <v>486</v>
      </c>
      <c r="B89" s="141" t="s">
        <v>22</v>
      </c>
      <c r="C89" s="141" t="s">
        <v>8</v>
      </c>
      <c r="D89" s="141" t="s">
        <v>487</v>
      </c>
      <c r="E89" s="184">
        <v>47950</v>
      </c>
    </row>
    <row r="90" spans="1:5" ht="15.75" thickBot="1" x14ac:dyDescent="0.3">
      <c r="A90" s="181" t="s">
        <v>488</v>
      </c>
      <c r="B90" s="141" t="s">
        <v>22</v>
      </c>
      <c r="C90" s="141" t="s">
        <v>8</v>
      </c>
      <c r="D90" s="141" t="s">
        <v>489</v>
      </c>
      <c r="E90" s="184">
        <v>47950</v>
      </c>
    </row>
    <row r="91" spans="1:5" ht="15.75" thickBot="1" x14ac:dyDescent="0.3">
      <c r="A91" s="181" t="s">
        <v>490</v>
      </c>
      <c r="B91" s="141" t="s">
        <v>22</v>
      </c>
      <c r="C91" s="141" t="s">
        <v>8</v>
      </c>
      <c r="D91" s="141" t="s">
        <v>491</v>
      </c>
      <c r="E91" s="184">
        <v>47950</v>
      </c>
    </row>
    <row r="92" spans="1:5" ht="15.75" thickBot="1" x14ac:dyDescent="0.3">
      <c r="A92" s="181" t="s">
        <v>492</v>
      </c>
      <c r="B92" s="141" t="s">
        <v>22</v>
      </c>
      <c r="C92" s="141" t="s">
        <v>8</v>
      </c>
      <c r="D92" s="141" t="s">
        <v>493</v>
      </c>
      <c r="E92" s="184">
        <v>47950</v>
      </c>
    </row>
    <row r="93" spans="1:5" ht="15.75" thickBot="1" x14ac:dyDescent="0.3">
      <c r="A93" s="181" t="s">
        <v>494</v>
      </c>
      <c r="B93" s="141" t="s">
        <v>22</v>
      </c>
      <c r="C93" s="141" t="s">
        <v>8</v>
      </c>
      <c r="D93" s="141" t="s">
        <v>495</v>
      </c>
      <c r="E93" s="184">
        <v>47950</v>
      </c>
    </row>
    <row r="94" spans="1:5" ht="15.75" thickBot="1" x14ac:dyDescent="0.3">
      <c r="A94" s="181" t="s">
        <v>496</v>
      </c>
      <c r="B94" s="141" t="s">
        <v>22</v>
      </c>
      <c r="C94" s="141" t="s">
        <v>8</v>
      </c>
      <c r="D94" s="141" t="s">
        <v>497</v>
      </c>
      <c r="E94" s="184">
        <v>47950</v>
      </c>
    </row>
    <row r="95" spans="1:5" ht="15.75" thickBot="1" x14ac:dyDescent="0.3">
      <c r="A95" s="181" t="s">
        <v>498</v>
      </c>
      <c r="B95" s="141" t="s">
        <v>22</v>
      </c>
      <c r="C95" s="141" t="s">
        <v>8</v>
      </c>
      <c r="D95" s="141" t="s">
        <v>499</v>
      </c>
      <c r="E95" s="184">
        <v>23975</v>
      </c>
    </row>
    <row r="96" spans="1:5" ht="15.75" thickBot="1" x14ac:dyDescent="0.3">
      <c r="A96" s="181" t="s">
        <v>500</v>
      </c>
      <c r="B96" s="141" t="s">
        <v>22</v>
      </c>
      <c r="C96" s="141" t="s">
        <v>8</v>
      </c>
      <c r="D96" s="141" t="s">
        <v>501</v>
      </c>
      <c r="E96" s="184">
        <v>23975</v>
      </c>
    </row>
    <row r="97" spans="1:5" ht="15.75" thickBot="1" x14ac:dyDescent="0.3">
      <c r="A97" s="181" t="s">
        <v>502</v>
      </c>
      <c r="B97" s="141" t="s">
        <v>22</v>
      </c>
      <c r="C97" s="141" t="s">
        <v>8</v>
      </c>
      <c r="D97" s="141" t="s">
        <v>503</v>
      </c>
      <c r="E97" s="184">
        <v>47950</v>
      </c>
    </row>
    <row r="98" spans="1:5" ht="15.75" thickBot="1" x14ac:dyDescent="0.3">
      <c r="A98" s="181" t="s">
        <v>504</v>
      </c>
      <c r="B98" s="141" t="s">
        <v>22</v>
      </c>
      <c r="C98" s="141" t="s">
        <v>8</v>
      </c>
      <c r="D98" s="141" t="s">
        <v>505</v>
      </c>
      <c r="E98" s="184">
        <v>47950</v>
      </c>
    </row>
    <row r="99" spans="1:5" ht="15.75" thickBot="1" x14ac:dyDescent="0.3">
      <c r="A99" s="181" t="s">
        <v>506</v>
      </c>
      <c r="B99" s="141" t="s">
        <v>22</v>
      </c>
      <c r="C99" s="141" t="s">
        <v>8</v>
      </c>
      <c r="D99" s="141" t="s">
        <v>507</v>
      </c>
      <c r="E99" s="184">
        <v>47950</v>
      </c>
    </row>
    <row r="100" spans="1:5" ht="15.75" thickBot="1" x14ac:dyDescent="0.3">
      <c r="A100" s="181" t="s">
        <v>508</v>
      </c>
      <c r="B100" s="141" t="s">
        <v>22</v>
      </c>
      <c r="C100" s="141" t="s">
        <v>8</v>
      </c>
      <c r="D100" s="141" t="s">
        <v>509</v>
      </c>
      <c r="E100" s="184">
        <v>47950</v>
      </c>
    </row>
    <row r="101" spans="1:5" ht="15.75" thickBot="1" x14ac:dyDescent="0.3">
      <c r="A101" s="181" t="s">
        <v>510</v>
      </c>
      <c r="B101" s="141" t="s">
        <v>22</v>
      </c>
      <c r="C101" s="141" t="s">
        <v>8</v>
      </c>
      <c r="D101" s="141" t="s">
        <v>511</v>
      </c>
      <c r="E101" s="184">
        <v>47950</v>
      </c>
    </row>
    <row r="102" spans="1:5" ht="15.75" thickBot="1" x14ac:dyDescent="0.3">
      <c r="A102" s="181" t="s">
        <v>512</v>
      </c>
      <c r="B102" s="141" t="s">
        <v>22</v>
      </c>
      <c r="C102" s="141" t="s">
        <v>8</v>
      </c>
      <c r="D102" s="141" t="s">
        <v>513</v>
      </c>
      <c r="E102" s="184">
        <v>47950</v>
      </c>
    </row>
    <row r="103" spans="1:5" ht="15.75" thickBot="1" x14ac:dyDescent="0.3">
      <c r="A103" s="181" t="s">
        <v>514</v>
      </c>
      <c r="B103" s="141" t="s">
        <v>22</v>
      </c>
      <c r="C103" s="141" t="s">
        <v>8</v>
      </c>
      <c r="D103" s="141" t="s">
        <v>515</v>
      </c>
      <c r="E103" s="184">
        <v>47950</v>
      </c>
    </row>
    <row r="104" spans="1:5" ht="15.75" thickBot="1" x14ac:dyDescent="0.3">
      <c r="A104" s="181" t="s">
        <v>516</v>
      </c>
      <c r="B104" s="141" t="s">
        <v>22</v>
      </c>
      <c r="C104" s="141" t="s">
        <v>8</v>
      </c>
      <c r="D104" s="141" t="s">
        <v>517</v>
      </c>
      <c r="E104" s="184">
        <v>47950</v>
      </c>
    </row>
    <row r="105" spans="1:5" ht="15.75" thickBot="1" x14ac:dyDescent="0.3">
      <c r="A105" s="181" t="s">
        <v>518</v>
      </c>
      <c r="B105" s="141" t="s">
        <v>22</v>
      </c>
      <c r="C105" s="141" t="s">
        <v>8</v>
      </c>
      <c r="D105" s="141" t="s">
        <v>519</v>
      </c>
      <c r="E105" s="184">
        <v>47950</v>
      </c>
    </row>
    <row r="106" spans="1:5" ht="15.75" thickBot="1" x14ac:dyDescent="0.3">
      <c r="A106" s="181" t="s">
        <v>520</v>
      </c>
      <c r="B106" s="141" t="s">
        <v>22</v>
      </c>
      <c r="C106" s="141" t="s">
        <v>8</v>
      </c>
      <c r="D106" s="141" t="s">
        <v>521</v>
      </c>
      <c r="E106" s="184">
        <v>47950</v>
      </c>
    </row>
    <row r="107" spans="1:5" ht="15.75" thickBot="1" x14ac:dyDescent="0.3">
      <c r="A107" s="181" t="s">
        <v>522</v>
      </c>
      <c r="B107" s="141" t="s">
        <v>22</v>
      </c>
      <c r="C107" s="141" t="s">
        <v>8</v>
      </c>
      <c r="D107" s="141" t="s">
        <v>523</v>
      </c>
      <c r="E107" s="184">
        <v>47950</v>
      </c>
    </row>
    <row r="108" spans="1:5" ht="15.75" thickBot="1" x14ac:dyDescent="0.3">
      <c r="A108" s="181" t="s">
        <v>524</v>
      </c>
      <c r="B108" s="141" t="s">
        <v>22</v>
      </c>
      <c r="C108" s="141" t="s">
        <v>8</v>
      </c>
      <c r="D108" s="141" t="s">
        <v>525</v>
      </c>
      <c r="E108" s="184">
        <v>41100</v>
      </c>
    </row>
    <row r="109" spans="1:5" ht="15.75" thickBot="1" x14ac:dyDescent="0.3">
      <c r="A109" s="181" t="s">
        <v>526</v>
      </c>
      <c r="B109" s="141" t="s">
        <v>22</v>
      </c>
      <c r="C109" s="141" t="s">
        <v>8</v>
      </c>
      <c r="D109" s="141" t="s">
        <v>527</v>
      </c>
      <c r="E109" s="184">
        <v>47950</v>
      </c>
    </row>
    <row r="110" spans="1:5" ht="15.75" thickBot="1" x14ac:dyDescent="0.3">
      <c r="A110" s="181" t="s">
        <v>528</v>
      </c>
      <c r="B110" s="141" t="s">
        <v>529</v>
      </c>
      <c r="C110" s="141" t="s">
        <v>530</v>
      </c>
      <c r="D110" s="141" t="s">
        <v>531</v>
      </c>
      <c r="E110" s="184">
        <v>13167</v>
      </c>
    </row>
    <row r="111" spans="1:5" ht="15.75" thickBot="1" x14ac:dyDescent="0.3">
      <c r="A111" s="181" t="s">
        <v>532</v>
      </c>
      <c r="B111" s="141" t="s">
        <v>533</v>
      </c>
      <c r="C111" s="141" t="s">
        <v>534</v>
      </c>
      <c r="D111" s="141" t="s">
        <v>535</v>
      </c>
      <c r="E111" s="184">
        <v>37320</v>
      </c>
    </row>
    <row r="112" spans="1:5" ht="15.75" thickBot="1" x14ac:dyDescent="0.3">
      <c r="A112" s="181" t="s">
        <v>536</v>
      </c>
      <c r="B112" s="141" t="s">
        <v>533</v>
      </c>
      <c r="C112" s="141" t="s">
        <v>534</v>
      </c>
      <c r="D112" s="141" t="s">
        <v>537</v>
      </c>
      <c r="E112" s="184">
        <v>53504</v>
      </c>
    </row>
    <row r="113" spans="1:5" ht="15.75" thickBot="1" x14ac:dyDescent="0.3">
      <c r="A113" s="181" t="s">
        <v>538</v>
      </c>
      <c r="B113" s="141" t="s">
        <v>533</v>
      </c>
      <c r="C113" s="141" t="s">
        <v>534</v>
      </c>
      <c r="D113" s="141" t="s">
        <v>539</v>
      </c>
      <c r="E113" s="184">
        <v>44368</v>
      </c>
    </row>
    <row r="114" spans="1:5" ht="15.75" thickBot="1" x14ac:dyDescent="0.3">
      <c r="A114" s="181" t="s">
        <v>540</v>
      </c>
      <c r="B114" s="141" t="s">
        <v>541</v>
      </c>
      <c r="C114" s="141" t="s">
        <v>534</v>
      </c>
      <c r="D114" s="141" t="s">
        <v>542</v>
      </c>
      <c r="E114" s="184">
        <v>40000</v>
      </c>
    </row>
    <row r="115" spans="1:5" ht="15.75" thickBot="1" x14ac:dyDescent="0.3">
      <c r="A115" s="181" t="s">
        <v>543</v>
      </c>
      <c r="B115" s="141" t="s">
        <v>544</v>
      </c>
      <c r="C115" s="141" t="s">
        <v>545</v>
      </c>
      <c r="D115" s="141" t="s">
        <v>546</v>
      </c>
      <c r="E115" s="184">
        <v>32700</v>
      </c>
    </row>
    <row r="116" spans="1:5" ht="15.75" thickBot="1" x14ac:dyDescent="0.3">
      <c r="A116" s="181" t="s">
        <v>547</v>
      </c>
      <c r="B116" s="141" t="s">
        <v>416</v>
      </c>
      <c r="C116" s="141" t="s">
        <v>417</v>
      </c>
      <c r="D116" s="141" t="s">
        <v>548</v>
      </c>
      <c r="E116" s="184">
        <v>564131</v>
      </c>
    </row>
    <row r="117" spans="1:5" ht="15.75" thickBot="1" x14ac:dyDescent="0.3">
      <c r="A117" s="181" t="s">
        <v>549</v>
      </c>
      <c r="B117" s="141" t="s">
        <v>416</v>
      </c>
      <c r="C117" s="141" t="s">
        <v>417</v>
      </c>
      <c r="D117" s="141" t="s">
        <v>548</v>
      </c>
      <c r="E117" s="184">
        <v>549125</v>
      </c>
    </row>
    <row r="118" spans="1:5" ht="15.75" thickBot="1" x14ac:dyDescent="0.3">
      <c r="A118" s="181" t="s">
        <v>550</v>
      </c>
      <c r="B118" s="141" t="s">
        <v>22</v>
      </c>
      <c r="C118" s="141" t="s">
        <v>8</v>
      </c>
      <c r="D118" s="141" t="s">
        <v>24</v>
      </c>
      <c r="E118" s="184">
        <v>51375</v>
      </c>
    </row>
    <row r="119" spans="1:5" ht="15.75" thickBot="1" x14ac:dyDescent="0.3">
      <c r="A119" s="181" t="s">
        <v>551</v>
      </c>
      <c r="B119" s="141" t="s">
        <v>22</v>
      </c>
      <c r="C119" s="141" t="s">
        <v>8</v>
      </c>
      <c r="D119" s="141" t="s">
        <v>552</v>
      </c>
      <c r="E119" s="184">
        <v>47950</v>
      </c>
    </row>
    <row r="120" spans="1:5" ht="15.75" thickBot="1" x14ac:dyDescent="0.3">
      <c r="A120" s="181" t="s">
        <v>553</v>
      </c>
      <c r="B120" s="141" t="s">
        <v>22</v>
      </c>
      <c r="C120" s="141" t="s">
        <v>8</v>
      </c>
      <c r="D120" s="141" t="s">
        <v>554</v>
      </c>
      <c r="E120" s="184">
        <v>27400</v>
      </c>
    </row>
    <row r="121" spans="1:5" ht="15.75" thickBot="1" x14ac:dyDescent="0.3">
      <c r="A121" s="181" t="s">
        <v>555</v>
      </c>
      <c r="B121" s="141" t="s">
        <v>22</v>
      </c>
      <c r="C121" s="141" t="s">
        <v>8</v>
      </c>
      <c r="D121" s="141" t="s">
        <v>556</v>
      </c>
      <c r="E121" s="184">
        <v>50799</v>
      </c>
    </row>
    <row r="122" spans="1:5" ht="15.75" thickBot="1" x14ac:dyDescent="0.3">
      <c r="A122" s="181" t="s">
        <v>557</v>
      </c>
      <c r="B122" s="141" t="s">
        <v>22</v>
      </c>
      <c r="C122" s="141" t="s">
        <v>8</v>
      </c>
      <c r="D122" s="141" t="s">
        <v>558</v>
      </c>
      <c r="E122" s="184">
        <v>47171</v>
      </c>
    </row>
    <row r="123" spans="1:5" ht="15.75" thickBot="1" x14ac:dyDescent="0.3">
      <c r="A123" s="181" t="s">
        <v>559</v>
      </c>
      <c r="B123" s="141" t="s">
        <v>22</v>
      </c>
      <c r="C123" s="141" t="s">
        <v>8</v>
      </c>
      <c r="D123" s="141" t="s">
        <v>560</v>
      </c>
      <c r="E123" s="184">
        <v>47171</v>
      </c>
    </row>
    <row r="124" spans="1:5" ht="15.75" thickBot="1" x14ac:dyDescent="0.3">
      <c r="A124" s="181" t="s">
        <v>561</v>
      </c>
      <c r="B124" s="141" t="s">
        <v>22</v>
      </c>
      <c r="C124" s="141" t="s">
        <v>8</v>
      </c>
      <c r="D124" s="141" t="s">
        <v>562</v>
      </c>
      <c r="E124" s="184">
        <v>47171</v>
      </c>
    </row>
    <row r="125" spans="1:5" ht="15.75" thickBot="1" x14ac:dyDescent="0.3">
      <c r="A125" s="181" t="s">
        <v>563</v>
      </c>
      <c r="B125" s="141" t="s">
        <v>22</v>
      </c>
      <c r="C125" s="141" t="s">
        <v>8</v>
      </c>
      <c r="D125" s="141" t="s">
        <v>564</v>
      </c>
      <c r="E125" s="184">
        <v>47171</v>
      </c>
    </row>
    <row r="126" spans="1:5" ht="15.75" thickBot="1" x14ac:dyDescent="0.3">
      <c r="A126" s="181" t="s">
        <v>565</v>
      </c>
      <c r="B126" s="141" t="s">
        <v>22</v>
      </c>
      <c r="C126" s="141" t="s">
        <v>8</v>
      </c>
      <c r="D126" s="141" t="s">
        <v>566</v>
      </c>
      <c r="E126" s="184">
        <v>47171</v>
      </c>
    </row>
    <row r="127" spans="1:5" ht="15.75" thickBot="1" x14ac:dyDescent="0.3">
      <c r="A127" s="181" t="s">
        <v>567</v>
      </c>
      <c r="B127" s="141" t="s">
        <v>22</v>
      </c>
      <c r="C127" s="141" t="s">
        <v>8</v>
      </c>
      <c r="D127" s="141" t="s">
        <v>568</v>
      </c>
      <c r="E127" s="184">
        <v>36285</v>
      </c>
    </row>
    <row r="128" spans="1:5" ht="15.75" thickBot="1" x14ac:dyDescent="0.3">
      <c r="A128" s="181" t="s">
        <v>569</v>
      </c>
      <c r="B128" s="141" t="s">
        <v>22</v>
      </c>
      <c r="C128" s="141" t="s">
        <v>8</v>
      </c>
      <c r="D128" s="141" t="s">
        <v>570</v>
      </c>
      <c r="E128" s="184">
        <v>27771</v>
      </c>
    </row>
    <row r="129" spans="1:5" ht="15.75" thickBot="1" x14ac:dyDescent="0.3">
      <c r="A129" s="181" t="s">
        <v>571</v>
      </c>
      <c r="B129" s="141" t="s">
        <v>22</v>
      </c>
      <c r="C129" s="141" t="s">
        <v>8</v>
      </c>
      <c r="D129" s="141" t="s">
        <v>572</v>
      </c>
      <c r="E129" s="184">
        <v>47171</v>
      </c>
    </row>
    <row r="130" spans="1:5" ht="15.75" thickBot="1" x14ac:dyDescent="0.3">
      <c r="A130" s="181" t="s">
        <v>573</v>
      </c>
      <c r="B130" s="141" t="s">
        <v>22</v>
      </c>
      <c r="C130" s="141" t="s">
        <v>8</v>
      </c>
      <c r="D130" s="141" t="s">
        <v>574</v>
      </c>
      <c r="E130" s="184">
        <v>47171</v>
      </c>
    </row>
    <row r="131" spans="1:5" ht="15.75" thickBot="1" x14ac:dyDescent="0.3">
      <c r="A131" s="181" t="s">
        <v>575</v>
      </c>
      <c r="B131" s="141" t="s">
        <v>22</v>
      </c>
      <c r="C131" s="141" t="s">
        <v>8</v>
      </c>
      <c r="D131" s="141" t="s">
        <v>576</v>
      </c>
      <c r="E131" s="184">
        <v>47171</v>
      </c>
    </row>
    <row r="132" spans="1:5" ht="15.75" thickBot="1" x14ac:dyDescent="0.3">
      <c r="A132" s="181" t="s">
        <v>577</v>
      </c>
      <c r="B132" s="141" t="s">
        <v>22</v>
      </c>
      <c r="C132" s="141" t="s">
        <v>8</v>
      </c>
      <c r="D132" s="141" t="s">
        <v>578</v>
      </c>
      <c r="E132" s="184">
        <v>47171</v>
      </c>
    </row>
    <row r="133" spans="1:5" ht="15.75" thickBot="1" x14ac:dyDescent="0.3">
      <c r="A133" s="181" t="s">
        <v>579</v>
      </c>
      <c r="B133" s="141" t="s">
        <v>22</v>
      </c>
      <c r="C133" s="141" t="s">
        <v>8</v>
      </c>
      <c r="D133" s="141" t="s">
        <v>580</v>
      </c>
      <c r="E133" s="184">
        <v>50799</v>
      </c>
    </row>
    <row r="134" spans="1:5" ht="15.75" thickBot="1" x14ac:dyDescent="0.3">
      <c r="A134" s="181" t="s">
        <v>581</v>
      </c>
      <c r="B134" s="141" t="s">
        <v>22</v>
      </c>
      <c r="C134" s="141" t="s">
        <v>8</v>
      </c>
      <c r="D134" s="141" t="s">
        <v>582</v>
      </c>
      <c r="E134" s="184">
        <v>21771</v>
      </c>
    </row>
    <row r="135" spans="1:5" ht="15.75" thickBot="1" x14ac:dyDescent="0.3">
      <c r="A135" s="181" t="s">
        <v>583</v>
      </c>
      <c r="B135" s="141" t="s">
        <v>22</v>
      </c>
      <c r="C135" s="141" t="s">
        <v>8</v>
      </c>
      <c r="D135" s="141" t="s">
        <v>584</v>
      </c>
      <c r="E135" s="184">
        <v>14249</v>
      </c>
    </row>
    <row r="136" spans="1:5" ht="15.75" thickBot="1" x14ac:dyDescent="0.3">
      <c r="A136" s="181" t="s">
        <v>585</v>
      </c>
      <c r="B136" s="141" t="s">
        <v>22</v>
      </c>
      <c r="C136" s="141" t="s">
        <v>8</v>
      </c>
      <c r="D136" s="141" t="s">
        <v>586</v>
      </c>
      <c r="E136" s="184">
        <v>43542</v>
      </c>
    </row>
    <row r="137" spans="1:5" ht="15.75" thickBot="1" x14ac:dyDescent="0.3">
      <c r="A137" s="181" t="s">
        <v>587</v>
      </c>
      <c r="B137" s="141" t="s">
        <v>22</v>
      </c>
      <c r="C137" s="141" t="s">
        <v>8</v>
      </c>
      <c r="D137" s="141" t="s">
        <v>588</v>
      </c>
      <c r="E137" s="184">
        <v>43542</v>
      </c>
    </row>
    <row r="138" spans="1:5" ht="15.75" thickBot="1" x14ac:dyDescent="0.3">
      <c r="A138" s="181" t="s">
        <v>589</v>
      </c>
      <c r="B138" s="141" t="s">
        <v>22</v>
      </c>
      <c r="C138" s="141" t="s">
        <v>8</v>
      </c>
      <c r="D138" s="141" t="s">
        <v>590</v>
      </c>
      <c r="E138" s="184">
        <v>43542</v>
      </c>
    </row>
    <row r="139" spans="1:5" ht="15.75" thickBot="1" x14ac:dyDescent="0.3">
      <c r="A139" s="181" t="s">
        <v>591</v>
      </c>
      <c r="B139" s="141" t="s">
        <v>22</v>
      </c>
      <c r="C139" s="141" t="s">
        <v>8</v>
      </c>
      <c r="D139" s="141" t="s">
        <v>592</v>
      </c>
      <c r="E139" s="184">
        <v>29028</v>
      </c>
    </row>
    <row r="140" spans="1:5" ht="15.75" thickBot="1" x14ac:dyDescent="0.3">
      <c r="A140" s="181" t="s">
        <v>593</v>
      </c>
      <c r="B140" s="141" t="s">
        <v>22</v>
      </c>
      <c r="C140" s="141" t="s">
        <v>8</v>
      </c>
      <c r="D140" s="141" t="s">
        <v>594</v>
      </c>
      <c r="E140" s="184">
        <v>43542</v>
      </c>
    </row>
    <row r="141" spans="1:5" ht="15.75" thickBot="1" x14ac:dyDescent="0.3">
      <c r="A141" s="181" t="s">
        <v>595</v>
      </c>
      <c r="B141" s="141" t="s">
        <v>22</v>
      </c>
      <c r="C141" s="141" t="s">
        <v>8</v>
      </c>
      <c r="D141" s="141" t="s">
        <v>596</v>
      </c>
      <c r="E141" s="184">
        <v>29028</v>
      </c>
    </row>
    <row r="142" spans="1:5" ht="15.75" thickBot="1" x14ac:dyDescent="0.3">
      <c r="A142" s="181" t="s">
        <v>597</v>
      </c>
      <c r="B142" s="141" t="s">
        <v>22</v>
      </c>
      <c r="C142" s="141" t="s">
        <v>8</v>
      </c>
      <c r="D142" s="141" t="s">
        <v>598</v>
      </c>
      <c r="E142" s="184">
        <v>50799</v>
      </c>
    </row>
    <row r="143" spans="1:5" ht="15.75" thickBot="1" x14ac:dyDescent="0.3">
      <c r="A143" s="181" t="s">
        <v>599</v>
      </c>
      <c r="B143" s="141" t="s">
        <v>22</v>
      </c>
      <c r="C143" s="141" t="s">
        <v>8</v>
      </c>
      <c r="D143" s="141" t="s">
        <v>600</v>
      </c>
      <c r="E143" s="184">
        <v>50799</v>
      </c>
    </row>
    <row r="144" spans="1:5" ht="15.75" thickBot="1" x14ac:dyDescent="0.3">
      <c r="A144" s="181" t="s">
        <v>601</v>
      </c>
      <c r="B144" s="141" t="s">
        <v>22</v>
      </c>
      <c r="C144" s="141" t="s">
        <v>8</v>
      </c>
      <c r="D144" s="141" t="s">
        <v>602</v>
      </c>
      <c r="E144" s="184">
        <v>32657</v>
      </c>
    </row>
    <row r="145" spans="1:5" ht="15.75" thickBot="1" x14ac:dyDescent="0.3">
      <c r="A145" s="181" t="s">
        <v>603</v>
      </c>
      <c r="B145" s="141" t="s">
        <v>22</v>
      </c>
      <c r="C145" s="141" t="s">
        <v>8</v>
      </c>
      <c r="D145" s="141" t="s">
        <v>604</v>
      </c>
      <c r="E145" s="184">
        <v>50799</v>
      </c>
    </row>
    <row r="146" spans="1:5" ht="15.75" thickBot="1" x14ac:dyDescent="0.3">
      <c r="A146" s="181" t="s">
        <v>605</v>
      </c>
      <c r="B146" s="141" t="s">
        <v>22</v>
      </c>
      <c r="C146" s="141" t="s">
        <v>8</v>
      </c>
      <c r="D146" s="141" t="s">
        <v>606</v>
      </c>
      <c r="E146" s="184">
        <v>47170</v>
      </c>
    </row>
    <row r="147" spans="1:5" ht="15.75" thickBot="1" x14ac:dyDescent="0.3">
      <c r="A147" s="181" t="s">
        <v>607</v>
      </c>
      <c r="B147" s="141" t="s">
        <v>22</v>
      </c>
      <c r="C147" s="141" t="s">
        <v>8</v>
      </c>
      <c r="D147" s="141" t="s">
        <v>608</v>
      </c>
      <c r="E147" s="184">
        <v>50799</v>
      </c>
    </row>
    <row r="148" spans="1:5" ht="15.75" thickBot="1" x14ac:dyDescent="0.3">
      <c r="A148" s="181" t="s">
        <v>609</v>
      </c>
      <c r="B148" s="141" t="s">
        <v>22</v>
      </c>
      <c r="C148" s="141" t="s">
        <v>8</v>
      </c>
      <c r="D148" s="141" t="s">
        <v>610</v>
      </c>
      <c r="E148" s="184">
        <v>47170</v>
      </c>
    </row>
    <row r="149" spans="1:5" ht="15.75" thickBot="1" x14ac:dyDescent="0.3">
      <c r="A149" s="181" t="s">
        <v>611</v>
      </c>
      <c r="B149" s="141" t="s">
        <v>22</v>
      </c>
      <c r="C149" s="141" t="s">
        <v>8</v>
      </c>
      <c r="D149" s="141" t="s">
        <v>612</v>
      </c>
      <c r="E149" s="184">
        <v>50799</v>
      </c>
    </row>
    <row r="150" spans="1:5" ht="15.75" thickBot="1" x14ac:dyDescent="0.3">
      <c r="A150" s="181" t="s">
        <v>613</v>
      </c>
      <c r="B150" s="141" t="s">
        <v>22</v>
      </c>
      <c r="C150" s="141" t="s">
        <v>8</v>
      </c>
      <c r="D150" s="141" t="s">
        <v>614</v>
      </c>
      <c r="E150" s="184">
        <v>50799</v>
      </c>
    </row>
    <row r="151" spans="1:5" ht="15.75" thickBot="1" x14ac:dyDescent="0.3">
      <c r="A151" s="181" t="s">
        <v>615</v>
      </c>
      <c r="B151" s="141" t="s">
        <v>22</v>
      </c>
      <c r="C151" s="141" t="s">
        <v>8</v>
      </c>
      <c r="D151" s="141" t="s">
        <v>616</v>
      </c>
      <c r="E151" s="184">
        <v>6018</v>
      </c>
    </row>
    <row r="152" spans="1:5" ht="15.75" thickBot="1" x14ac:dyDescent="0.3">
      <c r="A152" s="181" t="s">
        <v>617</v>
      </c>
      <c r="B152" s="141" t="s">
        <v>22</v>
      </c>
      <c r="C152" s="141" t="s">
        <v>8</v>
      </c>
      <c r="D152" s="141" t="s">
        <v>618</v>
      </c>
      <c r="E152" s="184">
        <v>50799</v>
      </c>
    </row>
    <row r="153" spans="1:5" ht="15.75" thickBot="1" x14ac:dyDescent="0.3">
      <c r="A153" s="181" t="s">
        <v>619</v>
      </c>
      <c r="B153" s="141" t="s">
        <v>22</v>
      </c>
      <c r="C153" s="141" t="s">
        <v>8</v>
      </c>
      <c r="D153" s="141" t="s">
        <v>620</v>
      </c>
      <c r="E153" s="184">
        <v>47171</v>
      </c>
    </row>
    <row r="154" spans="1:5" ht="15.75" thickBot="1" x14ac:dyDescent="0.3">
      <c r="A154" s="181" t="s">
        <v>621</v>
      </c>
      <c r="B154" s="141" t="s">
        <v>22</v>
      </c>
      <c r="C154" s="141" t="s">
        <v>8</v>
      </c>
      <c r="D154" s="141" t="s">
        <v>622</v>
      </c>
      <c r="E154" s="184">
        <v>47171</v>
      </c>
    </row>
    <row r="155" spans="1:5" ht="15.75" thickBot="1" x14ac:dyDescent="0.3">
      <c r="A155" s="181" t="s">
        <v>623</v>
      </c>
      <c r="B155" s="141" t="s">
        <v>22</v>
      </c>
      <c r="C155" s="141" t="s">
        <v>8</v>
      </c>
      <c r="D155" s="141" t="s">
        <v>624</v>
      </c>
      <c r="E155" s="184">
        <v>47171</v>
      </c>
    </row>
    <row r="156" spans="1:5" ht="15.75" thickBot="1" x14ac:dyDescent="0.3">
      <c r="A156" s="181" t="s">
        <v>625</v>
      </c>
      <c r="B156" s="141" t="s">
        <v>533</v>
      </c>
      <c r="C156" s="141" t="s">
        <v>626</v>
      </c>
      <c r="D156" s="141" t="s">
        <v>627</v>
      </c>
      <c r="E156" s="184">
        <v>42000</v>
      </c>
    </row>
    <row r="157" spans="1:5" ht="15.75" thickBot="1" x14ac:dyDescent="0.3">
      <c r="A157" s="181" t="s">
        <v>628</v>
      </c>
      <c r="B157" s="141" t="s">
        <v>629</v>
      </c>
      <c r="C157" s="141" t="s">
        <v>630</v>
      </c>
      <c r="D157" s="141" t="s">
        <v>631</v>
      </c>
      <c r="E157" s="184">
        <v>17000</v>
      </c>
    </row>
    <row r="158" spans="1:5" ht="15.75" thickBot="1" x14ac:dyDescent="0.3">
      <c r="A158" s="181" t="s">
        <v>632</v>
      </c>
      <c r="B158" s="141" t="s">
        <v>633</v>
      </c>
      <c r="C158" s="141" t="s">
        <v>634</v>
      </c>
      <c r="D158" s="141" t="s">
        <v>635</v>
      </c>
      <c r="E158" s="184">
        <v>42244</v>
      </c>
    </row>
    <row r="159" spans="1:5" ht="15.75" thickBot="1" x14ac:dyDescent="0.3">
      <c r="A159" s="181" t="s">
        <v>636</v>
      </c>
      <c r="B159" s="141" t="s">
        <v>637</v>
      </c>
      <c r="C159" s="141" t="s">
        <v>638</v>
      </c>
      <c r="D159" s="141">
        <v>238</v>
      </c>
      <c r="E159" s="184">
        <v>23850</v>
      </c>
    </row>
    <row r="160" spans="1:5" ht="15.75" thickBot="1" x14ac:dyDescent="0.3">
      <c r="A160" s="181" t="s">
        <v>639</v>
      </c>
      <c r="B160" s="141" t="s">
        <v>640</v>
      </c>
      <c r="C160" s="141" t="s">
        <v>530</v>
      </c>
      <c r="D160" s="141" t="s">
        <v>19</v>
      </c>
      <c r="E160" s="184">
        <v>421623</v>
      </c>
    </row>
    <row r="161" spans="1:5" ht="15.75" thickBot="1" x14ac:dyDescent="0.3">
      <c r="A161" s="181" t="s">
        <v>641</v>
      </c>
      <c r="B161" s="141" t="s">
        <v>544</v>
      </c>
      <c r="C161" s="141" t="s">
        <v>545</v>
      </c>
      <c r="D161" s="141" t="s">
        <v>546</v>
      </c>
      <c r="E161" s="184">
        <v>32700</v>
      </c>
    </row>
    <row r="162" spans="1:5" ht="15.75" thickBot="1" x14ac:dyDescent="0.3">
      <c r="A162" s="181" t="s">
        <v>642</v>
      </c>
      <c r="B162" s="141" t="s">
        <v>66</v>
      </c>
      <c r="C162" s="141" t="s">
        <v>67</v>
      </c>
      <c r="D162" s="141" t="s">
        <v>643</v>
      </c>
      <c r="E162" s="184">
        <v>45107</v>
      </c>
    </row>
    <row r="163" spans="1:5" ht="15.75" thickBot="1" x14ac:dyDescent="0.3">
      <c r="A163" s="181" t="s">
        <v>644</v>
      </c>
      <c r="B163" s="141" t="s">
        <v>66</v>
      </c>
      <c r="C163" s="141" t="s">
        <v>67</v>
      </c>
      <c r="D163" s="141" t="s">
        <v>645</v>
      </c>
      <c r="E163" s="184">
        <v>12000</v>
      </c>
    </row>
    <row r="164" spans="1:5" ht="15.75" thickBot="1" x14ac:dyDescent="0.3">
      <c r="A164" s="181" t="s">
        <v>646</v>
      </c>
      <c r="B164" s="141" t="s">
        <v>66</v>
      </c>
      <c r="C164" s="141" t="s">
        <v>67</v>
      </c>
      <c r="D164" s="141" t="s">
        <v>647</v>
      </c>
      <c r="E164" s="184">
        <v>12000</v>
      </c>
    </row>
    <row r="165" spans="1:5" ht="15.75" thickBot="1" x14ac:dyDescent="0.3">
      <c r="A165" s="181" t="s">
        <v>648</v>
      </c>
      <c r="B165" s="141" t="s">
        <v>66</v>
      </c>
      <c r="C165" s="141" t="s">
        <v>67</v>
      </c>
      <c r="D165" s="141" t="s">
        <v>649</v>
      </c>
      <c r="E165" s="184">
        <v>12000</v>
      </c>
    </row>
    <row r="166" spans="1:5" ht="15.75" thickBot="1" x14ac:dyDescent="0.3">
      <c r="A166" s="181" t="s">
        <v>650</v>
      </c>
      <c r="B166" s="141" t="s">
        <v>66</v>
      </c>
      <c r="C166" s="141" t="s">
        <v>67</v>
      </c>
      <c r="D166" s="141" t="s">
        <v>68</v>
      </c>
      <c r="E166" s="184">
        <v>12000</v>
      </c>
    </row>
    <row r="167" spans="1:5" ht="15.75" thickBot="1" x14ac:dyDescent="0.3">
      <c r="A167" s="181" t="s">
        <v>651</v>
      </c>
      <c r="B167" s="141" t="s">
        <v>66</v>
      </c>
      <c r="C167" s="141" t="s">
        <v>67</v>
      </c>
      <c r="D167" s="141" t="s">
        <v>652</v>
      </c>
      <c r="E167" s="184">
        <v>12000</v>
      </c>
    </row>
    <row r="168" spans="1:5" ht="15.75" thickBot="1" x14ac:dyDescent="0.3">
      <c r="A168" s="181" t="s">
        <v>653</v>
      </c>
      <c r="B168" s="141" t="s">
        <v>654</v>
      </c>
      <c r="C168" s="141" t="s">
        <v>67</v>
      </c>
      <c r="D168" s="141" t="s">
        <v>655</v>
      </c>
      <c r="E168" s="182">
        <v>12000</v>
      </c>
    </row>
    <row r="169" spans="1:5" ht="15.75" thickBot="1" x14ac:dyDescent="0.3">
      <c r="A169" s="181" t="s">
        <v>656</v>
      </c>
      <c r="B169" s="141" t="s">
        <v>654</v>
      </c>
      <c r="C169" s="141" t="s">
        <v>67</v>
      </c>
      <c r="D169" s="141" t="s">
        <v>657</v>
      </c>
      <c r="E169" s="182">
        <v>12000</v>
      </c>
    </row>
    <row r="170" spans="1:5" ht="15.75" thickBot="1" x14ac:dyDescent="0.3">
      <c r="A170" s="181" t="s">
        <v>658</v>
      </c>
      <c r="B170" s="141" t="s">
        <v>654</v>
      </c>
      <c r="C170" s="141" t="s">
        <v>67</v>
      </c>
      <c r="D170" s="141" t="s">
        <v>659</v>
      </c>
      <c r="E170" s="182">
        <v>12000</v>
      </c>
    </row>
    <row r="171" spans="1:5" ht="15.75" thickBot="1" x14ac:dyDescent="0.3">
      <c r="A171" s="181" t="s">
        <v>660</v>
      </c>
      <c r="B171" s="141" t="s">
        <v>654</v>
      </c>
      <c r="C171" s="141" t="s">
        <v>67</v>
      </c>
      <c r="D171" s="141" t="s">
        <v>661</v>
      </c>
      <c r="E171" s="182">
        <v>12000</v>
      </c>
    </row>
    <row r="172" spans="1:5" ht="15.75" thickBot="1" x14ac:dyDescent="0.3">
      <c r="A172" s="181" t="s">
        <v>662</v>
      </c>
      <c r="B172" s="141" t="s">
        <v>663</v>
      </c>
      <c r="C172" s="141" t="s">
        <v>664</v>
      </c>
      <c r="D172" s="141" t="s">
        <v>665</v>
      </c>
      <c r="E172" s="184">
        <v>7621</v>
      </c>
    </row>
    <row r="173" spans="1:5" ht="15.75" thickBot="1" x14ac:dyDescent="0.3">
      <c r="A173" s="181" t="s">
        <v>666</v>
      </c>
      <c r="B173" s="141" t="s">
        <v>663</v>
      </c>
      <c r="C173" s="141" t="s">
        <v>664</v>
      </c>
      <c r="D173" s="141" t="s">
        <v>667</v>
      </c>
      <c r="E173" s="184">
        <v>15242</v>
      </c>
    </row>
    <row r="174" spans="1:5" ht="15.75" thickBot="1" x14ac:dyDescent="0.3">
      <c r="A174" s="181" t="s">
        <v>668</v>
      </c>
      <c r="B174" s="141" t="s">
        <v>663</v>
      </c>
      <c r="C174" s="141" t="s">
        <v>664</v>
      </c>
      <c r="D174" s="141" t="s">
        <v>669</v>
      </c>
      <c r="E174" s="184">
        <v>10682</v>
      </c>
    </row>
    <row r="175" spans="1:5" ht="15.75" thickBot="1" x14ac:dyDescent="0.3">
      <c r="A175" s="181" t="s">
        <v>670</v>
      </c>
      <c r="B175" s="141" t="s">
        <v>663</v>
      </c>
      <c r="C175" s="141" t="s">
        <v>664</v>
      </c>
      <c r="D175" s="141" t="s">
        <v>671</v>
      </c>
      <c r="E175" s="184">
        <v>14079</v>
      </c>
    </row>
    <row r="176" spans="1:5" ht="15.75" thickBot="1" x14ac:dyDescent="0.3">
      <c r="A176" s="181" t="s">
        <v>672</v>
      </c>
      <c r="B176" s="141" t="s">
        <v>279</v>
      </c>
      <c r="C176" s="141" t="s">
        <v>280</v>
      </c>
      <c r="D176" s="141" t="s">
        <v>281</v>
      </c>
      <c r="E176" s="184">
        <v>6608</v>
      </c>
    </row>
    <row r="177" spans="1:5" ht="15.75" thickBot="1" x14ac:dyDescent="0.3">
      <c r="A177" s="181" t="s">
        <v>673</v>
      </c>
      <c r="B177" s="141" t="s">
        <v>279</v>
      </c>
      <c r="C177" s="141" t="s">
        <v>280</v>
      </c>
      <c r="D177" s="141" t="s">
        <v>282</v>
      </c>
      <c r="E177" s="184">
        <v>4130</v>
      </c>
    </row>
    <row r="178" spans="1:5" ht="15.75" thickBot="1" x14ac:dyDescent="0.3">
      <c r="A178" s="181" t="s">
        <v>674</v>
      </c>
      <c r="B178" s="141" t="s">
        <v>675</v>
      </c>
      <c r="C178" s="141" t="s">
        <v>676</v>
      </c>
      <c r="D178" s="141" t="s">
        <v>677</v>
      </c>
      <c r="E178" s="184">
        <v>17405</v>
      </c>
    </row>
    <row r="179" spans="1:5" ht="15.75" thickBot="1" x14ac:dyDescent="0.3">
      <c r="A179" s="181" t="s">
        <v>678</v>
      </c>
      <c r="B179" s="141" t="s">
        <v>679</v>
      </c>
      <c r="C179" s="141" t="s">
        <v>680</v>
      </c>
      <c r="D179" s="141" t="s">
        <v>681</v>
      </c>
      <c r="E179" s="182">
        <v>675000</v>
      </c>
    </row>
    <row r="180" spans="1:5" ht="15.75" thickBot="1" x14ac:dyDescent="0.3">
      <c r="A180" s="181" t="s">
        <v>682</v>
      </c>
      <c r="B180" s="141" t="s">
        <v>683</v>
      </c>
      <c r="C180" s="141" t="s">
        <v>684</v>
      </c>
      <c r="D180" s="141">
        <v>240109174188728</v>
      </c>
      <c r="E180" s="182">
        <v>430092</v>
      </c>
    </row>
    <row r="181" spans="1:5" ht="15.75" thickBot="1" x14ac:dyDescent="0.3">
      <c r="A181" s="181" t="s">
        <v>685</v>
      </c>
      <c r="B181" s="185" t="s">
        <v>14</v>
      </c>
      <c r="C181" s="141" t="s">
        <v>15</v>
      </c>
      <c r="D181" s="141">
        <v>432015549394</v>
      </c>
      <c r="E181" s="182">
        <v>11042</v>
      </c>
    </row>
    <row r="182" spans="1:5" ht="15.75" thickBot="1" x14ac:dyDescent="0.3">
      <c r="A182" s="181" t="s">
        <v>686</v>
      </c>
      <c r="B182" s="185" t="s">
        <v>14</v>
      </c>
      <c r="C182" s="141" t="s">
        <v>15</v>
      </c>
      <c r="D182" s="141">
        <v>454013159154</v>
      </c>
      <c r="E182" s="182">
        <v>9692</v>
      </c>
    </row>
    <row r="183" spans="1:5" ht="15.75" thickBot="1" x14ac:dyDescent="0.3">
      <c r="A183" s="181" t="s">
        <v>687</v>
      </c>
      <c r="B183" s="185" t="s">
        <v>14</v>
      </c>
      <c r="C183" s="141" t="s">
        <v>15</v>
      </c>
      <c r="D183" s="141">
        <v>454013333782</v>
      </c>
      <c r="E183" s="182">
        <v>10196</v>
      </c>
    </row>
    <row r="184" spans="1:5" ht="15.75" thickBot="1" x14ac:dyDescent="0.3">
      <c r="A184" s="181" t="s">
        <v>688</v>
      </c>
      <c r="B184" s="141" t="s">
        <v>679</v>
      </c>
      <c r="C184" s="141" t="s">
        <v>689</v>
      </c>
      <c r="D184" s="141">
        <v>2.7301202316854298E+18</v>
      </c>
      <c r="E184" s="182">
        <v>120877</v>
      </c>
    </row>
    <row r="185" spans="1:5" ht="15.75" thickBot="1" x14ac:dyDescent="0.3">
      <c r="A185" s="181" t="s">
        <v>690</v>
      </c>
      <c r="B185" s="185" t="s">
        <v>14</v>
      </c>
      <c r="C185" s="141" t="s">
        <v>15</v>
      </c>
      <c r="D185" s="141">
        <v>426015808513</v>
      </c>
      <c r="E185" s="182">
        <v>13552</v>
      </c>
    </row>
    <row r="186" spans="1:5" ht="15.75" thickBot="1" x14ac:dyDescent="0.3">
      <c r="A186" s="181" t="s">
        <v>691</v>
      </c>
      <c r="B186" s="185" t="s">
        <v>14</v>
      </c>
      <c r="C186" s="141" t="s">
        <v>15</v>
      </c>
      <c r="D186" s="141" t="s">
        <v>692</v>
      </c>
      <c r="E186" s="182">
        <v>4406</v>
      </c>
    </row>
    <row r="187" spans="1:5" ht="15.75" thickBot="1" x14ac:dyDescent="0.3">
      <c r="A187" s="181" t="s">
        <v>693</v>
      </c>
      <c r="B187" s="185" t="s">
        <v>14</v>
      </c>
      <c r="C187" s="141" t="s">
        <v>15</v>
      </c>
      <c r="D187" s="141" t="s">
        <v>694</v>
      </c>
      <c r="E187" s="182">
        <v>5212</v>
      </c>
    </row>
    <row r="188" spans="1:5" ht="15.75" thickBot="1" x14ac:dyDescent="0.3">
      <c r="A188" s="181" t="s">
        <v>695</v>
      </c>
      <c r="B188" s="185" t="s">
        <v>14</v>
      </c>
      <c r="C188" s="141" t="s">
        <v>15</v>
      </c>
      <c r="D188" s="141" t="s">
        <v>696</v>
      </c>
      <c r="E188" s="182">
        <v>4496</v>
      </c>
    </row>
    <row r="189" spans="1:5" ht="15.75" thickBot="1" x14ac:dyDescent="0.3">
      <c r="A189" s="181" t="s">
        <v>697</v>
      </c>
      <c r="B189" s="185" t="s">
        <v>14</v>
      </c>
      <c r="C189" s="141" t="s">
        <v>15</v>
      </c>
      <c r="D189" s="141" t="s">
        <v>698</v>
      </c>
      <c r="E189" s="182">
        <v>7863</v>
      </c>
    </row>
    <row r="190" spans="1:5" ht="135.75" thickBot="1" x14ac:dyDescent="0.3">
      <c r="A190" s="181" t="s">
        <v>699</v>
      </c>
      <c r="B190" s="185" t="s">
        <v>14</v>
      </c>
      <c r="C190" s="141" t="s">
        <v>15</v>
      </c>
      <c r="D190" s="141" t="s">
        <v>700</v>
      </c>
      <c r="E190" s="182">
        <v>3712</v>
      </c>
    </row>
    <row r="191" spans="1:5" ht="15.75" thickBot="1" x14ac:dyDescent="0.3">
      <c r="A191" s="181" t="s">
        <v>701</v>
      </c>
      <c r="B191" s="185" t="s">
        <v>14</v>
      </c>
      <c r="C191" s="141" t="s">
        <v>15</v>
      </c>
      <c r="D191" s="141" t="s">
        <v>702</v>
      </c>
      <c r="E191" s="182">
        <v>13519</v>
      </c>
    </row>
    <row r="192" spans="1:5" ht="15.75" thickBot="1" x14ac:dyDescent="0.3">
      <c r="A192" s="181" t="s">
        <v>703</v>
      </c>
      <c r="B192" s="185" t="s">
        <v>14</v>
      </c>
      <c r="C192" s="141" t="s">
        <v>15</v>
      </c>
      <c r="D192" s="141" t="s">
        <v>698</v>
      </c>
      <c r="E192" s="182">
        <v>14271</v>
      </c>
    </row>
    <row r="193" spans="1:5" ht="15.75" thickBot="1" x14ac:dyDescent="0.3">
      <c r="A193" s="181" t="s">
        <v>704</v>
      </c>
      <c r="B193" s="185" t="s">
        <v>14</v>
      </c>
      <c r="C193" s="141" t="s">
        <v>15</v>
      </c>
      <c r="D193" s="141" t="s">
        <v>705</v>
      </c>
      <c r="E193" s="182">
        <v>9803</v>
      </c>
    </row>
    <row r="194" spans="1:5" ht="15.75" thickBot="1" x14ac:dyDescent="0.3">
      <c r="A194" s="181" t="s">
        <v>706</v>
      </c>
      <c r="B194" s="185" t="s">
        <v>14</v>
      </c>
      <c r="C194" s="141" t="s">
        <v>15</v>
      </c>
      <c r="D194" s="141" t="s">
        <v>707</v>
      </c>
      <c r="E194" s="182">
        <v>9459</v>
      </c>
    </row>
    <row r="195" spans="1:5" ht="15.75" thickBot="1" x14ac:dyDescent="0.3">
      <c r="A195" s="181" t="s">
        <v>708</v>
      </c>
      <c r="B195" s="185" t="s">
        <v>14</v>
      </c>
      <c r="C195" s="141" t="s">
        <v>15</v>
      </c>
      <c r="D195" s="141" t="s">
        <v>709</v>
      </c>
      <c r="E195" s="182">
        <v>9650</v>
      </c>
    </row>
    <row r="196" spans="1:5" x14ac:dyDescent="0.25">
      <c r="A196" s="226" t="s">
        <v>710</v>
      </c>
      <c r="B196" s="183" t="s">
        <v>161</v>
      </c>
      <c r="C196" s="241" t="s">
        <v>162</v>
      </c>
      <c r="D196" s="186" t="s">
        <v>163</v>
      </c>
      <c r="E196" s="183"/>
    </row>
    <row r="197" spans="1:5" x14ac:dyDescent="0.25">
      <c r="A197" s="234"/>
      <c r="B197" s="183" t="s">
        <v>711</v>
      </c>
      <c r="C197" s="237"/>
      <c r="D197" s="186" t="s">
        <v>712</v>
      </c>
      <c r="E197" s="187">
        <v>1288400</v>
      </c>
    </row>
    <row r="198" spans="1:5" ht="15.75" thickBot="1" x14ac:dyDescent="0.3">
      <c r="A198" s="235"/>
      <c r="B198" s="141" t="s">
        <v>713</v>
      </c>
      <c r="C198" s="238"/>
      <c r="D198" s="185"/>
      <c r="E198" s="141"/>
    </row>
    <row r="199" spans="1:5" ht="30" x14ac:dyDescent="0.25">
      <c r="A199" s="233" t="s">
        <v>714</v>
      </c>
      <c r="B199" s="183" t="s">
        <v>241</v>
      </c>
      <c r="C199" s="236" t="s">
        <v>162</v>
      </c>
      <c r="D199" s="186" t="s">
        <v>715</v>
      </c>
      <c r="E199" s="228">
        <v>14592041.800000001</v>
      </c>
    </row>
    <row r="200" spans="1:5" x14ac:dyDescent="0.25">
      <c r="A200" s="234"/>
      <c r="B200" s="183" t="s">
        <v>711</v>
      </c>
      <c r="C200" s="237"/>
      <c r="D200" s="186" t="s">
        <v>716</v>
      </c>
      <c r="E200" s="239"/>
    </row>
    <row r="201" spans="1:5" ht="15.75" thickBot="1" x14ac:dyDescent="0.3">
      <c r="A201" s="235"/>
      <c r="B201" s="141" t="s">
        <v>254</v>
      </c>
      <c r="C201" s="238"/>
      <c r="D201" s="185"/>
      <c r="E201" s="240"/>
    </row>
    <row r="202" spans="1:5" ht="15.75" thickBot="1" x14ac:dyDescent="0.3">
      <c r="A202" s="181">
        <v>196</v>
      </c>
      <c r="B202" s="141" t="s">
        <v>4</v>
      </c>
      <c r="C202" s="141" t="s">
        <v>7</v>
      </c>
      <c r="D202" s="141" t="s">
        <v>6</v>
      </c>
      <c r="E202" s="182">
        <v>50048</v>
      </c>
    </row>
    <row r="203" spans="1:5" ht="15.75" thickBot="1" x14ac:dyDescent="0.3">
      <c r="A203" s="181">
        <v>197</v>
      </c>
      <c r="B203" s="141" t="s">
        <v>9</v>
      </c>
      <c r="C203" s="141" t="s">
        <v>8</v>
      </c>
      <c r="D203" s="141" t="s">
        <v>10</v>
      </c>
      <c r="E203" s="182">
        <v>28400</v>
      </c>
    </row>
    <row r="204" spans="1:5" ht="15.75" thickBot="1" x14ac:dyDescent="0.3">
      <c r="A204" s="181">
        <v>198</v>
      </c>
      <c r="B204" s="141" t="s">
        <v>9</v>
      </c>
      <c r="C204" s="141" t="s">
        <v>8</v>
      </c>
      <c r="D204" s="141" t="s">
        <v>11</v>
      </c>
      <c r="E204" s="182">
        <v>24850</v>
      </c>
    </row>
    <row r="205" spans="1:5" ht="15.75" thickBot="1" x14ac:dyDescent="0.3">
      <c r="A205" s="181">
        <v>199</v>
      </c>
      <c r="B205" s="141" t="s">
        <v>9</v>
      </c>
      <c r="C205" s="141" t="s">
        <v>8</v>
      </c>
      <c r="D205" s="141" t="s">
        <v>12</v>
      </c>
      <c r="E205" s="182">
        <v>31950</v>
      </c>
    </row>
    <row r="206" spans="1:5" ht="15.75" thickBot="1" x14ac:dyDescent="0.3">
      <c r="A206" s="181">
        <v>200</v>
      </c>
      <c r="B206" s="141" t="s">
        <v>9</v>
      </c>
      <c r="C206" s="141" t="s">
        <v>8</v>
      </c>
      <c r="D206" s="141" t="s">
        <v>13</v>
      </c>
      <c r="E206" s="182">
        <v>28400</v>
      </c>
    </row>
    <row r="207" spans="1:5" ht="15.75" thickBot="1" x14ac:dyDescent="0.3">
      <c r="A207" s="181">
        <v>201</v>
      </c>
      <c r="B207" s="141" t="s">
        <v>9</v>
      </c>
      <c r="C207" s="141" t="s">
        <v>8</v>
      </c>
      <c r="D207" s="141" t="s">
        <v>38</v>
      </c>
      <c r="E207" s="182">
        <v>35500</v>
      </c>
    </row>
    <row r="208" spans="1:5" ht="15.75" thickBot="1" x14ac:dyDescent="0.3">
      <c r="A208" s="181">
        <v>202</v>
      </c>
      <c r="B208" s="141" t="s">
        <v>9</v>
      </c>
      <c r="C208" s="141" t="s">
        <v>8</v>
      </c>
      <c r="D208" s="141" t="s">
        <v>39</v>
      </c>
      <c r="E208" s="182">
        <v>28400</v>
      </c>
    </row>
    <row r="209" spans="1:5" ht="15.75" thickBot="1" x14ac:dyDescent="0.3">
      <c r="A209" s="181">
        <v>203</v>
      </c>
      <c r="B209" s="141" t="s">
        <v>9</v>
      </c>
      <c r="C209" s="141" t="s">
        <v>8</v>
      </c>
      <c r="D209" s="141" t="s">
        <v>40</v>
      </c>
      <c r="E209" s="182">
        <v>31950</v>
      </c>
    </row>
    <row r="210" spans="1:5" ht="15.75" thickBot="1" x14ac:dyDescent="0.3">
      <c r="A210" s="181">
        <v>204</v>
      </c>
      <c r="B210" s="141" t="s">
        <v>9</v>
      </c>
      <c r="C210" s="141" t="s">
        <v>8</v>
      </c>
      <c r="D210" s="141" t="s">
        <v>41</v>
      </c>
      <c r="E210" s="182">
        <v>31950</v>
      </c>
    </row>
    <row r="211" spans="1:5" ht="15.75" thickBot="1" x14ac:dyDescent="0.3">
      <c r="A211" s="181">
        <v>205</v>
      </c>
      <c r="B211" s="141" t="s">
        <v>9</v>
      </c>
      <c r="C211" s="141" t="s">
        <v>8</v>
      </c>
      <c r="D211" s="141" t="s">
        <v>42</v>
      </c>
      <c r="E211" s="182">
        <v>28400</v>
      </c>
    </row>
    <row r="212" spans="1:5" ht="15.75" thickBot="1" x14ac:dyDescent="0.3">
      <c r="A212" s="181">
        <v>206</v>
      </c>
      <c r="B212" s="141" t="s">
        <v>9</v>
      </c>
      <c r="C212" s="141" t="s">
        <v>8</v>
      </c>
      <c r="D212" s="141" t="s">
        <v>43</v>
      </c>
      <c r="E212" s="182">
        <v>46150</v>
      </c>
    </row>
    <row r="213" spans="1:5" ht="15.75" thickBot="1" x14ac:dyDescent="0.3">
      <c r="A213" s="181">
        <v>207</v>
      </c>
      <c r="B213" s="141" t="s">
        <v>9</v>
      </c>
      <c r="C213" s="141" t="s">
        <v>8</v>
      </c>
      <c r="D213" s="141" t="s">
        <v>44</v>
      </c>
      <c r="E213" s="182">
        <v>46150</v>
      </c>
    </row>
    <row r="214" spans="1:5" ht="15.75" thickBot="1" x14ac:dyDescent="0.3">
      <c r="A214" s="181">
        <v>208</v>
      </c>
      <c r="B214" s="141" t="s">
        <v>9</v>
      </c>
      <c r="C214" s="141" t="s">
        <v>8</v>
      </c>
      <c r="D214" s="141" t="s">
        <v>45</v>
      </c>
      <c r="E214" s="182">
        <v>46150</v>
      </c>
    </row>
    <row r="215" spans="1:5" ht="15.75" thickBot="1" x14ac:dyDescent="0.3">
      <c r="A215" s="181">
        <v>209</v>
      </c>
      <c r="B215" s="141" t="s">
        <v>9</v>
      </c>
      <c r="C215" s="141" t="s">
        <v>8</v>
      </c>
      <c r="D215" s="141" t="s">
        <v>46</v>
      </c>
      <c r="E215" s="182">
        <v>46150</v>
      </c>
    </row>
    <row r="216" spans="1:5" ht="15.75" thickBot="1" x14ac:dyDescent="0.3">
      <c r="A216" s="181">
        <v>210</v>
      </c>
      <c r="B216" s="141" t="s">
        <v>9</v>
      </c>
      <c r="C216" s="141" t="s">
        <v>8</v>
      </c>
      <c r="D216" s="141" t="s">
        <v>47</v>
      </c>
      <c r="E216" s="182">
        <v>31875</v>
      </c>
    </row>
    <row r="217" spans="1:5" ht="15.75" thickBot="1" x14ac:dyDescent="0.3">
      <c r="A217" s="181">
        <v>211</v>
      </c>
      <c r="B217" s="141" t="s">
        <v>9</v>
      </c>
      <c r="C217" s="141" t="s">
        <v>8</v>
      </c>
      <c r="D217" s="141" t="s">
        <v>48</v>
      </c>
      <c r="E217" s="182">
        <v>42600</v>
      </c>
    </row>
    <row r="218" spans="1:5" ht="15.75" thickBot="1" x14ac:dyDescent="0.3">
      <c r="A218" s="181">
        <v>212</v>
      </c>
      <c r="B218" s="141" t="s">
        <v>9</v>
      </c>
      <c r="C218" s="141" t="s">
        <v>8</v>
      </c>
      <c r="D218" s="141" t="s">
        <v>49</v>
      </c>
      <c r="E218" s="182">
        <v>42600</v>
      </c>
    </row>
    <row r="219" spans="1:5" ht="15.75" thickBot="1" x14ac:dyDescent="0.3">
      <c r="A219" s="181">
        <v>213</v>
      </c>
      <c r="B219" s="141" t="s">
        <v>9</v>
      </c>
      <c r="C219" s="141" t="s">
        <v>8</v>
      </c>
      <c r="D219" s="141" t="s">
        <v>29</v>
      </c>
      <c r="E219" s="182">
        <v>21300</v>
      </c>
    </row>
    <row r="220" spans="1:5" ht="15.75" thickBot="1" x14ac:dyDescent="0.3">
      <c r="A220" s="181">
        <v>214</v>
      </c>
      <c r="B220" s="141" t="s">
        <v>14</v>
      </c>
      <c r="C220" s="141" t="s">
        <v>15</v>
      </c>
      <c r="D220" s="141">
        <v>454013333782</v>
      </c>
      <c r="E220" s="182">
        <v>10196</v>
      </c>
    </row>
    <row r="221" spans="1:5" ht="15.75" thickBot="1" x14ac:dyDescent="0.3">
      <c r="A221" s="181">
        <v>215</v>
      </c>
      <c r="B221" s="141" t="s">
        <v>14</v>
      </c>
      <c r="C221" s="141" t="s">
        <v>15</v>
      </c>
      <c r="D221" s="141">
        <v>410020159466</v>
      </c>
      <c r="E221" s="182">
        <v>12065</v>
      </c>
    </row>
    <row r="222" spans="1:5" ht="15.75" thickBot="1" x14ac:dyDescent="0.3">
      <c r="A222" s="181">
        <v>216</v>
      </c>
      <c r="B222" s="141" t="s">
        <v>14</v>
      </c>
      <c r="C222" s="141" t="s">
        <v>15</v>
      </c>
      <c r="D222" s="141">
        <v>456013348954</v>
      </c>
      <c r="E222" s="182">
        <v>14038</v>
      </c>
    </row>
    <row r="223" spans="1:5" ht="15.75" thickBot="1" x14ac:dyDescent="0.3">
      <c r="A223" s="181">
        <v>217</v>
      </c>
      <c r="B223" s="141" t="s">
        <v>16</v>
      </c>
      <c r="C223" s="141" t="s">
        <v>17</v>
      </c>
      <c r="D223" s="141" t="s">
        <v>19</v>
      </c>
      <c r="E223" s="182">
        <v>285003</v>
      </c>
    </row>
    <row r="224" spans="1:5" ht="15.75" thickBot="1" x14ac:dyDescent="0.3">
      <c r="A224" s="181">
        <v>218</v>
      </c>
      <c r="B224" s="141" t="s">
        <v>16</v>
      </c>
      <c r="C224" s="141" t="s">
        <v>18</v>
      </c>
      <c r="D224" s="141" t="s">
        <v>20</v>
      </c>
      <c r="E224" s="182">
        <v>114953</v>
      </c>
    </row>
    <row r="225" spans="1:5" ht="15.75" thickBot="1" x14ac:dyDescent="0.3">
      <c r="A225" s="181">
        <v>219</v>
      </c>
      <c r="B225" s="141" t="s">
        <v>16</v>
      </c>
      <c r="C225" s="141" t="s">
        <v>18</v>
      </c>
      <c r="D225" s="141" t="s">
        <v>21</v>
      </c>
      <c r="E225" s="182">
        <v>37344</v>
      </c>
    </row>
    <row r="226" spans="1:5" ht="15.75" thickBot="1" x14ac:dyDescent="0.3">
      <c r="A226" s="181">
        <v>220</v>
      </c>
      <c r="B226" s="141" t="s">
        <v>22</v>
      </c>
      <c r="C226" s="141" t="s">
        <v>8</v>
      </c>
      <c r="D226" s="141" t="s">
        <v>23</v>
      </c>
      <c r="E226" s="182">
        <v>39914</v>
      </c>
    </row>
    <row r="227" spans="1:5" ht="15.75" thickBot="1" x14ac:dyDescent="0.3">
      <c r="A227" s="181">
        <v>221</v>
      </c>
      <c r="B227" s="141" t="s">
        <v>22</v>
      </c>
      <c r="C227" s="141" t="s">
        <v>8</v>
      </c>
      <c r="D227" s="141" t="s">
        <v>24</v>
      </c>
      <c r="E227" s="182">
        <v>50799</v>
      </c>
    </row>
    <row r="228" spans="1:5" ht="15.75" thickBot="1" x14ac:dyDescent="0.3">
      <c r="A228" s="181">
        <v>222</v>
      </c>
      <c r="B228" s="141" t="s">
        <v>22</v>
      </c>
      <c r="C228" s="141" t="s">
        <v>8</v>
      </c>
      <c r="D228" s="141" t="s">
        <v>25</v>
      </c>
      <c r="E228" s="182">
        <v>50799</v>
      </c>
    </row>
    <row r="229" spans="1:5" ht="15.75" thickBot="1" x14ac:dyDescent="0.3">
      <c r="A229" s="181">
        <v>223</v>
      </c>
      <c r="B229" s="141" t="s">
        <v>22</v>
      </c>
      <c r="C229" s="141" t="s">
        <v>8</v>
      </c>
      <c r="D229" s="141" t="s">
        <v>26</v>
      </c>
      <c r="E229" s="182">
        <v>50799</v>
      </c>
    </row>
    <row r="230" spans="1:5" ht="15.75" thickBot="1" x14ac:dyDescent="0.3">
      <c r="A230" s="181">
        <v>224</v>
      </c>
      <c r="B230" s="141" t="s">
        <v>22</v>
      </c>
      <c r="C230" s="141" t="s">
        <v>8</v>
      </c>
      <c r="D230" s="141" t="s">
        <v>27</v>
      </c>
      <c r="E230" s="182">
        <v>50799</v>
      </c>
    </row>
    <row r="231" spans="1:5" ht="15.75" thickBot="1" x14ac:dyDescent="0.3">
      <c r="A231" s="181">
        <v>225</v>
      </c>
      <c r="B231" s="141" t="s">
        <v>22</v>
      </c>
      <c r="C231" s="141" t="s">
        <v>8</v>
      </c>
      <c r="D231" s="141" t="s">
        <v>28</v>
      </c>
      <c r="E231" s="182">
        <v>50799</v>
      </c>
    </row>
    <row r="232" spans="1:5" ht="15.75" thickBot="1" x14ac:dyDescent="0.3">
      <c r="A232" s="181">
        <v>226</v>
      </c>
      <c r="B232" s="141" t="s">
        <v>22</v>
      </c>
      <c r="C232" s="141" t="s">
        <v>8</v>
      </c>
      <c r="D232" s="141" t="s">
        <v>29</v>
      </c>
      <c r="E232" s="182">
        <v>43542</v>
      </c>
    </row>
    <row r="233" spans="1:5" ht="15.75" thickBot="1" x14ac:dyDescent="0.3">
      <c r="A233" s="181">
        <v>227</v>
      </c>
      <c r="B233" s="141" t="s">
        <v>22</v>
      </c>
      <c r="C233" s="141" t="s">
        <v>8</v>
      </c>
      <c r="D233" s="141" t="s">
        <v>30</v>
      </c>
      <c r="E233" s="182">
        <v>21771</v>
      </c>
    </row>
    <row r="234" spans="1:5" ht="15.75" thickBot="1" x14ac:dyDescent="0.3">
      <c r="A234" s="181">
        <v>228</v>
      </c>
      <c r="B234" s="141" t="s">
        <v>22</v>
      </c>
      <c r="C234" s="141" t="s">
        <v>8</v>
      </c>
      <c r="D234" s="141" t="s">
        <v>33</v>
      </c>
      <c r="E234" s="182">
        <v>43542</v>
      </c>
    </row>
    <row r="235" spans="1:5" ht="15.75" thickBot="1" x14ac:dyDescent="0.3">
      <c r="A235" s="181">
        <v>229</v>
      </c>
      <c r="B235" s="141" t="s">
        <v>22</v>
      </c>
      <c r="C235" s="141" t="s">
        <v>8</v>
      </c>
      <c r="D235" s="141" t="s">
        <v>31</v>
      </c>
      <c r="E235" s="182">
        <v>43542</v>
      </c>
    </row>
    <row r="236" spans="1:5" ht="15.75" thickBot="1" x14ac:dyDescent="0.3">
      <c r="A236" s="181">
        <v>230</v>
      </c>
      <c r="B236" s="141" t="s">
        <v>22</v>
      </c>
      <c r="C236" s="141" t="s">
        <v>8</v>
      </c>
      <c r="D236" s="141" t="s">
        <v>32</v>
      </c>
      <c r="E236" s="182">
        <v>43542</v>
      </c>
    </row>
    <row r="237" spans="1:5" ht="15.75" thickBot="1" x14ac:dyDescent="0.3">
      <c r="A237" s="181">
        <v>231</v>
      </c>
      <c r="B237" s="141" t="s">
        <v>22</v>
      </c>
      <c r="C237" s="141" t="s">
        <v>8</v>
      </c>
      <c r="D237" s="141" t="s">
        <v>34</v>
      </c>
      <c r="E237" s="182">
        <v>50799</v>
      </c>
    </row>
    <row r="238" spans="1:5" ht="15.75" thickBot="1" x14ac:dyDescent="0.3">
      <c r="A238" s="181">
        <v>232</v>
      </c>
      <c r="B238" s="141" t="s">
        <v>22</v>
      </c>
      <c r="C238" s="141" t="s">
        <v>8</v>
      </c>
      <c r="D238" s="141" t="s">
        <v>35</v>
      </c>
      <c r="E238" s="182">
        <v>50799</v>
      </c>
    </row>
    <row r="239" spans="1:5" ht="15.75" thickBot="1" x14ac:dyDescent="0.3">
      <c r="A239" s="181">
        <v>233</v>
      </c>
      <c r="B239" s="141" t="s">
        <v>22</v>
      </c>
      <c r="C239" s="141" t="s">
        <v>8</v>
      </c>
      <c r="D239" s="141" t="s">
        <v>36</v>
      </c>
      <c r="E239" s="182">
        <v>50799</v>
      </c>
    </row>
    <row r="240" spans="1:5" ht="15.75" thickBot="1" x14ac:dyDescent="0.3">
      <c r="A240" s="181">
        <v>234</v>
      </c>
      <c r="B240" s="141" t="s">
        <v>22</v>
      </c>
      <c r="C240" s="141" t="s">
        <v>8</v>
      </c>
      <c r="D240" s="141" t="s">
        <v>37</v>
      </c>
      <c r="E240" s="182">
        <v>58056</v>
      </c>
    </row>
    <row r="241" spans="1:5" ht="15.75" thickBot="1" x14ac:dyDescent="0.3">
      <c r="A241" s="181">
        <v>235</v>
      </c>
      <c r="B241" s="141" t="s">
        <v>50</v>
      </c>
      <c r="C241" s="141" t="s">
        <v>95</v>
      </c>
      <c r="D241" s="141" t="s">
        <v>52</v>
      </c>
      <c r="E241" s="182">
        <v>141600</v>
      </c>
    </row>
    <row r="242" spans="1:5" ht="15.75" thickBot="1" x14ac:dyDescent="0.3">
      <c r="A242" s="181">
        <v>236</v>
      </c>
      <c r="B242" s="141" t="s">
        <v>53</v>
      </c>
      <c r="C242" s="141" t="s">
        <v>54</v>
      </c>
      <c r="D242" s="141" t="s">
        <v>55</v>
      </c>
      <c r="E242" s="182">
        <v>74800</v>
      </c>
    </row>
    <row r="243" spans="1:5" ht="15.75" thickBot="1" x14ac:dyDescent="0.3">
      <c r="A243" s="181">
        <v>237</v>
      </c>
      <c r="B243" s="141" t="s">
        <v>53</v>
      </c>
      <c r="C243" s="141" t="s">
        <v>54</v>
      </c>
      <c r="D243" s="141" t="s">
        <v>56</v>
      </c>
      <c r="E243" s="182">
        <v>74800</v>
      </c>
    </row>
    <row r="244" spans="1:5" ht="15.75" thickBot="1" x14ac:dyDescent="0.3">
      <c r="A244" s="181">
        <v>238</v>
      </c>
      <c r="B244" s="141" t="s">
        <v>53</v>
      </c>
      <c r="C244" s="141" t="s">
        <v>54</v>
      </c>
      <c r="D244" s="141" t="s">
        <v>109</v>
      </c>
      <c r="E244" s="182">
        <v>74800</v>
      </c>
    </row>
    <row r="245" spans="1:5" ht="15.75" thickBot="1" x14ac:dyDescent="0.3">
      <c r="A245" s="181">
        <v>239</v>
      </c>
      <c r="B245" s="141" t="s">
        <v>53</v>
      </c>
      <c r="C245" s="141" t="s">
        <v>54</v>
      </c>
      <c r="D245" s="141" t="s">
        <v>110</v>
      </c>
      <c r="E245" s="182">
        <v>68000</v>
      </c>
    </row>
    <row r="246" spans="1:5" ht="15.75" thickBot="1" x14ac:dyDescent="0.3">
      <c r="A246" s="181">
        <v>240</v>
      </c>
      <c r="B246" s="141" t="s">
        <v>53</v>
      </c>
      <c r="C246" s="141" t="s">
        <v>54</v>
      </c>
      <c r="D246" s="141" t="s">
        <v>111</v>
      </c>
      <c r="E246" s="182">
        <v>68000</v>
      </c>
    </row>
    <row r="247" spans="1:5" ht="15.75" thickBot="1" x14ac:dyDescent="0.3">
      <c r="A247" s="181">
        <v>241</v>
      </c>
      <c r="B247" s="141" t="s">
        <v>53</v>
      </c>
      <c r="C247" s="141" t="s">
        <v>54</v>
      </c>
      <c r="D247" s="141" t="s">
        <v>112</v>
      </c>
      <c r="E247" s="182">
        <v>74800</v>
      </c>
    </row>
    <row r="248" spans="1:5" ht="15.75" thickBot="1" x14ac:dyDescent="0.3">
      <c r="A248" s="181">
        <v>242</v>
      </c>
      <c r="B248" s="141" t="s">
        <v>53</v>
      </c>
      <c r="C248" s="141" t="s">
        <v>54</v>
      </c>
      <c r="D248" s="141" t="s">
        <v>113</v>
      </c>
      <c r="E248" s="182">
        <v>81600</v>
      </c>
    </row>
    <row r="249" spans="1:5" ht="15.75" thickBot="1" x14ac:dyDescent="0.3">
      <c r="A249" s="181">
        <v>243</v>
      </c>
      <c r="B249" s="141" t="s">
        <v>53</v>
      </c>
      <c r="C249" s="141" t="s">
        <v>54</v>
      </c>
      <c r="D249" s="141" t="s">
        <v>114</v>
      </c>
      <c r="E249" s="182">
        <v>81600</v>
      </c>
    </row>
    <row r="250" spans="1:5" ht="15.75" thickBot="1" x14ac:dyDescent="0.3">
      <c r="A250" s="181">
        <v>244</v>
      </c>
      <c r="B250" s="141" t="s">
        <v>53</v>
      </c>
      <c r="C250" s="141" t="s">
        <v>54</v>
      </c>
      <c r="D250" s="141" t="s">
        <v>115</v>
      </c>
      <c r="E250" s="182">
        <v>81600</v>
      </c>
    </row>
    <row r="251" spans="1:5" ht="15.75" thickBot="1" x14ac:dyDescent="0.3">
      <c r="A251" s="181">
        <v>245</v>
      </c>
      <c r="B251" s="141" t="s">
        <v>53</v>
      </c>
      <c r="C251" s="141" t="s">
        <v>54</v>
      </c>
      <c r="D251" s="141" t="s">
        <v>116</v>
      </c>
      <c r="E251" s="182">
        <v>88400</v>
      </c>
    </row>
    <row r="252" spans="1:5" ht="15.75" thickBot="1" x14ac:dyDescent="0.3">
      <c r="A252" s="181">
        <v>246</v>
      </c>
      <c r="B252" s="141" t="s">
        <v>53</v>
      </c>
      <c r="C252" s="141" t="s">
        <v>54</v>
      </c>
      <c r="D252" s="141" t="s">
        <v>117</v>
      </c>
      <c r="E252" s="182">
        <v>93600</v>
      </c>
    </row>
    <row r="253" spans="1:5" ht="15.75" thickBot="1" x14ac:dyDescent="0.3">
      <c r="A253" s="181">
        <v>247</v>
      </c>
      <c r="B253" s="141" t="s">
        <v>53</v>
      </c>
      <c r="C253" s="141" t="s">
        <v>54</v>
      </c>
      <c r="D253" s="141" t="s">
        <v>118</v>
      </c>
      <c r="E253" s="182">
        <v>93600</v>
      </c>
    </row>
    <row r="254" spans="1:5" ht="15.75" thickBot="1" x14ac:dyDescent="0.3">
      <c r="A254" s="181">
        <v>248</v>
      </c>
      <c r="B254" s="141" t="s">
        <v>53</v>
      </c>
      <c r="C254" s="141" t="s">
        <v>54</v>
      </c>
      <c r="D254" s="141" t="s">
        <v>119</v>
      </c>
      <c r="E254" s="182">
        <v>81600</v>
      </c>
    </row>
    <row r="255" spans="1:5" ht="15.75" thickBot="1" x14ac:dyDescent="0.3">
      <c r="A255" s="181">
        <v>249</v>
      </c>
      <c r="B255" s="141" t="s">
        <v>53</v>
      </c>
      <c r="C255" s="141" t="s">
        <v>54</v>
      </c>
      <c r="D255" s="141" t="s">
        <v>120</v>
      </c>
      <c r="E255" s="182">
        <v>81600</v>
      </c>
    </row>
    <row r="256" spans="1:5" ht="15.75" thickBot="1" x14ac:dyDescent="0.3">
      <c r="A256" s="181">
        <v>250</v>
      </c>
      <c r="B256" s="141" t="s">
        <v>53</v>
      </c>
      <c r="C256" s="141" t="s">
        <v>54</v>
      </c>
      <c r="D256" s="141" t="s">
        <v>57</v>
      </c>
      <c r="E256" s="182">
        <v>81600</v>
      </c>
    </row>
    <row r="257" spans="1:5" ht="15.75" thickBot="1" x14ac:dyDescent="0.3">
      <c r="A257" s="181">
        <v>251</v>
      </c>
      <c r="B257" s="141" t="s">
        <v>53</v>
      </c>
      <c r="C257" s="141" t="s">
        <v>54</v>
      </c>
      <c r="D257" s="141" t="s">
        <v>121</v>
      </c>
      <c r="E257" s="182">
        <v>81600</v>
      </c>
    </row>
    <row r="258" spans="1:5" ht="15.75" thickBot="1" x14ac:dyDescent="0.3">
      <c r="A258" s="181">
        <v>252</v>
      </c>
      <c r="B258" s="141" t="s">
        <v>53</v>
      </c>
      <c r="C258" s="141" t="s">
        <v>54</v>
      </c>
      <c r="D258" s="141" t="s">
        <v>122</v>
      </c>
      <c r="E258" s="182">
        <v>88400</v>
      </c>
    </row>
    <row r="259" spans="1:5" ht="15.75" thickBot="1" x14ac:dyDescent="0.3">
      <c r="A259" s="181">
        <v>253</v>
      </c>
      <c r="B259" s="141" t="s">
        <v>53</v>
      </c>
      <c r="C259" s="141" t="s">
        <v>54</v>
      </c>
      <c r="D259" s="141" t="s">
        <v>123</v>
      </c>
      <c r="E259" s="182">
        <v>93600</v>
      </c>
    </row>
    <row r="260" spans="1:5" ht="15.75" thickBot="1" x14ac:dyDescent="0.3">
      <c r="A260" s="181">
        <v>254</v>
      </c>
      <c r="B260" s="141" t="s">
        <v>53</v>
      </c>
      <c r="C260" s="141" t="s">
        <v>54</v>
      </c>
      <c r="D260" s="141" t="s">
        <v>124</v>
      </c>
      <c r="E260" s="182">
        <v>33600</v>
      </c>
    </row>
    <row r="261" spans="1:5" ht="15.75" thickBot="1" x14ac:dyDescent="0.3">
      <c r="A261" s="181">
        <v>255</v>
      </c>
      <c r="B261" s="141" t="s">
        <v>58</v>
      </c>
      <c r="C261" s="141" t="s">
        <v>59</v>
      </c>
      <c r="D261" s="141" t="s">
        <v>60</v>
      </c>
      <c r="E261" s="182">
        <v>51380</v>
      </c>
    </row>
    <row r="262" spans="1:5" ht="15.75" thickBot="1" x14ac:dyDescent="0.3">
      <c r="A262" s="181">
        <v>256</v>
      </c>
      <c r="B262" s="141" t="s">
        <v>58</v>
      </c>
      <c r="C262" s="141" t="s">
        <v>59</v>
      </c>
      <c r="D262" s="141" t="s">
        <v>60</v>
      </c>
      <c r="E262" s="182">
        <v>77310</v>
      </c>
    </row>
    <row r="263" spans="1:5" ht="15.75" thickBot="1" x14ac:dyDescent="0.3">
      <c r="A263" s="181">
        <v>257</v>
      </c>
      <c r="B263" s="141" t="s">
        <v>58</v>
      </c>
      <c r="C263" s="141" t="s">
        <v>59</v>
      </c>
      <c r="D263" s="141" t="s">
        <v>60</v>
      </c>
      <c r="E263" s="182">
        <v>60994</v>
      </c>
    </row>
    <row r="264" spans="1:5" ht="15.75" thickBot="1" x14ac:dyDescent="0.3">
      <c r="A264" s="181">
        <v>258</v>
      </c>
      <c r="B264" s="141" t="s">
        <v>61</v>
      </c>
      <c r="C264" s="141" t="s">
        <v>62</v>
      </c>
      <c r="D264" s="141" t="s">
        <v>63</v>
      </c>
      <c r="E264" s="182">
        <v>1447390</v>
      </c>
    </row>
    <row r="265" spans="1:5" ht="15.75" thickBot="1" x14ac:dyDescent="0.3">
      <c r="A265" s="181">
        <v>259</v>
      </c>
      <c r="B265" s="141" t="s">
        <v>61</v>
      </c>
      <c r="C265" s="141" t="s">
        <v>62</v>
      </c>
      <c r="D265" s="141" t="s">
        <v>64</v>
      </c>
      <c r="E265" s="182">
        <v>1515502</v>
      </c>
    </row>
    <row r="266" spans="1:5" ht="15.75" thickBot="1" x14ac:dyDescent="0.3">
      <c r="A266" s="181">
        <v>260</v>
      </c>
      <c r="B266" s="141" t="s">
        <v>61</v>
      </c>
      <c r="C266" s="141" t="s">
        <v>62</v>
      </c>
      <c r="D266" s="141" t="s">
        <v>65</v>
      </c>
      <c r="E266" s="182">
        <v>537527</v>
      </c>
    </row>
    <row r="267" spans="1:5" ht="15.75" thickBot="1" x14ac:dyDescent="0.3">
      <c r="A267" s="181">
        <v>261</v>
      </c>
      <c r="B267" s="141" t="s">
        <v>66</v>
      </c>
      <c r="C267" s="141" t="s">
        <v>67</v>
      </c>
      <c r="D267" s="141" t="s">
        <v>68</v>
      </c>
      <c r="E267" s="182">
        <v>12000</v>
      </c>
    </row>
    <row r="268" spans="1:5" ht="15.75" thickBot="1" x14ac:dyDescent="0.3">
      <c r="A268" s="181">
        <v>262</v>
      </c>
      <c r="B268" s="141" t="s">
        <v>66</v>
      </c>
      <c r="C268" s="141" t="s">
        <v>67</v>
      </c>
      <c r="D268" s="141" t="s">
        <v>69</v>
      </c>
      <c r="E268" s="182">
        <v>12000</v>
      </c>
    </row>
    <row r="269" spans="1:5" ht="15.75" thickBot="1" x14ac:dyDescent="0.3">
      <c r="A269" s="181">
        <v>263</v>
      </c>
      <c r="B269" s="141" t="s">
        <v>70</v>
      </c>
      <c r="C269" s="141" t="s">
        <v>8</v>
      </c>
      <c r="D269" s="141">
        <v>6106603822</v>
      </c>
      <c r="E269" s="182">
        <v>28400</v>
      </c>
    </row>
    <row r="270" spans="1:5" ht="15.75" thickBot="1" x14ac:dyDescent="0.3">
      <c r="A270" s="181">
        <v>264</v>
      </c>
      <c r="B270" s="141" t="s">
        <v>70</v>
      </c>
      <c r="C270" s="141" t="s">
        <v>8</v>
      </c>
      <c r="D270" s="141">
        <v>6106603830</v>
      </c>
      <c r="E270" s="182">
        <v>28400</v>
      </c>
    </row>
    <row r="271" spans="1:5" ht="15.75" thickBot="1" x14ac:dyDescent="0.3">
      <c r="A271" s="181">
        <v>265</v>
      </c>
      <c r="B271" s="141" t="s">
        <v>70</v>
      </c>
      <c r="C271" s="141" t="s">
        <v>8</v>
      </c>
      <c r="D271" s="141">
        <v>6106603849</v>
      </c>
      <c r="E271" s="182">
        <v>42600</v>
      </c>
    </row>
    <row r="272" spans="1:5" ht="15.75" thickBot="1" x14ac:dyDescent="0.3">
      <c r="A272" s="181">
        <v>266</v>
      </c>
      <c r="B272" s="141" t="s">
        <v>70</v>
      </c>
      <c r="C272" s="141" t="s">
        <v>8</v>
      </c>
      <c r="D272" s="141">
        <v>6106603917</v>
      </c>
      <c r="E272" s="182">
        <v>35500</v>
      </c>
    </row>
    <row r="273" spans="1:5" ht="15.75" thickBot="1" x14ac:dyDescent="0.3">
      <c r="A273" s="181">
        <v>267</v>
      </c>
      <c r="B273" s="141" t="s">
        <v>70</v>
      </c>
      <c r="C273" s="141" t="s">
        <v>8</v>
      </c>
      <c r="D273" s="141">
        <v>6106603952</v>
      </c>
      <c r="E273" s="182">
        <v>39050</v>
      </c>
    </row>
    <row r="274" spans="1:5" ht="15.75" thickBot="1" x14ac:dyDescent="0.3">
      <c r="A274" s="181">
        <v>268</v>
      </c>
      <c r="B274" s="141" t="s">
        <v>70</v>
      </c>
      <c r="C274" s="141" t="s">
        <v>8</v>
      </c>
      <c r="D274" s="141">
        <v>6106603968</v>
      </c>
      <c r="E274" s="182">
        <v>21300</v>
      </c>
    </row>
    <row r="275" spans="1:5" ht="15.75" thickBot="1" x14ac:dyDescent="0.3">
      <c r="A275" s="181">
        <v>269</v>
      </c>
      <c r="B275" s="141" t="s">
        <v>70</v>
      </c>
      <c r="C275" s="141" t="s">
        <v>8</v>
      </c>
      <c r="D275" s="141">
        <v>6106604005</v>
      </c>
      <c r="E275" s="182">
        <v>35500</v>
      </c>
    </row>
    <row r="276" spans="1:5" ht="15.75" thickBot="1" x14ac:dyDescent="0.3">
      <c r="A276" s="181">
        <v>270</v>
      </c>
      <c r="B276" s="141" t="s">
        <v>71</v>
      </c>
      <c r="C276" s="141" t="s">
        <v>72</v>
      </c>
      <c r="D276" s="141" t="s">
        <v>73</v>
      </c>
      <c r="E276" s="182">
        <v>5902336</v>
      </c>
    </row>
    <row r="277" spans="1:5" ht="15.75" thickBot="1" x14ac:dyDescent="0.3">
      <c r="A277" s="181">
        <v>271</v>
      </c>
      <c r="B277" s="141" t="s">
        <v>74</v>
      </c>
      <c r="C277" s="141" t="s">
        <v>54</v>
      </c>
      <c r="D277" s="141" t="s">
        <v>75</v>
      </c>
      <c r="E277" s="182">
        <v>92560</v>
      </c>
    </row>
    <row r="278" spans="1:5" ht="15.75" thickBot="1" x14ac:dyDescent="0.3">
      <c r="A278" s="181">
        <v>272</v>
      </c>
      <c r="B278" s="141" t="s">
        <v>74</v>
      </c>
      <c r="C278" s="141" t="s">
        <v>54</v>
      </c>
      <c r="D278" s="141" t="s">
        <v>76</v>
      </c>
      <c r="E278" s="182">
        <v>78320</v>
      </c>
    </row>
    <row r="279" spans="1:5" ht="15.75" thickBot="1" x14ac:dyDescent="0.3">
      <c r="A279" s="181">
        <v>273</v>
      </c>
      <c r="B279" s="141" t="s">
        <v>74</v>
      </c>
      <c r="C279" s="141" t="s">
        <v>54</v>
      </c>
      <c r="D279" s="141" t="s">
        <v>77</v>
      </c>
      <c r="E279" s="182">
        <v>78320</v>
      </c>
    </row>
    <row r="280" spans="1:5" ht="15.75" thickBot="1" x14ac:dyDescent="0.3">
      <c r="A280" s="181">
        <v>274</v>
      </c>
      <c r="B280" s="141" t="s">
        <v>74</v>
      </c>
      <c r="C280" s="141" t="s">
        <v>54</v>
      </c>
      <c r="D280" s="141" t="s">
        <v>78</v>
      </c>
      <c r="E280" s="182">
        <v>85440</v>
      </c>
    </row>
    <row r="281" spans="1:5" ht="15.75" thickBot="1" x14ac:dyDescent="0.3">
      <c r="A281" s="181">
        <v>275</v>
      </c>
      <c r="B281" s="141" t="s">
        <v>74</v>
      </c>
      <c r="C281" s="141" t="s">
        <v>54</v>
      </c>
      <c r="D281" s="141" t="s">
        <v>79</v>
      </c>
      <c r="E281" s="182">
        <v>78320</v>
      </c>
    </row>
    <row r="282" spans="1:5" ht="15.75" thickBot="1" x14ac:dyDescent="0.3">
      <c r="A282" s="181">
        <v>276</v>
      </c>
      <c r="B282" s="141" t="s">
        <v>74</v>
      </c>
      <c r="C282" s="141" t="s">
        <v>54</v>
      </c>
      <c r="D282" s="141" t="s">
        <v>80</v>
      </c>
      <c r="E282" s="182">
        <v>78320</v>
      </c>
    </row>
    <row r="283" spans="1:5" ht="15.75" thickBot="1" x14ac:dyDescent="0.3">
      <c r="A283" s="181">
        <v>277</v>
      </c>
      <c r="B283" s="141" t="s">
        <v>74</v>
      </c>
      <c r="C283" s="141" t="s">
        <v>54</v>
      </c>
      <c r="D283" s="141" t="s">
        <v>81</v>
      </c>
      <c r="E283" s="182">
        <v>85340</v>
      </c>
    </row>
    <row r="284" spans="1:5" ht="15.75" thickBot="1" x14ac:dyDescent="0.3">
      <c r="A284" s="181">
        <v>278</v>
      </c>
      <c r="B284" s="141" t="s">
        <v>74</v>
      </c>
      <c r="C284" s="141" t="s">
        <v>54</v>
      </c>
      <c r="D284" s="141" t="s">
        <v>82</v>
      </c>
      <c r="E284" s="182">
        <v>85440</v>
      </c>
    </row>
    <row r="285" spans="1:5" ht="15.75" thickBot="1" x14ac:dyDescent="0.3">
      <c r="A285" s="181">
        <v>279</v>
      </c>
      <c r="B285" s="141" t="s">
        <v>74</v>
      </c>
      <c r="C285" s="141" t="s">
        <v>54</v>
      </c>
      <c r="D285" s="141" t="s">
        <v>83</v>
      </c>
      <c r="E285" s="182">
        <v>85440</v>
      </c>
    </row>
    <row r="286" spans="1:5" ht="15.75" thickBot="1" x14ac:dyDescent="0.3">
      <c r="A286" s="181">
        <v>280</v>
      </c>
      <c r="B286" s="141" t="s">
        <v>74</v>
      </c>
      <c r="C286" s="141" t="s">
        <v>54</v>
      </c>
      <c r="D286" s="141" t="s">
        <v>84</v>
      </c>
      <c r="E286" s="182">
        <v>71200</v>
      </c>
    </row>
    <row r="287" spans="1:5" ht="15.75" thickBot="1" x14ac:dyDescent="0.3">
      <c r="A287" s="181">
        <v>281</v>
      </c>
      <c r="B287" s="141" t="s">
        <v>74</v>
      </c>
      <c r="C287" s="141" t="s">
        <v>54</v>
      </c>
      <c r="D287" s="141" t="s">
        <v>85</v>
      </c>
      <c r="E287" s="182">
        <v>78320</v>
      </c>
    </row>
    <row r="288" spans="1:5" ht="15.75" thickBot="1" x14ac:dyDescent="0.3">
      <c r="A288" s="181">
        <v>282</v>
      </c>
      <c r="B288" s="141" t="s">
        <v>74</v>
      </c>
      <c r="C288" s="141" t="s">
        <v>54</v>
      </c>
      <c r="D288" s="141" t="s">
        <v>86</v>
      </c>
      <c r="E288" s="182">
        <v>85920</v>
      </c>
    </row>
    <row r="289" spans="1:5" ht="15.75" thickBot="1" x14ac:dyDescent="0.3">
      <c r="A289" s="181">
        <v>283</v>
      </c>
      <c r="B289" s="141" t="s">
        <v>74</v>
      </c>
      <c r="C289" s="141" t="s">
        <v>54</v>
      </c>
      <c r="D289" s="141" t="s">
        <v>87</v>
      </c>
      <c r="E289" s="182">
        <v>19200</v>
      </c>
    </row>
    <row r="290" spans="1:5" ht="15.75" thickBot="1" x14ac:dyDescent="0.3">
      <c r="A290" s="181">
        <v>284</v>
      </c>
      <c r="B290" s="141" t="s">
        <v>88</v>
      </c>
      <c r="C290" s="141" t="s">
        <v>54</v>
      </c>
      <c r="D290" s="141" t="s">
        <v>89</v>
      </c>
      <c r="E290" s="182">
        <v>1347890</v>
      </c>
    </row>
    <row r="291" spans="1:5" ht="15.75" thickBot="1" x14ac:dyDescent="0.3">
      <c r="A291" s="181">
        <v>285</v>
      </c>
      <c r="B291" s="141" t="s">
        <v>88</v>
      </c>
      <c r="C291" s="141" t="s">
        <v>54</v>
      </c>
      <c r="D291" s="141" t="s">
        <v>90</v>
      </c>
      <c r="E291" s="182">
        <v>1361357</v>
      </c>
    </row>
    <row r="292" spans="1:5" ht="15.75" thickBot="1" x14ac:dyDescent="0.3">
      <c r="A292" s="181">
        <v>286</v>
      </c>
      <c r="B292" s="141" t="s">
        <v>88</v>
      </c>
      <c r="C292" s="141" t="s">
        <v>54</v>
      </c>
      <c r="D292" s="141" t="s">
        <v>91</v>
      </c>
      <c r="E292" s="182">
        <v>805115</v>
      </c>
    </row>
    <row r="293" spans="1:5" ht="15.75" thickBot="1" x14ac:dyDescent="0.3">
      <c r="A293" s="181">
        <v>287</v>
      </c>
      <c r="B293" s="141" t="s">
        <v>94</v>
      </c>
      <c r="C293" s="141" t="s">
        <v>93</v>
      </c>
      <c r="D293" s="141" t="s">
        <v>92</v>
      </c>
      <c r="E293" s="182">
        <v>1758519</v>
      </c>
    </row>
    <row r="294" spans="1:5" ht="15.75" thickBot="1" x14ac:dyDescent="0.3">
      <c r="A294" s="181">
        <v>288</v>
      </c>
      <c r="B294" s="141" t="s">
        <v>96</v>
      </c>
      <c r="C294" s="141" t="s">
        <v>95</v>
      </c>
      <c r="D294" s="141" t="s">
        <v>97</v>
      </c>
      <c r="E294" s="182">
        <v>413000</v>
      </c>
    </row>
    <row r="295" spans="1:5" ht="15.75" thickBot="1" x14ac:dyDescent="0.3">
      <c r="A295" s="181">
        <v>289</v>
      </c>
      <c r="B295" s="141" t="s">
        <v>98</v>
      </c>
      <c r="C295" s="141" t="s">
        <v>59</v>
      </c>
      <c r="D295" s="141" t="s">
        <v>99</v>
      </c>
      <c r="E295" s="182">
        <v>68002</v>
      </c>
    </row>
    <row r="296" spans="1:5" ht="15.75" thickBot="1" x14ac:dyDescent="0.3">
      <c r="A296" s="181">
        <v>290</v>
      </c>
      <c r="B296" s="141" t="s">
        <v>98</v>
      </c>
      <c r="C296" s="141" t="s">
        <v>59</v>
      </c>
      <c r="D296" s="141" t="s">
        <v>99</v>
      </c>
      <c r="E296" s="182">
        <v>65292</v>
      </c>
    </row>
    <row r="297" spans="1:5" ht="15.75" thickBot="1" x14ac:dyDescent="0.3">
      <c r="A297" s="181">
        <v>291</v>
      </c>
      <c r="B297" s="141" t="s">
        <v>98</v>
      </c>
      <c r="C297" s="141" t="s">
        <v>59</v>
      </c>
      <c r="D297" s="141" t="s">
        <v>100</v>
      </c>
      <c r="E297" s="182">
        <v>80679</v>
      </c>
    </row>
    <row r="298" spans="1:5" ht="15.75" thickBot="1" x14ac:dyDescent="0.3">
      <c r="A298" s="181">
        <v>292</v>
      </c>
      <c r="B298" s="141" t="s">
        <v>98</v>
      </c>
      <c r="C298" s="141" t="s">
        <v>59</v>
      </c>
      <c r="D298" s="141" t="s">
        <v>101</v>
      </c>
      <c r="E298" s="182">
        <v>74871</v>
      </c>
    </row>
    <row r="299" spans="1:5" ht="15.75" thickBot="1" x14ac:dyDescent="0.3">
      <c r="A299" s="181">
        <v>293</v>
      </c>
      <c r="B299" s="141" t="s">
        <v>98</v>
      </c>
      <c r="C299" s="141" t="s">
        <v>59</v>
      </c>
      <c r="D299" s="141" t="s">
        <v>101</v>
      </c>
      <c r="E299" s="182">
        <v>79274</v>
      </c>
    </row>
    <row r="300" spans="1:5" ht="15.75" thickBot="1" x14ac:dyDescent="0.3">
      <c r="A300" s="181">
        <v>294</v>
      </c>
      <c r="B300" s="141" t="s">
        <v>98</v>
      </c>
      <c r="C300" s="141" t="s">
        <v>59</v>
      </c>
      <c r="D300" s="141" t="s">
        <v>102</v>
      </c>
      <c r="E300" s="182">
        <v>80647</v>
      </c>
    </row>
    <row r="301" spans="1:5" ht="15.75" thickBot="1" x14ac:dyDescent="0.3">
      <c r="A301" s="181">
        <v>295</v>
      </c>
      <c r="B301" s="141" t="s">
        <v>98</v>
      </c>
      <c r="C301" s="141" t="s">
        <v>59</v>
      </c>
      <c r="D301" s="141" t="s">
        <v>102</v>
      </c>
      <c r="E301" s="182">
        <v>20162</v>
      </c>
    </row>
    <row r="302" spans="1:5" ht="15.75" thickBot="1" x14ac:dyDescent="0.3">
      <c r="A302" s="181">
        <v>296</v>
      </c>
      <c r="B302" s="141" t="s">
        <v>98</v>
      </c>
      <c r="C302" s="141" t="s">
        <v>59</v>
      </c>
      <c r="D302" s="141" t="s">
        <v>102</v>
      </c>
      <c r="E302" s="182">
        <v>50622</v>
      </c>
    </row>
    <row r="303" spans="1:5" ht="15.75" thickBot="1" x14ac:dyDescent="0.3">
      <c r="A303" s="181">
        <v>297</v>
      </c>
      <c r="B303" s="141" t="s">
        <v>98</v>
      </c>
      <c r="C303" s="141" t="s">
        <v>59</v>
      </c>
      <c r="D303" s="141" t="s">
        <v>102</v>
      </c>
      <c r="E303" s="182">
        <v>80222</v>
      </c>
    </row>
    <row r="304" spans="1:5" ht="15.75" thickBot="1" x14ac:dyDescent="0.3">
      <c r="A304" s="181">
        <v>298</v>
      </c>
      <c r="B304" s="141" t="s">
        <v>98</v>
      </c>
      <c r="C304" s="141" t="s">
        <v>59</v>
      </c>
      <c r="D304" s="141" t="s">
        <v>103</v>
      </c>
      <c r="E304" s="182">
        <v>43113</v>
      </c>
    </row>
    <row r="305" spans="1:5" ht="15.75" thickBot="1" x14ac:dyDescent="0.3">
      <c r="A305" s="181">
        <v>299</v>
      </c>
      <c r="B305" s="141" t="s">
        <v>98</v>
      </c>
      <c r="C305" s="141" t="s">
        <v>59</v>
      </c>
      <c r="D305" s="141" t="s">
        <v>104</v>
      </c>
      <c r="E305" s="182">
        <v>77422</v>
      </c>
    </row>
    <row r="306" spans="1:5" ht="15.75" thickBot="1" x14ac:dyDescent="0.3">
      <c r="A306" s="181">
        <v>300</v>
      </c>
      <c r="B306" s="141" t="s">
        <v>98</v>
      </c>
      <c r="C306" s="141" t="s">
        <v>59</v>
      </c>
      <c r="D306" s="141" t="s">
        <v>104</v>
      </c>
      <c r="E306" s="182">
        <v>77422</v>
      </c>
    </row>
    <row r="307" spans="1:5" ht="15.75" thickBot="1" x14ac:dyDescent="0.3">
      <c r="A307" s="181">
        <v>301</v>
      </c>
      <c r="B307" s="141" t="s">
        <v>98</v>
      </c>
      <c r="C307" s="141" t="s">
        <v>59</v>
      </c>
      <c r="D307" s="141" t="s">
        <v>105</v>
      </c>
      <c r="E307" s="182">
        <v>85060</v>
      </c>
    </row>
    <row r="308" spans="1:5" ht="15.75" thickBot="1" x14ac:dyDescent="0.3">
      <c r="A308" s="181">
        <v>302</v>
      </c>
      <c r="B308" s="141" t="s">
        <v>98</v>
      </c>
      <c r="C308" s="141" t="s">
        <v>59</v>
      </c>
      <c r="D308" s="141" t="s">
        <v>105</v>
      </c>
      <c r="E308" s="182">
        <v>77286</v>
      </c>
    </row>
    <row r="309" spans="1:5" ht="15.75" thickBot="1" x14ac:dyDescent="0.3">
      <c r="A309" s="181">
        <v>303</v>
      </c>
      <c r="B309" s="141" t="s">
        <v>98</v>
      </c>
      <c r="C309" s="141" t="s">
        <v>59</v>
      </c>
      <c r="D309" s="141" t="s">
        <v>106</v>
      </c>
      <c r="E309" s="182">
        <v>46059</v>
      </c>
    </row>
    <row r="310" spans="1:5" ht="15.75" thickBot="1" x14ac:dyDescent="0.3">
      <c r="A310" s="181">
        <v>304</v>
      </c>
      <c r="B310" s="141" t="s">
        <v>107</v>
      </c>
      <c r="C310" s="141" t="s">
        <v>95</v>
      </c>
      <c r="D310" s="141" t="s">
        <v>108</v>
      </c>
      <c r="E310" s="182">
        <v>29500</v>
      </c>
    </row>
    <row r="311" spans="1:5" ht="30.75" thickBot="1" x14ac:dyDescent="0.3">
      <c r="A311" s="181">
        <v>305</v>
      </c>
      <c r="B311" s="141" t="s">
        <v>128</v>
      </c>
      <c r="C311" s="185" t="s">
        <v>129</v>
      </c>
      <c r="D311" s="185">
        <v>105809626</v>
      </c>
      <c r="E311" s="182">
        <v>19679</v>
      </c>
    </row>
    <row r="312" spans="1:5" ht="15.75" thickBot="1" x14ac:dyDescent="0.3">
      <c r="A312" s="181">
        <v>306</v>
      </c>
      <c r="B312" s="141" t="s">
        <v>130</v>
      </c>
      <c r="C312" s="141" t="s">
        <v>131</v>
      </c>
      <c r="D312" s="141" t="s">
        <v>132</v>
      </c>
      <c r="E312" s="182">
        <v>6500</v>
      </c>
    </row>
    <row r="313" spans="1:5" ht="15.75" thickBot="1" x14ac:dyDescent="0.3">
      <c r="A313" s="181">
        <v>307</v>
      </c>
      <c r="B313" s="141" t="s">
        <v>130</v>
      </c>
      <c r="C313" s="141" t="s">
        <v>131</v>
      </c>
      <c r="D313" s="141" t="s">
        <v>205</v>
      </c>
      <c r="E313" s="182">
        <v>6500</v>
      </c>
    </row>
    <row r="314" spans="1:5" ht="15.75" thickBot="1" x14ac:dyDescent="0.3">
      <c r="A314" s="181">
        <v>308</v>
      </c>
      <c r="B314" s="141" t="s">
        <v>130</v>
      </c>
      <c r="C314" s="141" t="s">
        <v>131</v>
      </c>
      <c r="D314" s="141" t="s">
        <v>133</v>
      </c>
      <c r="E314" s="182">
        <v>6500</v>
      </c>
    </row>
    <row r="315" spans="1:5" ht="15.75" thickBot="1" x14ac:dyDescent="0.3">
      <c r="A315" s="181">
        <v>309</v>
      </c>
      <c r="B315" s="141" t="s">
        <v>130</v>
      </c>
      <c r="C315" s="141" t="s">
        <v>131</v>
      </c>
      <c r="D315" s="141" t="s">
        <v>206</v>
      </c>
      <c r="E315" s="182">
        <v>6500</v>
      </c>
    </row>
    <row r="316" spans="1:5" ht="15.75" thickBot="1" x14ac:dyDescent="0.3">
      <c r="A316" s="181">
        <v>310</v>
      </c>
      <c r="B316" s="141" t="s">
        <v>130</v>
      </c>
      <c r="C316" s="141" t="s">
        <v>131</v>
      </c>
      <c r="D316" s="141" t="s">
        <v>134</v>
      </c>
      <c r="E316" s="182">
        <v>6500</v>
      </c>
    </row>
    <row r="317" spans="1:5" ht="15.75" thickBot="1" x14ac:dyDescent="0.3">
      <c r="A317" s="181">
        <v>311</v>
      </c>
      <c r="B317" s="141" t="s">
        <v>130</v>
      </c>
      <c r="C317" s="141" t="s">
        <v>131</v>
      </c>
      <c r="D317" s="141" t="s">
        <v>207</v>
      </c>
      <c r="E317" s="182">
        <v>6500</v>
      </c>
    </row>
    <row r="318" spans="1:5" ht="15.75" thickBot="1" x14ac:dyDescent="0.3">
      <c r="A318" s="181">
        <v>312</v>
      </c>
      <c r="B318" s="141" t="s">
        <v>130</v>
      </c>
      <c r="C318" s="141" t="s">
        <v>131</v>
      </c>
      <c r="D318" s="141" t="s">
        <v>135</v>
      </c>
      <c r="E318" s="182">
        <v>6500</v>
      </c>
    </row>
    <row r="319" spans="1:5" ht="15.75" thickBot="1" x14ac:dyDescent="0.3">
      <c r="A319" s="181">
        <v>313</v>
      </c>
      <c r="B319" s="141" t="s">
        <v>130</v>
      </c>
      <c r="C319" s="141" t="s">
        <v>131</v>
      </c>
      <c r="D319" s="141" t="s">
        <v>208</v>
      </c>
      <c r="E319" s="182">
        <v>6500</v>
      </c>
    </row>
    <row r="320" spans="1:5" ht="15.75" thickBot="1" x14ac:dyDescent="0.3">
      <c r="A320" s="181">
        <v>314</v>
      </c>
      <c r="B320" s="141" t="s">
        <v>130</v>
      </c>
      <c r="C320" s="141" t="s">
        <v>131</v>
      </c>
      <c r="D320" s="141" t="s">
        <v>209</v>
      </c>
      <c r="E320" s="182">
        <v>6500</v>
      </c>
    </row>
    <row r="321" spans="1:5" ht="15.75" thickBot="1" x14ac:dyDescent="0.3">
      <c r="A321" s="181">
        <v>315</v>
      </c>
      <c r="B321" s="141" t="s">
        <v>130</v>
      </c>
      <c r="C321" s="141" t="s">
        <v>131</v>
      </c>
      <c r="D321" s="141" t="s">
        <v>210</v>
      </c>
      <c r="E321" s="182">
        <v>6500</v>
      </c>
    </row>
    <row r="322" spans="1:5" ht="15.75" thickBot="1" x14ac:dyDescent="0.3">
      <c r="A322" s="181">
        <v>316</v>
      </c>
      <c r="B322" s="141" t="s">
        <v>130</v>
      </c>
      <c r="C322" s="141" t="s">
        <v>131</v>
      </c>
      <c r="D322" s="141" t="s">
        <v>211</v>
      </c>
      <c r="E322" s="182">
        <v>6500</v>
      </c>
    </row>
    <row r="323" spans="1:5" ht="15.75" thickBot="1" x14ac:dyDescent="0.3">
      <c r="A323" s="181">
        <v>317</v>
      </c>
      <c r="B323" s="141" t="s">
        <v>130</v>
      </c>
      <c r="C323" s="141" t="s">
        <v>131</v>
      </c>
      <c r="D323" s="141" t="s">
        <v>212</v>
      </c>
      <c r="E323" s="182">
        <v>6500</v>
      </c>
    </row>
    <row r="324" spans="1:5" ht="15.75" thickBot="1" x14ac:dyDescent="0.3">
      <c r="A324" s="181">
        <v>318</v>
      </c>
      <c r="B324" s="141" t="s">
        <v>130</v>
      </c>
      <c r="C324" s="141" t="s">
        <v>131</v>
      </c>
      <c r="D324" s="141" t="s">
        <v>213</v>
      </c>
      <c r="E324" s="182">
        <v>6500</v>
      </c>
    </row>
    <row r="325" spans="1:5" ht="15.75" thickBot="1" x14ac:dyDescent="0.3">
      <c r="A325" s="181">
        <v>319</v>
      </c>
      <c r="B325" s="141" t="s">
        <v>130</v>
      </c>
      <c r="C325" s="141" t="s">
        <v>131</v>
      </c>
      <c r="D325" s="141" t="s">
        <v>214</v>
      </c>
      <c r="E325" s="182">
        <v>6500</v>
      </c>
    </row>
    <row r="326" spans="1:5" ht="15.75" thickBot="1" x14ac:dyDescent="0.3">
      <c r="A326" s="181">
        <v>320</v>
      </c>
      <c r="B326" s="141" t="s">
        <v>136</v>
      </c>
      <c r="C326" s="141" t="s">
        <v>137</v>
      </c>
      <c r="D326" s="141" t="s">
        <v>138</v>
      </c>
      <c r="E326" s="182">
        <v>4500</v>
      </c>
    </row>
    <row r="327" spans="1:5" ht="15.75" thickBot="1" x14ac:dyDescent="0.3">
      <c r="A327" s="181">
        <v>321</v>
      </c>
      <c r="B327" s="141" t="s">
        <v>136</v>
      </c>
      <c r="C327" s="141" t="s">
        <v>137</v>
      </c>
      <c r="D327" s="141" t="s">
        <v>205</v>
      </c>
      <c r="E327" s="182">
        <v>4500</v>
      </c>
    </row>
    <row r="328" spans="1:5" ht="15.75" thickBot="1" x14ac:dyDescent="0.3">
      <c r="A328" s="181">
        <v>322</v>
      </c>
      <c r="B328" s="141" t="s">
        <v>136</v>
      </c>
      <c r="C328" s="141" t="s">
        <v>137</v>
      </c>
      <c r="D328" s="141" t="s">
        <v>223</v>
      </c>
      <c r="E328" s="182">
        <v>6300</v>
      </c>
    </row>
    <row r="329" spans="1:5" ht="15.75" thickBot="1" x14ac:dyDescent="0.3">
      <c r="A329" s="181">
        <v>323</v>
      </c>
      <c r="B329" s="141" t="s">
        <v>136</v>
      </c>
      <c r="C329" s="141" t="s">
        <v>137</v>
      </c>
      <c r="D329" s="141" t="s">
        <v>206</v>
      </c>
      <c r="E329" s="182">
        <v>6300</v>
      </c>
    </row>
    <row r="330" spans="1:5" ht="15.75" thickBot="1" x14ac:dyDescent="0.3">
      <c r="A330" s="181">
        <v>324</v>
      </c>
      <c r="B330" s="141" t="s">
        <v>136</v>
      </c>
      <c r="C330" s="141" t="s">
        <v>137</v>
      </c>
      <c r="D330" s="141" t="s">
        <v>222</v>
      </c>
      <c r="E330" s="182">
        <v>4500</v>
      </c>
    </row>
    <row r="331" spans="1:5" ht="15.75" thickBot="1" x14ac:dyDescent="0.3">
      <c r="A331" s="181">
        <v>325</v>
      </c>
      <c r="B331" s="141" t="s">
        <v>136</v>
      </c>
      <c r="C331" s="141" t="s">
        <v>137</v>
      </c>
      <c r="D331" s="141" t="s">
        <v>207</v>
      </c>
      <c r="E331" s="182">
        <v>6300</v>
      </c>
    </row>
    <row r="332" spans="1:5" ht="15.75" thickBot="1" x14ac:dyDescent="0.3">
      <c r="A332" s="181">
        <v>326</v>
      </c>
      <c r="B332" s="141" t="s">
        <v>136</v>
      </c>
      <c r="C332" s="141" t="s">
        <v>137</v>
      </c>
      <c r="D332" s="141" t="s">
        <v>224</v>
      </c>
      <c r="E332" s="182">
        <v>4500</v>
      </c>
    </row>
    <row r="333" spans="1:5" ht="15.75" thickBot="1" x14ac:dyDescent="0.3">
      <c r="A333" s="181">
        <v>327</v>
      </c>
      <c r="B333" s="141" t="s">
        <v>136</v>
      </c>
      <c r="C333" s="141" t="s">
        <v>137</v>
      </c>
      <c r="D333" s="141" t="s">
        <v>139</v>
      </c>
      <c r="E333" s="182">
        <v>4500</v>
      </c>
    </row>
    <row r="334" spans="1:5" ht="15.75" thickBot="1" x14ac:dyDescent="0.3">
      <c r="A334" s="181">
        <v>328</v>
      </c>
      <c r="B334" s="141" t="s">
        <v>136</v>
      </c>
      <c r="C334" s="141" t="s">
        <v>137</v>
      </c>
      <c r="D334" s="141" t="s">
        <v>225</v>
      </c>
      <c r="E334" s="182">
        <v>6300</v>
      </c>
    </row>
    <row r="335" spans="1:5" ht="15.75" thickBot="1" x14ac:dyDescent="0.3">
      <c r="A335" s="181">
        <v>329</v>
      </c>
      <c r="B335" s="141" t="s">
        <v>136</v>
      </c>
      <c r="C335" s="141" t="s">
        <v>137</v>
      </c>
      <c r="D335" s="141" t="s">
        <v>226</v>
      </c>
      <c r="E335" s="182">
        <v>6300</v>
      </c>
    </row>
    <row r="336" spans="1:5" ht="15.75" thickBot="1" x14ac:dyDescent="0.3">
      <c r="A336" s="181">
        <v>330</v>
      </c>
      <c r="B336" s="141" t="s">
        <v>136</v>
      </c>
      <c r="C336" s="141" t="s">
        <v>137</v>
      </c>
      <c r="D336" s="141" t="s">
        <v>221</v>
      </c>
      <c r="E336" s="182">
        <v>6300</v>
      </c>
    </row>
    <row r="337" spans="1:5" ht="15.75" thickBot="1" x14ac:dyDescent="0.3">
      <c r="A337" s="181">
        <v>331</v>
      </c>
      <c r="B337" s="141" t="s">
        <v>136</v>
      </c>
      <c r="C337" s="141" t="s">
        <v>137</v>
      </c>
      <c r="D337" s="141" t="s">
        <v>212</v>
      </c>
      <c r="E337" s="182">
        <v>6300</v>
      </c>
    </row>
    <row r="338" spans="1:5" ht="15.75" thickBot="1" x14ac:dyDescent="0.3">
      <c r="A338" s="181">
        <v>332</v>
      </c>
      <c r="B338" s="141" t="s">
        <v>136</v>
      </c>
      <c r="C338" s="141" t="s">
        <v>137</v>
      </c>
      <c r="D338" s="141" t="s">
        <v>217</v>
      </c>
      <c r="E338" s="182">
        <v>6300</v>
      </c>
    </row>
    <row r="339" spans="1:5" ht="15.75" thickBot="1" x14ac:dyDescent="0.3">
      <c r="A339" s="181">
        <v>333</v>
      </c>
      <c r="B339" s="141" t="s">
        <v>136</v>
      </c>
      <c r="C339" s="141" t="s">
        <v>137</v>
      </c>
      <c r="D339" s="141" t="s">
        <v>213</v>
      </c>
      <c r="E339" s="182">
        <v>4500</v>
      </c>
    </row>
    <row r="340" spans="1:5" ht="15.75" thickBot="1" x14ac:dyDescent="0.3">
      <c r="A340" s="181">
        <v>334</v>
      </c>
      <c r="B340" s="141" t="s">
        <v>136</v>
      </c>
      <c r="C340" s="141" t="s">
        <v>137</v>
      </c>
      <c r="D340" s="141" t="s">
        <v>214</v>
      </c>
      <c r="E340" s="182">
        <v>4500</v>
      </c>
    </row>
    <row r="341" spans="1:5" ht="15.75" thickBot="1" x14ac:dyDescent="0.3">
      <c r="A341" s="181">
        <v>335</v>
      </c>
      <c r="B341" s="141" t="s">
        <v>136</v>
      </c>
      <c r="C341" s="141" t="s">
        <v>137</v>
      </c>
      <c r="D341" s="141" t="s">
        <v>218</v>
      </c>
      <c r="E341" s="182">
        <v>4500</v>
      </c>
    </row>
    <row r="342" spans="1:5" ht="15.75" thickBot="1" x14ac:dyDescent="0.3">
      <c r="A342" s="181">
        <v>336</v>
      </c>
      <c r="B342" s="141" t="s">
        <v>136</v>
      </c>
      <c r="C342" s="141" t="s">
        <v>137</v>
      </c>
      <c r="D342" s="141" t="s">
        <v>219</v>
      </c>
      <c r="E342" s="182">
        <v>6300</v>
      </c>
    </row>
    <row r="343" spans="1:5" ht="15.75" thickBot="1" x14ac:dyDescent="0.3">
      <c r="A343" s="181">
        <v>337</v>
      </c>
      <c r="B343" s="141" t="s">
        <v>136</v>
      </c>
      <c r="C343" s="141" t="s">
        <v>137</v>
      </c>
      <c r="D343" s="141" t="s">
        <v>220</v>
      </c>
      <c r="E343" s="182">
        <v>4500</v>
      </c>
    </row>
    <row r="344" spans="1:5" ht="15.75" thickBot="1" x14ac:dyDescent="0.3">
      <c r="A344" s="181">
        <v>338</v>
      </c>
      <c r="B344" s="141" t="s">
        <v>140</v>
      </c>
      <c r="C344" s="141" t="s">
        <v>137</v>
      </c>
      <c r="D344" s="141" t="s">
        <v>142</v>
      </c>
      <c r="E344" s="182">
        <v>6500</v>
      </c>
    </row>
    <row r="345" spans="1:5" ht="15.75" thickBot="1" x14ac:dyDescent="0.3">
      <c r="A345" s="181">
        <v>339</v>
      </c>
      <c r="B345" s="141" t="s">
        <v>140</v>
      </c>
      <c r="C345" s="141" t="s">
        <v>137</v>
      </c>
      <c r="D345" s="141" t="s">
        <v>141</v>
      </c>
      <c r="E345" s="182">
        <v>6300</v>
      </c>
    </row>
    <row r="346" spans="1:5" ht="15.75" thickBot="1" x14ac:dyDescent="0.3">
      <c r="A346" s="181">
        <v>340</v>
      </c>
      <c r="B346" s="141" t="s">
        <v>140</v>
      </c>
      <c r="C346" s="141" t="s">
        <v>137</v>
      </c>
      <c r="D346" s="141" t="s">
        <v>215</v>
      </c>
      <c r="E346" s="182">
        <v>4500</v>
      </c>
    </row>
    <row r="347" spans="1:5" ht="15.75" thickBot="1" x14ac:dyDescent="0.3">
      <c r="A347" s="181">
        <v>341</v>
      </c>
      <c r="B347" s="141" t="s">
        <v>140</v>
      </c>
      <c r="C347" s="141" t="s">
        <v>137</v>
      </c>
      <c r="D347" s="141" t="s">
        <v>216</v>
      </c>
      <c r="E347" s="182">
        <v>6300</v>
      </c>
    </row>
    <row r="348" spans="1:5" ht="15.75" thickBot="1" x14ac:dyDescent="0.3">
      <c r="A348" s="181">
        <v>342</v>
      </c>
      <c r="B348" s="141" t="s">
        <v>140</v>
      </c>
      <c r="C348" s="141" t="s">
        <v>137</v>
      </c>
      <c r="D348" s="141" t="s">
        <v>717</v>
      </c>
      <c r="E348" s="182">
        <v>6500</v>
      </c>
    </row>
    <row r="349" spans="1:5" ht="15.75" thickBot="1" x14ac:dyDescent="0.3">
      <c r="A349" s="181">
        <v>343</v>
      </c>
      <c r="B349" s="141" t="s">
        <v>140</v>
      </c>
      <c r="C349" s="141" t="s">
        <v>137</v>
      </c>
      <c r="D349" s="141" t="s">
        <v>718</v>
      </c>
      <c r="E349" s="182">
        <v>6500</v>
      </c>
    </row>
    <row r="350" spans="1:5" ht="15.75" thickBot="1" x14ac:dyDescent="0.3">
      <c r="A350" s="181">
        <v>344</v>
      </c>
      <c r="B350" s="141" t="s">
        <v>140</v>
      </c>
      <c r="C350" s="141" t="s">
        <v>137</v>
      </c>
      <c r="D350" s="141" t="s">
        <v>719</v>
      </c>
      <c r="E350" s="182">
        <v>6500</v>
      </c>
    </row>
    <row r="351" spans="1:5" ht="15.75" thickBot="1" x14ac:dyDescent="0.3">
      <c r="A351" s="181">
        <v>345</v>
      </c>
      <c r="B351" s="141" t="s">
        <v>140</v>
      </c>
      <c r="C351" s="141" t="s">
        <v>137</v>
      </c>
      <c r="D351" s="141" t="s">
        <v>720</v>
      </c>
      <c r="E351" s="182">
        <v>6500</v>
      </c>
    </row>
    <row r="352" spans="1:5" ht="15.75" thickBot="1" x14ac:dyDescent="0.3">
      <c r="A352" s="181">
        <v>346</v>
      </c>
      <c r="B352" s="141" t="s">
        <v>140</v>
      </c>
      <c r="C352" s="141" t="s">
        <v>137</v>
      </c>
      <c r="D352" s="141" t="s">
        <v>721</v>
      </c>
      <c r="E352" s="182">
        <v>6500</v>
      </c>
    </row>
    <row r="353" spans="1:5" ht="15.75" thickBot="1" x14ac:dyDescent="0.3">
      <c r="A353" s="181">
        <v>347</v>
      </c>
      <c r="B353" s="141" t="s">
        <v>140</v>
      </c>
      <c r="C353" s="141" t="s">
        <v>137</v>
      </c>
      <c r="D353" s="141" t="s">
        <v>722</v>
      </c>
      <c r="E353" s="182">
        <v>6500</v>
      </c>
    </row>
    <row r="354" spans="1:5" ht="15.75" thickBot="1" x14ac:dyDescent="0.3">
      <c r="A354" s="181">
        <v>348</v>
      </c>
      <c r="B354" s="141" t="s">
        <v>140</v>
      </c>
      <c r="C354" s="141" t="s">
        <v>137</v>
      </c>
      <c r="D354" s="141" t="s">
        <v>723</v>
      </c>
      <c r="E354" s="182">
        <v>6500</v>
      </c>
    </row>
    <row r="355" spans="1:5" ht="15.75" thickBot="1" x14ac:dyDescent="0.3">
      <c r="A355" s="181">
        <v>349</v>
      </c>
      <c r="B355" s="141" t="s">
        <v>140</v>
      </c>
      <c r="C355" s="141" t="s">
        <v>137</v>
      </c>
      <c r="D355" s="141" t="s">
        <v>724</v>
      </c>
      <c r="E355" s="182">
        <v>6500</v>
      </c>
    </row>
    <row r="356" spans="1:5" ht="15.75" thickBot="1" x14ac:dyDescent="0.3">
      <c r="A356" s="181">
        <v>350</v>
      </c>
      <c r="B356" s="141" t="s">
        <v>140</v>
      </c>
      <c r="C356" s="141" t="s">
        <v>137</v>
      </c>
      <c r="D356" s="141" t="s">
        <v>725</v>
      </c>
      <c r="E356" s="182">
        <v>6500</v>
      </c>
    </row>
    <row r="357" spans="1:5" ht="15.75" thickBot="1" x14ac:dyDescent="0.3">
      <c r="A357" s="181">
        <v>351</v>
      </c>
      <c r="B357" s="141" t="s">
        <v>140</v>
      </c>
      <c r="C357" s="141" t="s">
        <v>137</v>
      </c>
      <c r="D357" s="141" t="s">
        <v>726</v>
      </c>
      <c r="E357" s="182">
        <v>6500</v>
      </c>
    </row>
    <row r="358" spans="1:5" x14ac:dyDescent="0.25">
      <c r="A358" s="226">
        <v>352</v>
      </c>
      <c r="B358" s="186" t="s">
        <v>143</v>
      </c>
      <c r="C358" s="226" t="s">
        <v>162</v>
      </c>
      <c r="D358" s="226" t="s">
        <v>145</v>
      </c>
      <c r="E358" s="228">
        <v>1073000</v>
      </c>
    </row>
    <row r="359" spans="1:5" ht="15.75" thickBot="1" x14ac:dyDescent="0.3">
      <c r="A359" s="227"/>
      <c r="B359" s="185" t="s">
        <v>727</v>
      </c>
      <c r="C359" s="227"/>
      <c r="D359" s="227"/>
      <c r="E359" s="229"/>
    </row>
    <row r="360" spans="1:5" x14ac:dyDescent="0.25">
      <c r="A360" s="226">
        <v>353</v>
      </c>
      <c r="B360" s="186" t="s">
        <v>148</v>
      </c>
      <c r="C360" s="226" t="s">
        <v>162</v>
      </c>
      <c r="D360" s="226" t="s">
        <v>151</v>
      </c>
      <c r="E360" s="228">
        <v>100000</v>
      </c>
    </row>
    <row r="361" spans="1:5" ht="15.75" thickBot="1" x14ac:dyDescent="0.3">
      <c r="A361" s="227"/>
      <c r="B361" s="185" t="s">
        <v>150</v>
      </c>
      <c r="C361" s="227"/>
      <c r="D361" s="227"/>
      <c r="E361" s="229"/>
    </row>
    <row r="362" spans="1:5" x14ac:dyDescent="0.25">
      <c r="A362" s="226">
        <v>354</v>
      </c>
      <c r="B362" s="186" t="s">
        <v>152</v>
      </c>
      <c r="C362" s="226" t="s">
        <v>162</v>
      </c>
      <c r="D362" s="226" t="s">
        <v>154</v>
      </c>
      <c r="E362" s="228">
        <v>15000</v>
      </c>
    </row>
    <row r="363" spans="1:5" ht="15.75" thickBot="1" x14ac:dyDescent="0.3">
      <c r="A363" s="227"/>
      <c r="B363" s="185" t="s">
        <v>728</v>
      </c>
      <c r="C363" s="227"/>
      <c r="D363" s="227"/>
      <c r="E363" s="229"/>
    </row>
    <row r="364" spans="1:5" x14ac:dyDescent="0.25">
      <c r="A364" s="226">
        <v>355</v>
      </c>
      <c r="B364" s="186" t="s">
        <v>147</v>
      </c>
      <c r="C364" s="226" t="s">
        <v>162</v>
      </c>
      <c r="D364" s="226" t="s">
        <v>146</v>
      </c>
      <c r="E364" s="228">
        <v>200000</v>
      </c>
    </row>
    <row r="365" spans="1:5" ht="15.75" thickBot="1" x14ac:dyDescent="0.3">
      <c r="A365" s="227"/>
      <c r="B365" s="185" t="s">
        <v>729</v>
      </c>
      <c r="C365" s="227"/>
      <c r="D365" s="227"/>
      <c r="E365" s="229"/>
    </row>
    <row r="366" spans="1:5" x14ac:dyDescent="0.25">
      <c r="A366" s="226">
        <v>356</v>
      </c>
      <c r="B366" s="186" t="s">
        <v>155</v>
      </c>
      <c r="C366" s="226" t="s">
        <v>162</v>
      </c>
      <c r="D366" s="226">
        <v>956</v>
      </c>
      <c r="E366" s="228">
        <v>100000</v>
      </c>
    </row>
    <row r="367" spans="1:5" ht="15.75" thickBot="1" x14ac:dyDescent="0.3">
      <c r="A367" s="227"/>
      <c r="B367" s="185" t="s">
        <v>156</v>
      </c>
      <c r="C367" s="227"/>
      <c r="D367" s="227"/>
      <c r="E367" s="229"/>
    </row>
    <row r="368" spans="1:5" x14ac:dyDescent="0.25">
      <c r="A368" s="226">
        <v>357</v>
      </c>
      <c r="B368" s="186" t="s">
        <v>157</v>
      </c>
      <c r="C368" s="226" t="s">
        <v>162</v>
      </c>
      <c r="D368" s="186" t="s">
        <v>730</v>
      </c>
      <c r="E368" s="228">
        <v>822500</v>
      </c>
    </row>
    <row r="369" spans="1:11" ht="30.75" thickBot="1" x14ac:dyDescent="0.3">
      <c r="A369" s="227"/>
      <c r="B369" s="185" t="s">
        <v>158</v>
      </c>
      <c r="C369" s="227"/>
      <c r="D369" s="185" t="s">
        <v>731</v>
      </c>
      <c r="E369" s="229"/>
    </row>
    <row r="370" spans="1:11" ht="30.75" thickBot="1" x14ac:dyDescent="0.3">
      <c r="A370" s="181">
        <v>358</v>
      </c>
      <c r="B370" s="185" t="s">
        <v>161</v>
      </c>
      <c r="C370" s="141" t="s">
        <v>162</v>
      </c>
      <c r="D370" s="185" t="s">
        <v>163</v>
      </c>
      <c r="E370" s="182">
        <v>2512380</v>
      </c>
    </row>
    <row r="371" spans="1:11" ht="45.75" thickBot="1" x14ac:dyDescent="0.3">
      <c r="A371" s="181">
        <v>359</v>
      </c>
      <c r="B371" s="185" t="s">
        <v>284</v>
      </c>
      <c r="C371" s="141" t="s">
        <v>95</v>
      </c>
      <c r="D371" s="185" t="s">
        <v>285</v>
      </c>
      <c r="E371" s="184">
        <v>192500</v>
      </c>
    </row>
    <row r="372" spans="1:11" ht="30.75" thickBot="1" x14ac:dyDescent="0.3">
      <c r="A372" s="181">
        <v>360</v>
      </c>
      <c r="B372" s="185" t="s">
        <v>286</v>
      </c>
      <c r="C372" s="141" t="s">
        <v>95</v>
      </c>
      <c r="D372" s="188">
        <v>45163</v>
      </c>
      <c r="E372" s="141">
        <v>750</v>
      </c>
    </row>
    <row r="373" spans="1:11" ht="30.75" thickBot="1" x14ac:dyDescent="0.3">
      <c r="A373" s="181">
        <v>361</v>
      </c>
      <c r="B373" s="185" t="s">
        <v>286</v>
      </c>
      <c r="C373" s="141" t="s">
        <v>95</v>
      </c>
      <c r="D373" s="188">
        <v>45286</v>
      </c>
      <c r="E373" s="182">
        <v>1400</v>
      </c>
    </row>
    <row r="374" spans="1:11" ht="45.75" thickBot="1" x14ac:dyDescent="0.3">
      <c r="A374" s="181">
        <v>362</v>
      </c>
      <c r="B374" s="185" t="s">
        <v>279</v>
      </c>
      <c r="C374" s="141" t="s">
        <v>280</v>
      </c>
      <c r="D374" s="185" t="s">
        <v>287</v>
      </c>
      <c r="E374" s="184">
        <v>1652</v>
      </c>
    </row>
    <row r="375" spans="1:11" ht="45.75" thickBot="1" x14ac:dyDescent="0.3">
      <c r="A375" s="181">
        <v>363</v>
      </c>
      <c r="B375" s="185" t="s">
        <v>279</v>
      </c>
      <c r="C375" s="141" t="s">
        <v>280</v>
      </c>
      <c r="D375" s="185" t="s">
        <v>732</v>
      </c>
      <c r="E375" s="184">
        <v>1652</v>
      </c>
    </row>
    <row r="376" spans="1:11" ht="45.75" thickBot="1" x14ac:dyDescent="0.3">
      <c r="A376" s="181">
        <v>364</v>
      </c>
      <c r="B376" s="185" t="s">
        <v>289</v>
      </c>
      <c r="C376" s="141" t="s">
        <v>280</v>
      </c>
      <c r="D376" s="185" t="s">
        <v>290</v>
      </c>
      <c r="E376" s="184">
        <v>59000</v>
      </c>
    </row>
    <row r="377" spans="1:11" ht="60.75" thickBot="1" x14ac:dyDescent="0.3">
      <c r="A377" s="181">
        <v>365</v>
      </c>
      <c r="B377" s="185" t="s">
        <v>291</v>
      </c>
      <c r="C377" s="141" t="s">
        <v>280</v>
      </c>
      <c r="D377" s="185" t="s">
        <v>292</v>
      </c>
      <c r="E377" s="184">
        <v>59000</v>
      </c>
    </row>
    <row r="378" spans="1:11" ht="45.75" thickBot="1" x14ac:dyDescent="0.3">
      <c r="A378" s="181">
        <v>366</v>
      </c>
      <c r="B378" s="185" t="s">
        <v>96</v>
      </c>
      <c r="C378" s="141" t="s">
        <v>95</v>
      </c>
      <c r="D378" s="185" t="s">
        <v>293</v>
      </c>
      <c r="E378" s="184">
        <v>590000</v>
      </c>
    </row>
    <row r="379" spans="1:11" ht="16.5" thickBot="1" x14ac:dyDescent="0.3">
      <c r="A379" s="230" t="s">
        <v>168</v>
      </c>
      <c r="B379" s="231"/>
      <c r="C379" s="231"/>
      <c r="D379" s="232"/>
      <c r="E379" s="194">
        <f>SUM(E1:E378)</f>
        <v>66833499.040000007</v>
      </c>
    </row>
    <row r="382" spans="1:11" ht="15.75" x14ac:dyDescent="0.25">
      <c r="K382" s="195">
        <v>65927545</v>
      </c>
    </row>
    <row r="383" spans="1:11" x14ac:dyDescent="0.25">
      <c r="K383" s="69">
        <f>E379-K382</f>
        <v>905954.04000000656</v>
      </c>
    </row>
  </sheetData>
  <mergeCells count="33">
    <mergeCell ref="A53:A54"/>
    <mergeCell ref="B53:B54"/>
    <mergeCell ref="C53:C54"/>
    <mergeCell ref="E53:E54"/>
    <mergeCell ref="A196:A198"/>
    <mergeCell ref="C196:C198"/>
    <mergeCell ref="A199:A201"/>
    <mergeCell ref="C199:C201"/>
    <mergeCell ref="E199:E201"/>
    <mergeCell ref="A358:A359"/>
    <mergeCell ref="C358:C359"/>
    <mergeCell ref="D358:D359"/>
    <mergeCell ref="E358:E359"/>
    <mergeCell ref="A360:A361"/>
    <mergeCell ref="C360:C361"/>
    <mergeCell ref="D360:D361"/>
    <mergeCell ref="E360:E361"/>
    <mergeCell ref="A362:A363"/>
    <mergeCell ref="C362:C363"/>
    <mergeCell ref="D362:D363"/>
    <mergeCell ref="E362:E363"/>
    <mergeCell ref="A368:A369"/>
    <mergeCell ref="C368:C369"/>
    <mergeCell ref="E368:E369"/>
    <mergeCell ref="A379:D379"/>
    <mergeCell ref="A364:A365"/>
    <mergeCell ref="C364:C365"/>
    <mergeCell ref="D364:D365"/>
    <mergeCell ref="E364:E365"/>
    <mergeCell ref="A366:A367"/>
    <mergeCell ref="C366:C367"/>
    <mergeCell ref="D366:D367"/>
    <mergeCell ref="E366:E367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4" sqref="E4"/>
    </sheetView>
  </sheetViews>
  <sheetFormatPr defaultRowHeight="15" x14ac:dyDescent="0.25"/>
  <cols>
    <col min="2" max="2" width="18.42578125" bestFit="1" customWidth="1"/>
    <col min="3" max="3" width="12.7109375" bestFit="1" customWidth="1"/>
    <col min="4" max="4" width="15.28515625" bestFit="1" customWidth="1"/>
    <col min="5" max="5" width="10.7109375" bestFit="1" customWidth="1"/>
    <col min="8" max="8" width="13.42578125" bestFit="1" customWidth="1"/>
  </cols>
  <sheetData>
    <row r="1" spans="1:8" ht="45" x14ac:dyDescent="0.25">
      <c r="A1" s="242" t="s">
        <v>0</v>
      </c>
      <c r="B1" s="243" t="s">
        <v>1</v>
      </c>
      <c r="C1" s="243" t="s">
        <v>283</v>
      </c>
      <c r="D1" s="243" t="s">
        <v>2</v>
      </c>
      <c r="E1" s="244" t="s">
        <v>3</v>
      </c>
    </row>
    <row r="2" spans="1:8" x14ac:dyDescent="0.25">
      <c r="A2" s="79">
        <v>1</v>
      </c>
      <c r="B2" s="174" t="s">
        <v>128</v>
      </c>
      <c r="C2" s="80" t="s">
        <v>129</v>
      </c>
      <c r="D2" s="80">
        <v>105809626</v>
      </c>
      <c r="E2" s="247">
        <v>19679</v>
      </c>
    </row>
    <row r="3" spans="1:8" x14ac:dyDescent="0.25">
      <c r="A3" s="79">
        <v>2</v>
      </c>
      <c r="B3" s="174" t="s">
        <v>128</v>
      </c>
      <c r="C3" s="80" t="s">
        <v>129</v>
      </c>
      <c r="D3" s="126">
        <v>105184564</v>
      </c>
      <c r="E3" s="248">
        <v>169000</v>
      </c>
    </row>
    <row r="4" spans="1:8" x14ac:dyDescent="0.25">
      <c r="A4" s="79"/>
      <c r="B4" s="218" t="s">
        <v>168</v>
      </c>
      <c r="C4" s="218"/>
      <c r="D4" s="218"/>
      <c r="E4" s="249">
        <f>SUM(E2:E3)</f>
        <v>188679</v>
      </c>
    </row>
    <row r="10" spans="1:8" ht="15.75" thickBot="1" x14ac:dyDescent="0.3"/>
    <row r="11" spans="1:8" ht="15.75" thickBot="1" x14ac:dyDescent="0.3">
      <c r="H11" s="70">
        <v>169000</v>
      </c>
    </row>
    <row r="12" spans="1:8" ht="15.75" thickBot="1" x14ac:dyDescent="0.3">
      <c r="H12" s="266">
        <v>41253648</v>
      </c>
    </row>
    <row r="13" spans="1:8" x14ac:dyDescent="0.25">
      <c r="H13" s="69">
        <f>SUM(H11:H12)</f>
        <v>41422648</v>
      </c>
    </row>
  </sheetData>
  <mergeCells count="1">
    <mergeCell ref="B4:D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J12" sqref="J12"/>
    </sheetView>
  </sheetViews>
  <sheetFormatPr defaultRowHeight="15" x14ac:dyDescent="0.25"/>
  <cols>
    <col min="1" max="1" width="19" bestFit="1" customWidth="1"/>
    <col min="2" max="2" width="10.85546875" customWidth="1"/>
    <col min="3" max="3" width="14.28515625" bestFit="1" customWidth="1"/>
    <col min="5" max="5" width="10" bestFit="1" customWidth="1"/>
  </cols>
  <sheetData>
    <row r="1" spans="1:5" x14ac:dyDescent="0.25">
      <c r="A1" t="s">
        <v>152</v>
      </c>
      <c r="B1" s="95">
        <v>45406</v>
      </c>
      <c r="C1" s="94">
        <v>15000</v>
      </c>
    </row>
    <row r="2" spans="1:5" x14ac:dyDescent="0.25">
      <c r="A2" t="s">
        <v>248</v>
      </c>
      <c r="B2" s="95">
        <v>45406</v>
      </c>
      <c r="C2" s="93">
        <v>822500</v>
      </c>
    </row>
    <row r="3" spans="1:5" x14ac:dyDescent="0.25">
      <c r="A3" t="s">
        <v>249</v>
      </c>
      <c r="B3" s="95">
        <v>45449</v>
      </c>
      <c r="C3" s="94">
        <v>2512380</v>
      </c>
    </row>
    <row r="4" spans="1:5" x14ac:dyDescent="0.25">
      <c r="A4" t="s">
        <v>147</v>
      </c>
      <c r="B4" s="95">
        <v>45443</v>
      </c>
      <c r="C4" s="94">
        <v>200000</v>
      </c>
      <c r="E4" s="94">
        <v>2512380</v>
      </c>
    </row>
    <row r="5" spans="1:5" x14ac:dyDescent="0.25">
      <c r="A5" t="s">
        <v>250</v>
      </c>
      <c r="B5" s="95">
        <v>45443</v>
      </c>
      <c r="C5" s="94">
        <v>100000</v>
      </c>
      <c r="E5">
        <v>1288400</v>
      </c>
    </row>
    <row r="6" spans="1:5" x14ac:dyDescent="0.25">
      <c r="A6" t="s">
        <v>143</v>
      </c>
      <c r="B6" s="95">
        <v>45436</v>
      </c>
      <c r="C6" s="94">
        <v>1072500</v>
      </c>
      <c r="E6" s="96">
        <f>E5+E4</f>
        <v>3800780</v>
      </c>
    </row>
    <row r="7" spans="1:5" x14ac:dyDescent="0.25">
      <c r="C7" s="6">
        <f>SUM(C1:C6)</f>
        <v>4722380</v>
      </c>
    </row>
    <row r="8" spans="1:5" x14ac:dyDescent="0.25">
      <c r="C8" s="93"/>
    </row>
    <row r="9" spans="1:5" x14ac:dyDescent="0.25">
      <c r="C9" s="14"/>
    </row>
    <row r="11" spans="1:5" x14ac:dyDescent="0.25">
      <c r="C11" s="1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3"/>
  <sheetViews>
    <sheetView topLeftCell="A443" workbookViewId="0">
      <selection activeCell="A463" sqref="A463"/>
    </sheetView>
  </sheetViews>
  <sheetFormatPr defaultRowHeight="15" x14ac:dyDescent="0.25"/>
  <cols>
    <col min="1" max="1" width="13.42578125" bestFit="1" customWidth="1"/>
  </cols>
  <sheetData>
    <row r="1" spans="1:1" ht="15.75" thickBot="1" x14ac:dyDescent="0.3">
      <c r="A1" s="70">
        <v>6500</v>
      </c>
    </row>
    <row r="2" spans="1:1" ht="15.75" thickBot="1" x14ac:dyDescent="0.3">
      <c r="A2" s="71">
        <v>6500</v>
      </c>
    </row>
    <row r="3" spans="1:1" ht="15.75" thickBot="1" x14ac:dyDescent="0.3">
      <c r="A3" s="71">
        <v>6500</v>
      </c>
    </row>
    <row r="4" spans="1:1" ht="15.75" thickBot="1" x14ac:dyDescent="0.3">
      <c r="A4" s="71">
        <v>6500</v>
      </c>
    </row>
    <row r="5" spans="1:1" ht="15.75" thickBot="1" x14ac:dyDescent="0.3">
      <c r="A5" s="71">
        <v>6500</v>
      </c>
    </row>
    <row r="6" spans="1:1" ht="15.75" thickBot="1" x14ac:dyDescent="0.3">
      <c r="A6" s="71">
        <v>6500</v>
      </c>
    </row>
    <row r="7" spans="1:1" ht="15.75" thickBot="1" x14ac:dyDescent="0.3">
      <c r="A7" s="71">
        <v>6500</v>
      </c>
    </row>
    <row r="8" spans="1:1" ht="15.75" thickBot="1" x14ac:dyDescent="0.3">
      <c r="A8" s="71">
        <v>6500</v>
      </c>
    </row>
    <row r="9" spans="1:1" ht="15.75" thickBot="1" x14ac:dyDescent="0.3">
      <c r="A9" s="71">
        <v>6500</v>
      </c>
    </row>
    <row r="10" spans="1:1" ht="15.75" thickBot="1" x14ac:dyDescent="0.3">
      <c r="A10" s="71">
        <v>6500</v>
      </c>
    </row>
    <row r="11" spans="1:1" ht="15.75" thickBot="1" x14ac:dyDescent="0.3">
      <c r="A11" s="71">
        <v>6500</v>
      </c>
    </row>
    <row r="12" spans="1:1" ht="15.75" thickBot="1" x14ac:dyDescent="0.3">
      <c r="A12" s="71">
        <v>6500</v>
      </c>
    </row>
    <row r="13" spans="1:1" ht="15.75" thickBot="1" x14ac:dyDescent="0.3">
      <c r="A13" s="71">
        <v>6500</v>
      </c>
    </row>
    <row r="14" spans="1:1" ht="15.75" thickBot="1" x14ac:dyDescent="0.3">
      <c r="A14" s="71">
        <v>6500</v>
      </c>
    </row>
    <row r="15" spans="1:1" ht="15.75" thickBot="1" x14ac:dyDescent="0.3">
      <c r="A15" s="71">
        <v>4500</v>
      </c>
    </row>
    <row r="16" spans="1:1" ht="15.75" thickBot="1" x14ac:dyDescent="0.3">
      <c r="A16" s="71">
        <v>4500</v>
      </c>
    </row>
    <row r="17" spans="1:1" ht="15.75" thickBot="1" x14ac:dyDescent="0.3">
      <c r="A17" s="71">
        <v>6300</v>
      </c>
    </row>
    <row r="18" spans="1:1" ht="15.75" thickBot="1" x14ac:dyDescent="0.3">
      <c r="A18" s="71">
        <v>6300</v>
      </c>
    </row>
    <row r="19" spans="1:1" ht="15.75" thickBot="1" x14ac:dyDescent="0.3">
      <c r="A19" s="71">
        <v>4500</v>
      </c>
    </row>
    <row r="20" spans="1:1" ht="15.75" thickBot="1" x14ac:dyDescent="0.3">
      <c r="A20" s="71">
        <v>6300</v>
      </c>
    </row>
    <row r="21" spans="1:1" ht="15.75" thickBot="1" x14ac:dyDescent="0.3">
      <c r="A21" s="71">
        <v>4500</v>
      </c>
    </row>
    <row r="22" spans="1:1" ht="15.75" thickBot="1" x14ac:dyDescent="0.3">
      <c r="A22" s="71">
        <v>4500</v>
      </c>
    </row>
    <row r="23" spans="1:1" ht="15.75" thickBot="1" x14ac:dyDescent="0.3">
      <c r="A23" s="71">
        <v>6300</v>
      </c>
    </row>
    <row r="24" spans="1:1" ht="15.75" thickBot="1" x14ac:dyDescent="0.3">
      <c r="A24" s="71">
        <v>6300</v>
      </c>
    </row>
    <row r="25" spans="1:1" ht="15.75" thickBot="1" x14ac:dyDescent="0.3">
      <c r="A25" s="71">
        <v>6300</v>
      </c>
    </row>
    <row r="26" spans="1:1" ht="15.75" thickBot="1" x14ac:dyDescent="0.3">
      <c r="A26" s="71">
        <v>6300</v>
      </c>
    </row>
    <row r="27" spans="1:1" ht="15.75" thickBot="1" x14ac:dyDescent="0.3">
      <c r="A27" s="71">
        <v>6300</v>
      </c>
    </row>
    <row r="28" spans="1:1" ht="15.75" thickBot="1" x14ac:dyDescent="0.3">
      <c r="A28" s="71">
        <v>4500</v>
      </c>
    </row>
    <row r="29" spans="1:1" ht="15.75" thickBot="1" x14ac:dyDescent="0.3">
      <c r="A29" s="71">
        <v>4500</v>
      </c>
    </row>
    <row r="30" spans="1:1" ht="15.75" thickBot="1" x14ac:dyDescent="0.3">
      <c r="A30" s="71">
        <v>4500</v>
      </c>
    </row>
    <row r="31" spans="1:1" ht="15.75" thickBot="1" x14ac:dyDescent="0.3">
      <c r="A31" s="71">
        <v>6300</v>
      </c>
    </row>
    <row r="32" spans="1:1" ht="15.75" thickBot="1" x14ac:dyDescent="0.3">
      <c r="A32" s="71">
        <v>4500</v>
      </c>
    </row>
    <row r="33" spans="1:1" ht="15.75" thickBot="1" x14ac:dyDescent="0.3">
      <c r="A33" s="71">
        <v>6500</v>
      </c>
    </row>
    <row r="34" spans="1:1" ht="15.75" thickBot="1" x14ac:dyDescent="0.3">
      <c r="A34" s="71">
        <v>6300</v>
      </c>
    </row>
    <row r="35" spans="1:1" ht="15.75" thickBot="1" x14ac:dyDescent="0.3">
      <c r="A35" s="71">
        <v>4500</v>
      </c>
    </row>
    <row r="36" spans="1:1" ht="15.75" thickBot="1" x14ac:dyDescent="0.3">
      <c r="A36" s="71">
        <v>6300</v>
      </c>
    </row>
    <row r="37" spans="1:1" ht="15.75" thickBot="1" x14ac:dyDescent="0.3">
      <c r="A37" s="71">
        <v>6500</v>
      </c>
    </row>
    <row r="38" spans="1:1" ht="15.75" thickBot="1" x14ac:dyDescent="0.3">
      <c r="A38" s="71">
        <v>6500</v>
      </c>
    </row>
    <row r="39" spans="1:1" ht="15.75" thickBot="1" x14ac:dyDescent="0.3">
      <c r="A39" s="71">
        <v>6500</v>
      </c>
    </row>
    <row r="40" spans="1:1" ht="15.75" thickBot="1" x14ac:dyDescent="0.3">
      <c r="A40" s="71">
        <v>6500</v>
      </c>
    </row>
    <row r="41" spans="1:1" ht="15.75" thickBot="1" x14ac:dyDescent="0.3">
      <c r="A41" s="71">
        <v>6500</v>
      </c>
    </row>
    <row r="42" spans="1:1" ht="15.75" thickBot="1" x14ac:dyDescent="0.3">
      <c r="A42" s="71">
        <v>6500</v>
      </c>
    </row>
    <row r="43" spans="1:1" ht="15.75" thickBot="1" x14ac:dyDescent="0.3">
      <c r="A43" s="71">
        <v>6500</v>
      </c>
    </row>
    <row r="44" spans="1:1" ht="15.75" thickBot="1" x14ac:dyDescent="0.3">
      <c r="A44" s="71">
        <v>6500</v>
      </c>
    </row>
    <row r="45" spans="1:1" ht="15.75" thickBot="1" x14ac:dyDescent="0.3">
      <c r="A45" s="71">
        <v>6500</v>
      </c>
    </row>
    <row r="46" spans="1:1" ht="15.75" thickBot="1" x14ac:dyDescent="0.3">
      <c r="A46" s="71">
        <v>6500</v>
      </c>
    </row>
    <row r="47" spans="1:1" ht="15.75" thickBot="1" x14ac:dyDescent="0.3">
      <c r="A47" s="71">
        <v>1073000</v>
      </c>
    </row>
    <row r="48" spans="1:1" ht="15.75" thickBot="1" x14ac:dyDescent="0.3">
      <c r="A48" s="71">
        <v>100000</v>
      </c>
    </row>
    <row r="49" spans="1:1" ht="15.75" thickBot="1" x14ac:dyDescent="0.3">
      <c r="A49" s="71">
        <v>15000</v>
      </c>
    </row>
    <row r="50" spans="1:1" ht="15.75" thickBot="1" x14ac:dyDescent="0.3">
      <c r="A50" s="71">
        <v>200000</v>
      </c>
    </row>
    <row r="51" spans="1:1" ht="15.75" thickBot="1" x14ac:dyDescent="0.3">
      <c r="A51" s="71">
        <v>100000</v>
      </c>
    </row>
    <row r="52" spans="1:1" ht="15.75" thickBot="1" x14ac:dyDescent="0.3">
      <c r="A52" s="71">
        <v>822500</v>
      </c>
    </row>
    <row r="53" spans="1:1" ht="15.75" thickBot="1" x14ac:dyDescent="0.3">
      <c r="A53" s="71">
        <v>2512380</v>
      </c>
    </row>
    <row r="54" spans="1:1" ht="15.75" thickBot="1" x14ac:dyDescent="0.3">
      <c r="A54" s="72">
        <v>48000</v>
      </c>
    </row>
    <row r="55" spans="1:1" ht="15.75" thickBot="1" x14ac:dyDescent="0.3">
      <c r="A55" s="73">
        <v>6300</v>
      </c>
    </row>
    <row r="56" spans="1:1" ht="15.75" thickBot="1" x14ac:dyDescent="0.3">
      <c r="A56" s="73">
        <v>110400</v>
      </c>
    </row>
    <row r="57" spans="1:1" ht="15.75" thickBot="1" x14ac:dyDescent="0.3">
      <c r="A57" s="73">
        <v>37000</v>
      </c>
    </row>
    <row r="58" spans="1:1" ht="15.75" thickBot="1" x14ac:dyDescent="0.3">
      <c r="A58" s="73">
        <v>37000</v>
      </c>
    </row>
    <row r="59" spans="1:1" ht="15.75" thickBot="1" x14ac:dyDescent="0.3">
      <c r="A59" s="73">
        <v>37000</v>
      </c>
    </row>
    <row r="60" spans="1:1" ht="15.75" thickBot="1" x14ac:dyDescent="0.3">
      <c r="A60" s="73">
        <v>48000</v>
      </c>
    </row>
    <row r="61" spans="1:1" ht="15.75" thickBot="1" x14ac:dyDescent="0.3">
      <c r="A61" s="73">
        <v>48000</v>
      </c>
    </row>
    <row r="62" spans="1:1" ht="15.75" thickBot="1" x14ac:dyDescent="0.3">
      <c r="A62" s="73">
        <v>48000</v>
      </c>
    </row>
    <row r="63" spans="1:1" ht="15.75" thickBot="1" x14ac:dyDescent="0.3">
      <c r="A63" s="73">
        <v>48000</v>
      </c>
    </row>
    <row r="64" spans="1:1" ht="15.75" thickBot="1" x14ac:dyDescent="0.3">
      <c r="A64" s="73">
        <v>48000</v>
      </c>
    </row>
    <row r="65" spans="1:1" ht="15.75" thickBot="1" x14ac:dyDescent="0.3">
      <c r="A65" s="73">
        <v>48000</v>
      </c>
    </row>
    <row r="66" spans="1:1" ht="15.75" thickBot="1" x14ac:dyDescent="0.3">
      <c r="A66" s="73">
        <v>48000</v>
      </c>
    </row>
    <row r="67" spans="1:1" ht="15.75" thickBot="1" x14ac:dyDescent="0.3">
      <c r="A67" s="73">
        <v>48000</v>
      </c>
    </row>
    <row r="68" spans="1:1" ht="15.75" thickBot="1" x14ac:dyDescent="0.3">
      <c r="A68" s="73">
        <v>32000</v>
      </c>
    </row>
    <row r="69" spans="1:1" ht="15.75" thickBot="1" x14ac:dyDescent="0.3">
      <c r="A69" s="73">
        <v>36850</v>
      </c>
    </row>
    <row r="70" spans="1:1" ht="15.75" thickBot="1" x14ac:dyDescent="0.3">
      <c r="A70" s="73">
        <v>36850</v>
      </c>
    </row>
    <row r="71" spans="1:1" ht="15.75" thickBot="1" x14ac:dyDescent="0.3">
      <c r="A71" s="73">
        <v>49600</v>
      </c>
    </row>
    <row r="72" spans="1:1" ht="15.75" thickBot="1" x14ac:dyDescent="0.3">
      <c r="A72" s="73">
        <v>49600</v>
      </c>
    </row>
    <row r="73" spans="1:1" ht="15.75" thickBot="1" x14ac:dyDescent="0.3">
      <c r="A73" s="73">
        <v>37000</v>
      </c>
    </row>
    <row r="74" spans="1:1" ht="15.75" thickBot="1" x14ac:dyDescent="0.3">
      <c r="A74" s="73">
        <v>37000</v>
      </c>
    </row>
    <row r="75" spans="1:1" ht="15.75" thickBot="1" x14ac:dyDescent="0.3">
      <c r="A75" s="73">
        <v>48000</v>
      </c>
    </row>
    <row r="76" spans="1:1" ht="15.75" thickBot="1" x14ac:dyDescent="0.3">
      <c r="A76" s="73">
        <v>50799</v>
      </c>
    </row>
    <row r="77" spans="1:1" ht="15.75" thickBot="1" x14ac:dyDescent="0.3">
      <c r="A77" s="73">
        <v>43542</v>
      </c>
    </row>
    <row r="78" spans="1:1" ht="15.75" thickBot="1" x14ac:dyDescent="0.3">
      <c r="A78" s="73">
        <v>43542</v>
      </c>
    </row>
    <row r="79" spans="1:1" ht="15.75" thickBot="1" x14ac:dyDescent="0.3">
      <c r="A79" s="73">
        <v>47171</v>
      </c>
    </row>
    <row r="80" spans="1:1" ht="15.75" thickBot="1" x14ac:dyDescent="0.3">
      <c r="A80" s="73">
        <v>47171</v>
      </c>
    </row>
    <row r="81" spans="1:1" ht="15.75" thickBot="1" x14ac:dyDescent="0.3">
      <c r="A81" s="73">
        <v>43542</v>
      </c>
    </row>
    <row r="82" spans="1:1" ht="15.75" thickBot="1" x14ac:dyDescent="0.3">
      <c r="A82" s="73">
        <v>43542</v>
      </c>
    </row>
    <row r="83" spans="1:1" ht="15.75" thickBot="1" x14ac:dyDescent="0.3">
      <c r="A83" s="73">
        <v>47170</v>
      </c>
    </row>
    <row r="84" spans="1:1" ht="15.75" thickBot="1" x14ac:dyDescent="0.3">
      <c r="A84" s="73">
        <v>43542</v>
      </c>
    </row>
    <row r="85" spans="1:1" ht="15.75" thickBot="1" x14ac:dyDescent="0.3">
      <c r="A85" s="73">
        <v>43542</v>
      </c>
    </row>
    <row r="86" spans="1:1" ht="15.75" thickBot="1" x14ac:dyDescent="0.3">
      <c r="A86" s="73">
        <v>43542</v>
      </c>
    </row>
    <row r="87" spans="1:1" ht="15.75" thickBot="1" x14ac:dyDescent="0.3">
      <c r="A87" s="73">
        <v>29028</v>
      </c>
    </row>
    <row r="88" spans="1:1" ht="15.75" thickBot="1" x14ac:dyDescent="0.3">
      <c r="A88" s="73">
        <v>21771</v>
      </c>
    </row>
    <row r="89" spans="1:1" ht="15.75" thickBot="1" x14ac:dyDescent="0.3">
      <c r="A89" s="73">
        <v>29028</v>
      </c>
    </row>
    <row r="90" spans="1:1" ht="15.75" thickBot="1" x14ac:dyDescent="0.3">
      <c r="A90" s="73">
        <v>50799</v>
      </c>
    </row>
    <row r="91" spans="1:1" ht="15.75" thickBot="1" x14ac:dyDescent="0.3">
      <c r="A91" s="73">
        <v>50799</v>
      </c>
    </row>
    <row r="92" spans="1:1" ht="15.75" thickBot="1" x14ac:dyDescent="0.3">
      <c r="A92" s="73">
        <v>21771</v>
      </c>
    </row>
    <row r="93" spans="1:1" ht="15.75" thickBot="1" x14ac:dyDescent="0.3">
      <c r="A93" s="73">
        <v>25400</v>
      </c>
    </row>
    <row r="94" spans="1:1" ht="15.75" thickBot="1" x14ac:dyDescent="0.3">
      <c r="A94" s="73">
        <v>32657</v>
      </c>
    </row>
    <row r="95" spans="1:1" ht="15.75" thickBot="1" x14ac:dyDescent="0.3">
      <c r="A95" s="73">
        <v>47170</v>
      </c>
    </row>
    <row r="96" spans="1:1" ht="15.75" thickBot="1" x14ac:dyDescent="0.3">
      <c r="A96" s="73">
        <v>680246</v>
      </c>
    </row>
    <row r="97" spans="1:1" ht="15.75" thickBot="1" x14ac:dyDescent="0.3">
      <c r="A97" s="73">
        <v>819763</v>
      </c>
    </row>
    <row r="98" spans="1:1" ht="15.75" thickBot="1" x14ac:dyDescent="0.3">
      <c r="A98" s="73">
        <v>547067</v>
      </c>
    </row>
    <row r="99" spans="1:1" ht="15.75" thickBot="1" x14ac:dyDescent="0.3">
      <c r="A99" s="73">
        <v>1850871</v>
      </c>
    </row>
    <row r="100" spans="1:1" ht="15.75" thickBot="1" x14ac:dyDescent="0.3">
      <c r="A100" s="73">
        <v>838500</v>
      </c>
    </row>
    <row r="101" spans="1:1" ht="15.75" thickBot="1" x14ac:dyDescent="0.3">
      <c r="A101" s="73">
        <v>6300</v>
      </c>
    </row>
    <row r="102" spans="1:1" ht="15.75" thickBot="1" x14ac:dyDescent="0.3">
      <c r="A102" s="73">
        <v>1000139</v>
      </c>
    </row>
    <row r="103" spans="1:1" ht="15.75" thickBot="1" x14ac:dyDescent="0.3">
      <c r="A103" s="73">
        <v>593089.24</v>
      </c>
    </row>
    <row r="104" spans="1:1" ht="15.75" thickBot="1" x14ac:dyDescent="0.3">
      <c r="A104" s="73">
        <v>916076</v>
      </c>
    </row>
    <row r="105" spans="1:1" ht="15.75" thickBot="1" x14ac:dyDescent="0.3">
      <c r="A105" s="73">
        <v>500615</v>
      </c>
    </row>
    <row r="106" spans="1:1" ht="15.75" thickBot="1" x14ac:dyDescent="0.3">
      <c r="A106" s="73">
        <v>120360</v>
      </c>
    </row>
    <row r="107" spans="1:1" ht="15.75" thickBot="1" x14ac:dyDescent="0.3">
      <c r="A107" s="73">
        <v>1885864</v>
      </c>
    </row>
    <row r="108" spans="1:1" ht="15.75" thickBot="1" x14ac:dyDescent="0.3">
      <c r="A108" s="73">
        <v>836234</v>
      </c>
    </row>
    <row r="109" spans="1:1" ht="15.75" thickBot="1" x14ac:dyDescent="0.3">
      <c r="A109" s="73">
        <v>2180704</v>
      </c>
    </row>
    <row r="110" spans="1:1" ht="15.75" thickBot="1" x14ac:dyDescent="0.3">
      <c r="A110" s="74">
        <v>988092</v>
      </c>
    </row>
    <row r="111" spans="1:1" ht="15.75" thickBot="1" x14ac:dyDescent="0.3">
      <c r="A111" s="74">
        <v>1075722</v>
      </c>
    </row>
    <row r="112" spans="1:1" ht="15.75" thickBot="1" x14ac:dyDescent="0.3">
      <c r="A112" s="73">
        <v>79502</v>
      </c>
    </row>
    <row r="113" spans="1:1" ht="15.75" thickBot="1" x14ac:dyDescent="0.3">
      <c r="A113" s="74">
        <v>23975</v>
      </c>
    </row>
    <row r="114" spans="1:1" ht="15.75" thickBot="1" x14ac:dyDescent="0.3">
      <c r="A114" s="74">
        <v>47950</v>
      </c>
    </row>
    <row r="115" spans="1:1" ht="15.75" thickBot="1" x14ac:dyDescent="0.3">
      <c r="A115" s="74">
        <v>47950</v>
      </c>
    </row>
    <row r="116" spans="1:1" ht="15.75" thickBot="1" x14ac:dyDescent="0.3">
      <c r="A116" s="74">
        <v>47950</v>
      </c>
    </row>
    <row r="117" spans="1:1" ht="15.75" thickBot="1" x14ac:dyDescent="0.3">
      <c r="A117" s="74">
        <v>23975</v>
      </c>
    </row>
    <row r="118" spans="1:1" ht="15.75" thickBot="1" x14ac:dyDescent="0.3">
      <c r="A118" s="74">
        <v>47950</v>
      </c>
    </row>
    <row r="119" spans="1:1" ht="15.75" thickBot="1" x14ac:dyDescent="0.3">
      <c r="A119" s="74">
        <v>47950</v>
      </c>
    </row>
    <row r="120" spans="1:1" ht="15.75" thickBot="1" x14ac:dyDescent="0.3">
      <c r="A120" s="74">
        <v>47950</v>
      </c>
    </row>
    <row r="121" spans="1:1" ht="15.75" thickBot="1" x14ac:dyDescent="0.3">
      <c r="A121" s="74">
        <v>47950</v>
      </c>
    </row>
    <row r="122" spans="1:1" ht="15.75" thickBot="1" x14ac:dyDescent="0.3">
      <c r="A122" s="74">
        <v>47950</v>
      </c>
    </row>
    <row r="123" spans="1:1" ht="15.75" thickBot="1" x14ac:dyDescent="0.3">
      <c r="A123" s="74">
        <v>47950</v>
      </c>
    </row>
    <row r="124" spans="1:1" ht="15.75" thickBot="1" x14ac:dyDescent="0.3">
      <c r="A124" s="74">
        <v>47950</v>
      </c>
    </row>
    <row r="125" spans="1:1" ht="15.75" thickBot="1" x14ac:dyDescent="0.3">
      <c r="A125" s="74">
        <v>47950</v>
      </c>
    </row>
    <row r="126" spans="1:1" ht="15.75" thickBot="1" x14ac:dyDescent="0.3">
      <c r="A126" s="74">
        <v>47950</v>
      </c>
    </row>
    <row r="127" spans="1:1" ht="15.75" thickBot="1" x14ac:dyDescent="0.3">
      <c r="A127" s="74">
        <v>23975</v>
      </c>
    </row>
    <row r="128" spans="1:1" ht="15.75" thickBot="1" x14ac:dyDescent="0.3">
      <c r="A128" s="74">
        <v>23975</v>
      </c>
    </row>
    <row r="129" spans="1:1" ht="15.75" thickBot="1" x14ac:dyDescent="0.3">
      <c r="A129" s="74">
        <v>23975</v>
      </c>
    </row>
    <row r="130" spans="1:1" ht="15.75" thickBot="1" x14ac:dyDescent="0.3">
      <c r="A130" s="74">
        <v>23975</v>
      </c>
    </row>
    <row r="131" spans="1:1" ht="15.75" thickBot="1" x14ac:dyDescent="0.3">
      <c r="A131" s="74">
        <v>23975</v>
      </c>
    </row>
    <row r="132" spans="1:1" ht="15.75" thickBot="1" x14ac:dyDescent="0.3">
      <c r="A132" s="74">
        <v>23975</v>
      </c>
    </row>
    <row r="133" spans="1:1" ht="15.75" thickBot="1" x14ac:dyDescent="0.3">
      <c r="A133" s="74">
        <v>47950</v>
      </c>
    </row>
    <row r="134" spans="1:1" ht="15.75" thickBot="1" x14ac:dyDescent="0.3">
      <c r="A134" s="74">
        <v>47950</v>
      </c>
    </row>
    <row r="135" spans="1:1" ht="15.75" thickBot="1" x14ac:dyDescent="0.3">
      <c r="A135" s="74">
        <v>47950</v>
      </c>
    </row>
    <row r="136" spans="1:1" ht="15.75" thickBot="1" x14ac:dyDescent="0.3">
      <c r="A136" s="74">
        <v>47950</v>
      </c>
    </row>
    <row r="137" spans="1:1" ht="15.75" thickBot="1" x14ac:dyDescent="0.3">
      <c r="A137" s="74">
        <v>23975</v>
      </c>
    </row>
    <row r="138" spans="1:1" ht="15.75" thickBot="1" x14ac:dyDescent="0.3">
      <c r="A138" s="74">
        <v>47950</v>
      </c>
    </row>
    <row r="139" spans="1:1" ht="15.75" thickBot="1" x14ac:dyDescent="0.3">
      <c r="A139" s="74">
        <v>47950</v>
      </c>
    </row>
    <row r="140" spans="1:1" ht="15.75" thickBot="1" x14ac:dyDescent="0.3">
      <c r="A140" s="74">
        <v>47950</v>
      </c>
    </row>
    <row r="141" spans="1:1" ht="15.75" thickBot="1" x14ac:dyDescent="0.3">
      <c r="A141" s="74">
        <v>47950</v>
      </c>
    </row>
    <row r="142" spans="1:1" ht="15.75" thickBot="1" x14ac:dyDescent="0.3">
      <c r="A142" s="74">
        <v>47950</v>
      </c>
    </row>
    <row r="143" spans="1:1" ht="15.75" thickBot="1" x14ac:dyDescent="0.3">
      <c r="A143" s="74">
        <v>47950</v>
      </c>
    </row>
    <row r="144" spans="1:1" ht="15.75" thickBot="1" x14ac:dyDescent="0.3">
      <c r="A144" s="74">
        <v>47950</v>
      </c>
    </row>
    <row r="145" spans="1:1" ht="15.75" thickBot="1" x14ac:dyDescent="0.3">
      <c r="A145" s="74">
        <v>47950</v>
      </c>
    </row>
    <row r="146" spans="1:1" ht="15.75" thickBot="1" x14ac:dyDescent="0.3">
      <c r="A146" s="74">
        <v>47950</v>
      </c>
    </row>
    <row r="147" spans="1:1" ht="15.75" thickBot="1" x14ac:dyDescent="0.3">
      <c r="A147" s="74">
        <v>23975</v>
      </c>
    </row>
    <row r="148" spans="1:1" ht="15.75" thickBot="1" x14ac:dyDescent="0.3">
      <c r="A148" s="74">
        <v>23975</v>
      </c>
    </row>
    <row r="149" spans="1:1" ht="15.75" thickBot="1" x14ac:dyDescent="0.3">
      <c r="A149" s="74">
        <v>47950</v>
      </c>
    </row>
    <row r="150" spans="1:1" ht="15.75" thickBot="1" x14ac:dyDescent="0.3">
      <c r="A150" s="74">
        <v>47950</v>
      </c>
    </row>
    <row r="151" spans="1:1" ht="15.75" thickBot="1" x14ac:dyDescent="0.3">
      <c r="A151" s="74">
        <v>47950</v>
      </c>
    </row>
    <row r="152" spans="1:1" ht="15.75" thickBot="1" x14ac:dyDescent="0.3">
      <c r="A152" s="74">
        <v>47950</v>
      </c>
    </row>
    <row r="153" spans="1:1" ht="15.75" thickBot="1" x14ac:dyDescent="0.3">
      <c r="A153" s="74">
        <v>47950</v>
      </c>
    </row>
    <row r="154" spans="1:1" ht="15.75" thickBot="1" x14ac:dyDescent="0.3">
      <c r="A154" s="74">
        <v>47950</v>
      </c>
    </row>
    <row r="155" spans="1:1" ht="15.75" thickBot="1" x14ac:dyDescent="0.3">
      <c r="A155" s="74">
        <v>47950</v>
      </c>
    </row>
    <row r="156" spans="1:1" ht="15.75" thickBot="1" x14ac:dyDescent="0.3">
      <c r="A156" s="74">
        <v>47950</v>
      </c>
    </row>
    <row r="157" spans="1:1" ht="15.75" thickBot="1" x14ac:dyDescent="0.3">
      <c r="A157" s="74">
        <v>47950</v>
      </c>
    </row>
    <row r="158" spans="1:1" ht="15.75" thickBot="1" x14ac:dyDescent="0.3">
      <c r="A158" s="74">
        <v>47950</v>
      </c>
    </row>
    <row r="159" spans="1:1" ht="15.75" thickBot="1" x14ac:dyDescent="0.3">
      <c r="A159" s="74">
        <v>47950</v>
      </c>
    </row>
    <row r="160" spans="1:1" ht="15.75" thickBot="1" x14ac:dyDescent="0.3">
      <c r="A160" s="74">
        <v>41100</v>
      </c>
    </row>
    <row r="161" spans="1:1" ht="15.75" thickBot="1" x14ac:dyDescent="0.3">
      <c r="A161" s="74">
        <v>47950</v>
      </c>
    </row>
    <row r="162" spans="1:1" ht="15.75" thickBot="1" x14ac:dyDescent="0.3">
      <c r="A162" s="74">
        <v>13167</v>
      </c>
    </row>
    <row r="163" spans="1:1" ht="15.75" thickBot="1" x14ac:dyDescent="0.3">
      <c r="A163" s="74">
        <v>37320</v>
      </c>
    </row>
    <row r="164" spans="1:1" ht="15.75" thickBot="1" x14ac:dyDescent="0.3">
      <c r="A164" s="74">
        <v>53504</v>
      </c>
    </row>
    <row r="165" spans="1:1" ht="15.75" thickBot="1" x14ac:dyDescent="0.3">
      <c r="A165" s="74">
        <v>44368</v>
      </c>
    </row>
    <row r="166" spans="1:1" ht="15.75" thickBot="1" x14ac:dyDescent="0.3">
      <c r="A166" s="74">
        <v>40000</v>
      </c>
    </row>
    <row r="167" spans="1:1" ht="15.75" thickBot="1" x14ac:dyDescent="0.3">
      <c r="A167" s="74">
        <v>32700</v>
      </c>
    </row>
    <row r="168" spans="1:1" ht="15.75" thickBot="1" x14ac:dyDescent="0.3">
      <c r="A168" s="74">
        <v>564131</v>
      </c>
    </row>
    <row r="169" spans="1:1" ht="15.75" thickBot="1" x14ac:dyDescent="0.3">
      <c r="A169" s="74">
        <v>549125</v>
      </c>
    </row>
    <row r="170" spans="1:1" ht="15.75" thickBot="1" x14ac:dyDescent="0.3">
      <c r="A170" s="74">
        <v>51375</v>
      </c>
    </row>
    <row r="171" spans="1:1" ht="15.75" thickBot="1" x14ac:dyDescent="0.3">
      <c r="A171" s="74">
        <v>47950</v>
      </c>
    </row>
    <row r="172" spans="1:1" ht="15.75" thickBot="1" x14ac:dyDescent="0.3">
      <c r="A172" s="74">
        <v>27400</v>
      </c>
    </row>
    <row r="173" spans="1:1" ht="15.75" thickBot="1" x14ac:dyDescent="0.3">
      <c r="A173" s="74">
        <v>50799</v>
      </c>
    </row>
    <row r="174" spans="1:1" ht="15.75" thickBot="1" x14ac:dyDescent="0.3">
      <c r="A174" s="74">
        <v>47171</v>
      </c>
    </row>
    <row r="175" spans="1:1" ht="15.75" thickBot="1" x14ac:dyDescent="0.3">
      <c r="A175" s="74">
        <v>47171</v>
      </c>
    </row>
    <row r="176" spans="1:1" ht="15.75" thickBot="1" x14ac:dyDescent="0.3">
      <c r="A176" s="74">
        <v>47171</v>
      </c>
    </row>
    <row r="177" spans="1:1" ht="15.75" thickBot="1" x14ac:dyDescent="0.3">
      <c r="A177" s="74">
        <v>47171</v>
      </c>
    </row>
    <row r="178" spans="1:1" ht="15.75" thickBot="1" x14ac:dyDescent="0.3">
      <c r="A178" s="74">
        <v>47171</v>
      </c>
    </row>
    <row r="179" spans="1:1" ht="15.75" thickBot="1" x14ac:dyDescent="0.3">
      <c r="A179" s="74">
        <v>36285</v>
      </c>
    </row>
    <row r="180" spans="1:1" ht="15.75" thickBot="1" x14ac:dyDescent="0.3">
      <c r="A180" s="74">
        <v>27771</v>
      </c>
    </row>
    <row r="181" spans="1:1" ht="15.75" thickBot="1" x14ac:dyDescent="0.3">
      <c r="A181" s="74">
        <v>47171</v>
      </c>
    </row>
    <row r="182" spans="1:1" ht="15.75" thickBot="1" x14ac:dyDescent="0.3">
      <c r="A182" s="74">
        <v>47171</v>
      </c>
    </row>
    <row r="183" spans="1:1" ht="15.75" thickBot="1" x14ac:dyDescent="0.3">
      <c r="A183" s="74">
        <v>47171</v>
      </c>
    </row>
    <row r="184" spans="1:1" ht="15.75" thickBot="1" x14ac:dyDescent="0.3">
      <c r="A184" s="74">
        <v>47171</v>
      </c>
    </row>
    <row r="185" spans="1:1" ht="15.75" thickBot="1" x14ac:dyDescent="0.3">
      <c r="A185" s="74">
        <v>50799</v>
      </c>
    </row>
    <row r="186" spans="1:1" ht="15.75" thickBot="1" x14ac:dyDescent="0.3">
      <c r="A186" s="74">
        <v>21771</v>
      </c>
    </row>
    <row r="187" spans="1:1" ht="15.75" thickBot="1" x14ac:dyDescent="0.3">
      <c r="A187" s="74">
        <v>14249</v>
      </c>
    </row>
    <row r="188" spans="1:1" ht="15.75" thickBot="1" x14ac:dyDescent="0.3">
      <c r="A188" s="74">
        <v>43542</v>
      </c>
    </row>
    <row r="189" spans="1:1" ht="15.75" thickBot="1" x14ac:dyDescent="0.3">
      <c r="A189" s="74">
        <v>43542</v>
      </c>
    </row>
    <row r="190" spans="1:1" ht="15.75" thickBot="1" x14ac:dyDescent="0.3">
      <c r="A190" s="74">
        <v>43542</v>
      </c>
    </row>
    <row r="191" spans="1:1" ht="15.75" thickBot="1" x14ac:dyDescent="0.3">
      <c r="A191" s="74">
        <v>29028</v>
      </c>
    </row>
    <row r="192" spans="1:1" ht="15.75" thickBot="1" x14ac:dyDescent="0.3">
      <c r="A192" s="74">
        <v>43542</v>
      </c>
    </row>
    <row r="193" spans="1:1" ht="15.75" thickBot="1" x14ac:dyDescent="0.3">
      <c r="A193" s="74">
        <v>29028</v>
      </c>
    </row>
    <row r="194" spans="1:1" ht="15.75" thickBot="1" x14ac:dyDescent="0.3">
      <c r="A194" s="74">
        <v>50799</v>
      </c>
    </row>
    <row r="195" spans="1:1" ht="15.75" thickBot="1" x14ac:dyDescent="0.3">
      <c r="A195" s="74">
        <v>50799</v>
      </c>
    </row>
    <row r="196" spans="1:1" ht="15.75" thickBot="1" x14ac:dyDescent="0.3">
      <c r="A196" s="74">
        <v>32657</v>
      </c>
    </row>
    <row r="197" spans="1:1" ht="15.75" thickBot="1" x14ac:dyDescent="0.3">
      <c r="A197" s="74">
        <v>50799</v>
      </c>
    </row>
    <row r="198" spans="1:1" ht="15.75" thickBot="1" x14ac:dyDescent="0.3">
      <c r="A198" s="74">
        <v>47170</v>
      </c>
    </row>
    <row r="199" spans="1:1" ht="15.75" thickBot="1" x14ac:dyDescent="0.3">
      <c r="A199" s="74">
        <v>50799</v>
      </c>
    </row>
    <row r="200" spans="1:1" ht="15.75" thickBot="1" x14ac:dyDescent="0.3">
      <c r="A200" s="74">
        <v>47170</v>
      </c>
    </row>
    <row r="201" spans="1:1" ht="15.75" thickBot="1" x14ac:dyDescent="0.3">
      <c r="A201" s="74">
        <v>50799</v>
      </c>
    </row>
    <row r="202" spans="1:1" ht="15.75" thickBot="1" x14ac:dyDescent="0.3">
      <c r="A202" s="74">
        <v>50799</v>
      </c>
    </row>
    <row r="203" spans="1:1" ht="15.75" thickBot="1" x14ac:dyDescent="0.3">
      <c r="A203" s="74">
        <v>6018</v>
      </c>
    </row>
    <row r="204" spans="1:1" ht="15.75" thickBot="1" x14ac:dyDescent="0.3">
      <c r="A204" s="74">
        <v>50799</v>
      </c>
    </row>
    <row r="205" spans="1:1" ht="15.75" thickBot="1" x14ac:dyDescent="0.3">
      <c r="A205" s="74">
        <v>47171</v>
      </c>
    </row>
    <row r="206" spans="1:1" ht="15.75" thickBot="1" x14ac:dyDescent="0.3">
      <c r="A206" s="74">
        <v>47171</v>
      </c>
    </row>
    <row r="207" spans="1:1" ht="15.75" thickBot="1" x14ac:dyDescent="0.3">
      <c r="A207" s="74">
        <v>47171</v>
      </c>
    </row>
    <row r="208" spans="1:1" ht="15.75" thickBot="1" x14ac:dyDescent="0.3">
      <c r="A208" s="74">
        <v>42000</v>
      </c>
    </row>
    <row r="209" spans="1:1" ht="15.75" thickBot="1" x14ac:dyDescent="0.3">
      <c r="A209" s="74">
        <v>17000</v>
      </c>
    </row>
    <row r="210" spans="1:1" ht="15.75" thickBot="1" x14ac:dyDescent="0.3">
      <c r="A210" s="74">
        <v>42244</v>
      </c>
    </row>
    <row r="211" spans="1:1" ht="15.75" thickBot="1" x14ac:dyDescent="0.3">
      <c r="A211" s="74">
        <v>23850</v>
      </c>
    </row>
    <row r="212" spans="1:1" ht="15.75" thickBot="1" x14ac:dyDescent="0.3">
      <c r="A212" s="74">
        <v>421623</v>
      </c>
    </row>
    <row r="213" spans="1:1" ht="15.75" thickBot="1" x14ac:dyDescent="0.3">
      <c r="A213" s="74">
        <v>32700</v>
      </c>
    </row>
    <row r="214" spans="1:1" ht="15.75" thickBot="1" x14ac:dyDescent="0.3">
      <c r="A214" s="74">
        <v>45107</v>
      </c>
    </row>
    <row r="215" spans="1:1" ht="15.75" thickBot="1" x14ac:dyDescent="0.3">
      <c r="A215" s="74">
        <v>12000</v>
      </c>
    </row>
    <row r="216" spans="1:1" ht="15.75" thickBot="1" x14ac:dyDescent="0.3">
      <c r="A216" s="74">
        <v>12000</v>
      </c>
    </row>
    <row r="217" spans="1:1" ht="15.75" thickBot="1" x14ac:dyDescent="0.3">
      <c r="A217" s="74">
        <v>12000</v>
      </c>
    </row>
    <row r="218" spans="1:1" ht="15.75" thickBot="1" x14ac:dyDescent="0.3">
      <c r="A218" s="74">
        <v>12000</v>
      </c>
    </row>
    <row r="219" spans="1:1" ht="15.75" thickBot="1" x14ac:dyDescent="0.3">
      <c r="A219" s="74">
        <v>12000</v>
      </c>
    </row>
    <row r="220" spans="1:1" ht="15.75" thickBot="1" x14ac:dyDescent="0.3">
      <c r="A220" s="73">
        <v>12000</v>
      </c>
    </row>
    <row r="221" spans="1:1" ht="15.75" thickBot="1" x14ac:dyDescent="0.3">
      <c r="A221" s="73">
        <v>12000</v>
      </c>
    </row>
    <row r="222" spans="1:1" ht="15.75" thickBot="1" x14ac:dyDescent="0.3">
      <c r="A222" s="73">
        <v>12000</v>
      </c>
    </row>
    <row r="223" spans="1:1" ht="15.75" thickBot="1" x14ac:dyDescent="0.3">
      <c r="A223" s="73">
        <v>12000</v>
      </c>
    </row>
    <row r="224" spans="1:1" ht="15.75" thickBot="1" x14ac:dyDescent="0.3">
      <c r="A224" s="74">
        <v>7621</v>
      </c>
    </row>
    <row r="225" spans="1:1" ht="15.75" thickBot="1" x14ac:dyDescent="0.3">
      <c r="A225" s="74">
        <v>15242</v>
      </c>
    </row>
    <row r="226" spans="1:1" ht="15.75" thickBot="1" x14ac:dyDescent="0.3">
      <c r="A226" s="74">
        <v>10682</v>
      </c>
    </row>
    <row r="227" spans="1:1" ht="15.75" thickBot="1" x14ac:dyDescent="0.3">
      <c r="A227" s="74">
        <v>14079</v>
      </c>
    </row>
    <row r="228" spans="1:1" ht="15.75" thickBot="1" x14ac:dyDescent="0.3">
      <c r="A228" s="74">
        <v>6608</v>
      </c>
    </row>
    <row r="229" spans="1:1" ht="15.75" thickBot="1" x14ac:dyDescent="0.3">
      <c r="A229" s="74">
        <v>4130</v>
      </c>
    </row>
    <row r="230" spans="1:1" ht="15.75" thickBot="1" x14ac:dyDescent="0.3">
      <c r="A230" s="74">
        <v>17405</v>
      </c>
    </row>
    <row r="231" spans="1:1" ht="15.75" thickBot="1" x14ac:dyDescent="0.3">
      <c r="A231" s="73">
        <v>675000</v>
      </c>
    </row>
    <row r="232" spans="1:1" ht="15.75" thickBot="1" x14ac:dyDescent="0.3">
      <c r="A232" s="73">
        <v>430092</v>
      </c>
    </row>
    <row r="233" spans="1:1" ht="15.75" thickBot="1" x14ac:dyDescent="0.3">
      <c r="A233" s="73">
        <v>11042</v>
      </c>
    </row>
    <row r="234" spans="1:1" ht="15.75" thickBot="1" x14ac:dyDescent="0.3">
      <c r="A234" s="73">
        <v>9692</v>
      </c>
    </row>
    <row r="235" spans="1:1" ht="15.75" thickBot="1" x14ac:dyDescent="0.3">
      <c r="A235" s="73">
        <v>10196</v>
      </c>
    </row>
    <row r="236" spans="1:1" ht="15.75" thickBot="1" x14ac:dyDescent="0.3">
      <c r="A236" s="73">
        <v>120877</v>
      </c>
    </row>
    <row r="237" spans="1:1" ht="15.75" thickBot="1" x14ac:dyDescent="0.3">
      <c r="A237" s="73">
        <v>13552</v>
      </c>
    </row>
    <row r="238" spans="1:1" ht="15.75" thickBot="1" x14ac:dyDescent="0.3">
      <c r="A238" s="73">
        <v>4406</v>
      </c>
    </row>
    <row r="239" spans="1:1" ht="15.75" thickBot="1" x14ac:dyDescent="0.3">
      <c r="A239" s="73">
        <v>5212</v>
      </c>
    </row>
    <row r="240" spans="1:1" ht="15.75" thickBot="1" x14ac:dyDescent="0.3">
      <c r="A240" s="73">
        <v>4496</v>
      </c>
    </row>
    <row r="241" spans="1:1" ht="15.75" thickBot="1" x14ac:dyDescent="0.3">
      <c r="A241" s="73">
        <v>7863</v>
      </c>
    </row>
    <row r="242" spans="1:1" ht="15.75" thickBot="1" x14ac:dyDescent="0.3">
      <c r="A242" s="73">
        <v>3712</v>
      </c>
    </row>
    <row r="243" spans="1:1" ht="15.75" thickBot="1" x14ac:dyDescent="0.3">
      <c r="A243" s="73">
        <v>13519</v>
      </c>
    </row>
    <row r="244" spans="1:1" ht="15.75" thickBot="1" x14ac:dyDescent="0.3">
      <c r="A244" s="73">
        <v>14271</v>
      </c>
    </row>
    <row r="245" spans="1:1" ht="15.75" thickBot="1" x14ac:dyDescent="0.3">
      <c r="A245" s="73">
        <v>9803</v>
      </c>
    </row>
    <row r="246" spans="1:1" ht="15.75" thickBot="1" x14ac:dyDescent="0.3">
      <c r="A246" s="73">
        <v>9459</v>
      </c>
    </row>
    <row r="247" spans="1:1" ht="15.75" thickBot="1" x14ac:dyDescent="0.3">
      <c r="A247" s="73">
        <v>9650</v>
      </c>
    </row>
    <row r="248" spans="1:1" x14ac:dyDescent="0.25">
      <c r="A248" s="75">
        <v>0</v>
      </c>
    </row>
    <row r="249" spans="1:1" x14ac:dyDescent="0.25">
      <c r="A249" s="76">
        <v>1288400</v>
      </c>
    </row>
    <row r="250" spans="1:1" ht="15.75" thickBot="1" x14ac:dyDescent="0.3">
      <c r="A250" s="77">
        <v>0</v>
      </c>
    </row>
    <row r="251" spans="1:1" ht="15.75" thickBot="1" x14ac:dyDescent="0.3">
      <c r="A251" s="73">
        <v>14592041.800000001</v>
      </c>
    </row>
    <row r="252" spans="1:1" ht="15.75" thickBot="1" x14ac:dyDescent="0.3">
      <c r="A252" s="73">
        <v>28400</v>
      </c>
    </row>
    <row r="253" spans="1:1" ht="15.75" thickBot="1" x14ac:dyDescent="0.3">
      <c r="A253" s="73">
        <v>24850</v>
      </c>
    </row>
    <row r="254" spans="1:1" ht="15.75" thickBot="1" x14ac:dyDescent="0.3">
      <c r="A254" s="73">
        <v>31950</v>
      </c>
    </row>
    <row r="255" spans="1:1" ht="15.75" thickBot="1" x14ac:dyDescent="0.3">
      <c r="A255" s="73">
        <v>28400</v>
      </c>
    </row>
    <row r="256" spans="1:1" ht="15.75" thickBot="1" x14ac:dyDescent="0.3">
      <c r="A256" s="73">
        <v>35500</v>
      </c>
    </row>
    <row r="257" spans="1:1" ht="15.75" thickBot="1" x14ac:dyDescent="0.3">
      <c r="A257" s="73">
        <v>28400</v>
      </c>
    </row>
    <row r="258" spans="1:1" ht="15.75" thickBot="1" x14ac:dyDescent="0.3">
      <c r="A258" s="73">
        <v>31950</v>
      </c>
    </row>
    <row r="259" spans="1:1" ht="15.75" thickBot="1" x14ac:dyDescent="0.3">
      <c r="A259" s="73">
        <v>31950</v>
      </c>
    </row>
    <row r="260" spans="1:1" ht="15.75" thickBot="1" x14ac:dyDescent="0.3">
      <c r="A260" s="73">
        <v>28400</v>
      </c>
    </row>
    <row r="261" spans="1:1" ht="15.75" thickBot="1" x14ac:dyDescent="0.3">
      <c r="A261" s="73">
        <v>46150</v>
      </c>
    </row>
    <row r="262" spans="1:1" ht="15.75" thickBot="1" x14ac:dyDescent="0.3">
      <c r="A262" s="73">
        <v>46150</v>
      </c>
    </row>
    <row r="263" spans="1:1" ht="15.75" thickBot="1" x14ac:dyDescent="0.3">
      <c r="A263" s="73">
        <v>46150</v>
      </c>
    </row>
    <row r="264" spans="1:1" ht="15.75" thickBot="1" x14ac:dyDescent="0.3">
      <c r="A264" s="73">
        <v>46150</v>
      </c>
    </row>
    <row r="265" spans="1:1" ht="15.75" thickBot="1" x14ac:dyDescent="0.3">
      <c r="A265" s="73">
        <v>31875</v>
      </c>
    </row>
    <row r="266" spans="1:1" ht="15.75" thickBot="1" x14ac:dyDescent="0.3">
      <c r="A266" s="73">
        <v>42600</v>
      </c>
    </row>
    <row r="267" spans="1:1" ht="15.75" thickBot="1" x14ac:dyDescent="0.3">
      <c r="A267" s="73">
        <v>42600</v>
      </c>
    </row>
    <row r="268" spans="1:1" ht="15.75" thickBot="1" x14ac:dyDescent="0.3">
      <c r="A268" s="73">
        <v>21300</v>
      </c>
    </row>
    <row r="269" spans="1:1" ht="15.75" thickBot="1" x14ac:dyDescent="0.3">
      <c r="A269" s="73">
        <v>285003</v>
      </c>
    </row>
    <row r="270" spans="1:1" ht="15.75" thickBot="1" x14ac:dyDescent="0.3">
      <c r="A270" s="73">
        <v>114953</v>
      </c>
    </row>
    <row r="271" spans="1:1" ht="15.75" thickBot="1" x14ac:dyDescent="0.3">
      <c r="A271" s="73">
        <v>37344</v>
      </c>
    </row>
    <row r="272" spans="1:1" ht="15.75" thickBot="1" x14ac:dyDescent="0.3">
      <c r="A272" s="73">
        <v>39914</v>
      </c>
    </row>
    <row r="273" spans="1:1" ht="15.75" thickBot="1" x14ac:dyDescent="0.3">
      <c r="A273" s="73">
        <v>50799</v>
      </c>
    </row>
    <row r="274" spans="1:1" ht="15.75" thickBot="1" x14ac:dyDescent="0.3">
      <c r="A274" s="73">
        <v>50799</v>
      </c>
    </row>
    <row r="275" spans="1:1" ht="15.75" thickBot="1" x14ac:dyDescent="0.3">
      <c r="A275" s="73">
        <v>50799</v>
      </c>
    </row>
    <row r="276" spans="1:1" ht="15.75" thickBot="1" x14ac:dyDescent="0.3">
      <c r="A276" s="73">
        <v>50799</v>
      </c>
    </row>
    <row r="277" spans="1:1" ht="15.75" thickBot="1" x14ac:dyDescent="0.3">
      <c r="A277" s="73">
        <v>50799</v>
      </c>
    </row>
    <row r="278" spans="1:1" ht="15.75" thickBot="1" x14ac:dyDescent="0.3">
      <c r="A278" s="73">
        <v>43542</v>
      </c>
    </row>
    <row r="279" spans="1:1" ht="15.75" thickBot="1" x14ac:dyDescent="0.3">
      <c r="A279" s="73">
        <v>21771</v>
      </c>
    </row>
    <row r="280" spans="1:1" ht="15.75" thickBot="1" x14ac:dyDescent="0.3">
      <c r="A280" s="73">
        <v>43542</v>
      </c>
    </row>
    <row r="281" spans="1:1" ht="15.75" thickBot="1" x14ac:dyDescent="0.3">
      <c r="A281" s="73">
        <v>43542</v>
      </c>
    </row>
    <row r="282" spans="1:1" ht="15.75" thickBot="1" x14ac:dyDescent="0.3">
      <c r="A282" s="73">
        <v>43542</v>
      </c>
    </row>
    <row r="283" spans="1:1" ht="15.75" thickBot="1" x14ac:dyDescent="0.3">
      <c r="A283" s="73">
        <v>50799</v>
      </c>
    </row>
    <row r="284" spans="1:1" ht="15.75" thickBot="1" x14ac:dyDescent="0.3">
      <c r="A284" s="73">
        <v>50799</v>
      </c>
    </row>
    <row r="285" spans="1:1" ht="15.75" thickBot="1" x14ac:dyDescent="0.3">
      <c r="A285" s="73">
        <v>50799</v>
      </c>
    </row>
    <row r="286" spans="1:1" ht="15.75" thickBot="1" x14ac:dyDescent="0.3">
      <c r="A286" s="73">
        <v>58056</v>
      </c>
    </row>
    <row r="287" spans="1:1" ht="15.75" thickBot="1" x14ac:dyDescent="0.3">
      <c r="A287" s="73">
        <v>141600</v>
      </c>
    </row>
    <row r="288" spans="1:1" ht="15.75" thickBot="1" x14ac:dyDescent="0.3">
      <c r="A288" s="73">
        <v>74800</v>
      </c>
    </row>
    <row r="289" spans="1:1" ht="15.75" thickBot="1" x14ac:dyDescent="0.3">
      <c r="A289" s="73">
        <v>74800</v>
      </c>
    </row>
    <row r="290" spans="1:1" ht="15.75" thickBot="1" x14ac:dyDescent="0.3">
      <c r="A290" s="73">
        <v>74800</v>
      </c>
    </row>
    <row r="291" spans="1:1" ht="15.75" thickBot="1" x14ac:dyDescent="0.3">
      <c r="A291" s="73">
        <v>68000</v>
      </c>
    </row>
    <row r="292" spans="1:1" ht="15.75" thickBot="1" x14ac:dyDescent="0.3">
      <c r="A292" s="73">
        <v>68000</v>
      </c>
    </row>
    <row r="293" spans="1:1" ht="15.75" thickBot="1" x14ac:dyDescent="0.3">
      <c r="A293" s="73">
        <v>74800</v>
      </c>
    </row>
    <row r="294" spans="1:1" ht="15.75" thickBot="1" x14ac:dyDescent="0.3">
      <c r="A294" s="73">
        <v>81600</v>
      </c>
    </row>
    <row r="295" spans="1:1" ht="15.75" thickBot="1" x14ac:dyDescent="0.3">
      <c r="A295" s="73">
        <v>81600</v>
      </c>
    </row>
    <row r="296" spans="1:1" ht="15.75" thickBot="1" x14ac:dyDescent="0.3">
      <c r="A296" s="73">
        <v>81600</v>
      </c>
    </row>
    <row r="297" spans="1:1" ht="15.75" thickBot="1" x14ac:dyDescent="0.3">
      <c r="A297" s="73">
        <v>88400</v>
      </c>
    </row>
    <row r="298" spans="1:1" ht="15.75" thickBot="1" x14ac:dyDescent="0.3">
      <c r="A298" s="73">
        <v>93600</v>
      </c>
    </row>
    <row r="299" spans="1:1" ht="15.75" thickBot="1" x14ac:dyDescent="0.3">
      <c r="A299" s="73">
        <v>93600</v>
      </c>
    </row>
    <row r="300" spans="1:1" ht="15.75" thickBot="1" x14ac:dyDescent="0.3">
      <c r="A300" s="73">
        <v>81600</v>
      </c>
    </row>
    <row r="301" spans="1:1" ht="15.75" thickBot="1" x14ac:dyDescent="0.3">
      <c r="A301" s="73">
        <v>81600</v>
      </c>
    </row>
    <row r="302" spans="1:1" ht="15.75" thickBot="1" x14ac:dyDescent="0.3">
      <c r="A302" s="73">
        <v>81600</v>
      </c>
    </row>
    <row r="303" spans="1:1" ht="15.75" thickBot="1" x14ac:dyDescent="0.3">
      <c r="A303" s="73">
        <v>81600</v>
      </c>
    </row>
    <row r="304" spans="1:1" ht="15.75" thickBot="1" x14ac:dyDescent="0.3">
      <c r="A304" s="73">
        <v>88400</v>
      </c>
    </row>
    <row r="305" spans="1:1" ht="15.75" thickBot="1" x14ac:dyDescent="0.3">
      <c r="A305" s="73">
        <v>93600</v>
      </c>
    </row>
    <row r="306" spans="1:1" ht="15.75" thickBot="1" x14ac:dyDescent="0.3">
      <c r="A306" s="73">
        <v>33600</v>
      </c>
    </row>
    <row r="307" spans="1:1" ht="15.75" thickBot="1" x14ac:dyDescent="0.3">
      <c r="A307" s="73">
        <v>51380</v>
      </c>
    </row>
    <row r="308" spans="1:1" ht="15.75" thickBot="1" x14ac:dyDescent="0.3">
      <c r="A308" s="73">
        <v>77310</v>
      </c>
    </row>
    <row r="309" spans="1:1" ht="15.75" thickBot="1" x14ac:dyDescent="0.3">
      <c r="A309" s="73">
        <v>60994</v>
      </c>
    </row>
    <row r="310" spans="1:1" ht="15.75" thickBot="1" x14ac:dyDescent="0.3">
      <c r="A310" s="73">
        <v>1447390</v>
      </c>
    </row>
    <row r="311" spans="1:1" ht="15.75" thickBot="1" x14ac:dyDescent="0.3">
      <c r="A311" s="73">
        <v>1515502</v>
      </c>
    </row>
    <row r="312" spans="1:1" ht="15.75" thickBot="1" x14ac:dyDescent="0.3">
      <c r="A312" s="73">
        <v>537527</v>
      </c>
    </row>
    <row r="313" spans="1:1" ht="15.75" thickBot="1" x14ac:dyDescent="0.3">
      <c r="A313" s="73">
        <v>28400</v>
      </c>
    </row>
    <row r="314" spans="1:1" ht="15.75" thickBot="1" x14ac:dyDescent="0.3">
      <c r="A314" s="73">
        <v>28400</v>
      </c>
    </row>
    <row r="315" spans="1:1" ht="15.75" thickBot="1" x14ac:dyDescent="0.3">
      <c r="A315" s="73">
        <v>42600</v>
      </c>
    </row>
    <row r="316" spans="1:1" ht="15.75" thickBot="1" x14ac:dyDescent="0.3">
      <c r="A316" s="73">
        <v>35500</v>
      </c>
    </row>
    <row r="317" spans="1:1" ht="15.75" thickBot="1" x14ac:dyDescent="0.3">
      <c r="A317" s="73">
        <v>39050</v>
      </c>
    </row>
    <row r="318" spans="1:1" ht="15.75" thickBot="1" x14ac:dyDescent="0.3">
      <c r="A318" s="73">
        <v>21300</v>
      </c>
    </row>
    <row r="319" spans="1:1" ht="15.75" thickBot="1" x14ac:dyDescent="0.3">
      <c r="A319" s="73">
        <v>35500</v>
      </c>
    </row>
    <row r="320" spans="1:1" ht="15.75" thickBot="1" x14ac:dyDescent="0.3">
      <c r="A320" s="73">
        <v>5902336</v>
      </c>
    </row>
    <row r="321" spans="1:1" ht="15.75" thickBot="1" x14ac:dyDescent="0.3">
      <c r="A321" s="73">
        <v>92560</v>
      </c>
    </row>
    <row r="322" spans="1:1" ht="15.75" thickBot="1" x14ac:dyDescent="0.3">
      <c r="A322" s="73">
        <v>78320</v>
      </c>
    </row>
    <row r="323" spans="1:1" ht="15.75" thickBot="1" x14ac:dyDescent="0.3">
      <c r="A323" s="73">
        <v>78320</v>
      </c>
    </row>
    <row r="324" spans="1:1" ht="15.75" thickBot="1" x14ac:dyDescent="0.3">
      <c r="A324" s="73">
        <v>85440</v>
      </c>
    </row>
    <row r="325" spans="1:1" ht="15.75" thickBot="1" x14ac:dyDescent="0.3">
      <c r="A325" s="73">
        <v>78320</v>
      </c>
    </row>
    <row r="326" spans="1:1" ht="15.75" thickBot="1" x14ac:dyDescent="0.3">
      <c r="A326" s="73">
        <v>78320</v>
      </c>
    </row>
    <row r="327" spans="1:1" ht="15.75" thickBot="1" x14ac:dyDescent="0.3">
      <c r="A327" s="73">
        <v>85340</v>
      </c>
    </row>
    <row r="328" spans="1:1" ht="15.75" thickBot="1" x14ac:dyDescent="0.3">
      <c r="A328" s="73">
        <v>85440</v>
      </c>
    </row>
    <row r="329" spans="1:1" ht="15.75" thickBot="1" x14ac:dyDescent="0.3">
      <c r="A329" s="73">
        <v>85440</v>
      </c>
    </row>
    <row r="330" spans="1:1" ht="15.75" thickBot="1" x14ac:dyDescent="0.3">
      <c r="A330" s="73">
        <v>71200</v>
      </c>
    </row>
    <row r="331" spans="1:1" ht="15.75" thickBot="1" x14ac:dyDescent="0.3">
      <c r="A331" s="73">
        <v>78320</v>
      </c>
    </row>
    <row r="332" spans="1:1" ht="15.75" thickBot="1" x14ac:dyDescent="0.3">
      <c r="A332" s="73">
        <v>85920</v>
      </c>
    </row>
    <row r="333" spans="1:1" ht="15.75" thickBot="1" x14ac:dyDescent="0.3">
      <c r="A333" s="73">
        <v>19200</v>
      </c>
    </row>
    <row r="334" spans="1:1" ht="15.75" thickBot="1" x14ac:dyDescent="0.3">
      <c r="A334" s="73">
        <v>1347890</v>
      </c>
    </row>
    <row r="335" spans="1:1" ht="15.75" thickBot="1" x14ac:dyDescent="0.3">
      <c r="A335" s="73">
        <v>1361357</v>
      </c>
    </row>
    <row r="336" spans="1:1" ht="15.75" thickBot="1" x14ac:dyDescent="0.3">
      <c r="A336" s="73">
        <v>805115</v>
      </c>
    </row>
    <row r="337" spans="1:1" ht="15.75" thickBot="1" x14ac:dyDescent="0.3">
      <c r="A337" s="73">
        <v>1758519</v>
      </c>
    </row>
    <row r="338" spans="1:1" ht="15.75" thickBot="1" x14ac:dyDescent="0.3">
      <c r="A338" s="73">
        <v>68002</v>
      </c>
    </row>
    <row r="339" spans="1:1" ht="15.75" thickBot="1" x14ac:dyDescent="0.3">
      <c r="A339" s="73">
        <v>65292</v>
      </c>
    </row>
    <row r="340" spans="1:1" ht="15.75" thickBot="1" x14ac:dyDescent="0.3">
      <c r="A340" s="73">
        <v>80679</v>
      </c>
    </row>
    <row r="341" spans="1:1" ht="15.75" thickBot="1" x14ac:dyDescent="0.3">
      <c r="A341" s="73">
        <v>74871</v>
      </c>
    </row>
    <row r="342" spans="1:1" ht="15.75" thickBot="1" x14ac:dyDescent="0.3">
      <c r="A342" s="73">
        <v>79274</v>
      </c>
    </row>
    <row r="343" spans="1:1" ht="15.75" thickBot="1" x14ac:dyDescent="0.3">
      <c r="A343" s="73">
        <v>80647</v>
      </c>
    </row>
    <row r="344" spans="1:1" ht="15.75" thickBot="1" x14ac:dyDescent="0.3">
      <c r="A344" s="73">
        <v>20162</v>
      </c>
    </row>
    <row r="345" spans="1:1" ht="15.75" thickBot="1" x14ac:dyDescent="0.3">
      <c r="A345" s="73">
        <v>50622</v>
      </c>
    </row>
    <row r="346" spans="1:1" ht="15.75" thickBot="1" x14ac:dyDescent="0.3">
      <c r="A346" s="73">
        <v>80222</v>
      </c>
    </row>
    <row r="347" spans="1:1" ht="15.75" thickBot="1" x14ac:dyDescent="0.3">
      <c r="A347" s="73">
        <v>43113</v>
      </c>
    </row>
    <row r="348" spans="1:1" ht="15.75" thickBot="1" x14ac:dyDescent="0.3">
      <c r="A348" s="73">
        <v>77422</v>
      </c>
    </row>
    <row r="349" spans="1:1" ht="15.75" thickBot="1" x14ac:dyDescent="0.3">
      <c r="A349" s="73">
        <v>77422</v>
      </c>
    </row>
    <row r="350" spans="1:1" ht="15.75" thickBot="1" x14ac:dyDescent="0.3">
      <c r="A350" s="73">
        <v>85060</v>
      </c>
    </row>
    <row r="351" spans="1:1" ht="15.75" thickBot="1" x14ac:dyDescent="0.3">
      <c r="A351" s="73">
        <v>77286</v>
      </c>
    </row>
    <row r="352" spans="1:1" ht="15.75" thickBot="1" x14ac:dyDescent="0.3">
      <c r="A352" s="73">
        <v>46059</v>
      </c>
    </row>
    <row r="353" spans="1:1" ht="15.75" thickBot="1" x14ac:dyDescent="0.3">
      <c r="A353" s="73">
        <v>28400</v>
      </c>
    </row>
    <row r="354" spans="1:1" ht="15.75" thickBot="1" x14ac:dyDescent="0.3">
      <c r="A354" s="73">
        <v>24850</v>
      </c>
    </row>
    <row r="355" spans="1:1" ht="15.75" thickBot="1" x14ac:dyDescent="0.3">
      <c r="A355" s="73">
        <v>31950</v>
      </c>
    </row>
    <row r="356" spans="1:1" ht="15.75" thickBot="1" x14ac:dyDescent="0.3">
      <c r="A356" s="73">
        <v>28400</v>
      </c>
    </row>
    <row r="357" spans="1:1" ht="15.75" thickBot="1" x14ac:dyDescent="0.3">
      <c r="A357" s="73">
        <v>35500</v>
      </c>
    </row>
    <row r="358" spans="1:1" ht="15.75" thickBot="1" x14ac:dyDescent="0.3">
      <c r="A358" s="73">
        <v>28400</v>
      </c>
    </row>
    <row r="359" spans="1:1" ht="15.75" thickBot="1" x14ac:dyDescent="0.3">
      <c r="A359" s="73">
        <v>31950</v>
      </c>
    </row>
    <row r="360" spans="1:1" ht="15.75" thickBot="1" x14ac:dyDescent="0.3">
      <c r="A360" s="73">
        <v>31950</v>
      </c>
    </row>
    <row r="361" spans="1:1" ht="15.75" thickBot="1" x14ac:dyDescent="0.3">
      <c r="A361" s="73">
        <v>28400</v>
      </c>
    </row>
    <row r="362" spans="1:1" ht="15.75" thickBot="1" x14ac:dyDescent="0.3">
      <c r="A362" s="73">
        <v>46150</v>
      </c>
    </row>
    <row r="363" spans="1:1" ht="15.75" thickBot="1" x14ac:dyDescent="0.3">
      <c r="A363" s="73">
        <v>46150</v>
      </c>
    </row>
    <row r="364" spans="1:1" ht="15.75" thickBot="1" x14ac:dyDescent="0.3">
      <c r="A364" s="73">
        <v>46150</v>
      </c>
    </row>
    <row r="365" spans="1:1" ht="15.75" thickBot="1" x14ac:dyDescent="0.3">
      <c r="A365" s="73">
        <v>46150</v>
      </c>
    </row>
    <row r="366" spans="1:1" ht="15.75" thickBot="1" x14ac:dyDescent="0.3">
      <c r="A366" s="73">
        <v>31875</v>
      </c>
    </row>
    <row r="367" spans="1:1" ht="15.75" thickBot="1" x14ac:dyDescent="0.3">
      <c r="A367" s="73">
        <v>42600</v>
      </c>
    </row>
    <row r="368" spans="1:1" ht="15.75" thickBot="1" x14ac:dyDescent="0.3">
      <c r="A368" s="73">
        <v>42600</v>
      </c>
    </row>
    <row r="369" spans="1:1" ht="15.75" thickBot="1" x14ac:dyDescent="0.3">
      <c r="A369" s="73">
        <v>21300</v>
      </c>
    </row>
    <row r="370" spans="1:1" ht="15.75" thickBot="1" x14ac:dyDescent="0.3">
      <c r="A370" s="73">
        <v>285003</v>
      </c>
    </row>
    <row r="371" spans="1:1" ht="15.75" thickBot="1" x14ac:dyDescent="0.3">
      <c r="A371" s="73">
        <v>114953</v>
      </c>
    </row>
    <row r="372" spans="1:1" ht="15.75" thickBot="1" x14ac:dyDescent="0.3">
      <c r="A372" s="73">
        <v>37344</v>
      </c>
    </row>
    <row r="373" spans="1:1" ht="15.75" thickBot="1" x14ac:dyDescent="0.3">
      <c r="A373" s="73">
        <v>39914</v>
      </c>
    </row>
    <row r="374" spans="1:1" ht="15.75" thickBot="1" x14ac:dyDescent="0.3">
      <c r="A374" s="73">
        <v>50799</v>
      </c>
    </row>
    <row r="375" spans="1:1" ht="15.75" thickBot="1" x14ac:dyDescent="0.3">
      <c r="A375" s="73">
        <v>50799</v>
      </c>
    </row>
    <row r="376" spans="1:1" ht="15.75" thickBot="1" x14ac:dyDescent="0.3">
      <c r="A376" s="73">
        <v>50799</v>
      </c>
    </row>
    <row r="377" spans="1:1" ht="15.75" thickBot="1" x14ac:dyDescent="0.3">
      <c r="A377" s="73">
        <v>50799</v>
      </c>
    </row>
    <row r="378" spans="1:1" ht="15.75" thickBot="1" x14ac:dyDescent="0.3">
      <c r="A378" s="73">
        <v>50799</v>
      </c>
    </row>
    <row r="379" spans="1:1" ht="15.75" thickBot="1" x14ac:dyDescent="0.3">
      <c r="A379" s="73">
        <v>43542</v>
      </c>
    </row>
    <row r="380" spans="1:1" ht="15.75" thickBot="1" x14ac:dyDescent="0.3">
      <c r="A380" s="73">
        <v>21771</v>
      </c>
    </row>
    <row r="381" spans="1:1" ht="15.75" thickBot="1" x14ac:dyDescent="0.3">
      <c r="A381" s="73">
        <v>43542</v>
      </c>
    </row>
    <row r="382" spans="1:1" ht="15.75" thickBot="1" x14ac:dyDescent="0.3">
      <c r="A382" s="73">
        <v>43542</v>
      </c>
    </row>
    <row r="383" spans="1:1" ht="15.75" thickBot="1" x14ac:dyDescent="0.3">
      <c r="A383" s="73">
        <v>43542</v>
      </c>
    </row>
    <row r="384" spans="1:1" ht="15.75" thickBot="1" x14ac:dyDescent="0.3">
      <c r="A384" s="73">
        <v>50799</v>
      </c>
    </row>
    <row r="385" spans="1:1" ht="15.75" thickBot="1" x14ac:dyDescent="0.3">
      <c r="A385" s="73">
        <v>50799</v>
      </c>
    </row>
    <row r="386" spans="1:1" ht="15.75" thickBot="1" x14ac:dyDescent="0.3">
      <c r="A386" s="73">
        <v>50799</v>
      </c>
    </row>
    <row r="387" spans="1:1" ht="15.75" thickBot="1" x14ac:dyDescent="0.3">
      <c r="A387" s="73">
        <v>58056</v>
      </c>
    </row>
    <row r="388" spans="1:1" ht="15.75" thickBot="1" x14ac:dyDescent="0.3">
      <c r="A388" s="73">
        <v>141600</v>
      </c>
    </row>
    <row r="389" spans="1:1" ht="15.75" thickBot="1" x14ac:dyDescent="0.3">
      <c r="A389" s="73">
        <v>74800</v>
      </c>
    </row>
    <row r="390" spans="1:1" ht="15.75" thickBot="1" x14ac:dyDescent="0.3">
      <c r="A390" s="73">
        <v>74800</v>
      </c>
    </row>
    <row r="391" spans="1:1" ht="15.75" thickBot="1" x14ac:dyDescent="0.3">
      <c r="A391" s="73">
        <v>74800</v>
      </c>
    </row>
    <row r="392" spans="1:1" ht="15.75" thickBot="1" x14ac:dyDescent="0.3">
      <c r="A392" s="73">
        <v>68000</v>
      </c>
    </row>
    <row r="393" spans="1:1" ht="15.75" thickBot="1" x14ac:dyDescent="0.3">
      <c r="A393" s="73">
        <v>68000</v>
      </c>
    </row>
    <row r="394" spans="1:1" ht="15.75" thickBot="1" x14ac:dyDescent="0.3">
      <c r="A394" s="73">
        <v>74800</v>
      </c>
    </row>
    <row r="395" spans="1:1" ht="15.75" thickBot="1" x14ac:dyDescent="0.3">
      <c r="A395" s="73">
        <v>81600</v>
      </c>
    </row>
    <row r="396" spans="1:1" ht="15.75" thickBot="1" x14ac:dyDescent="0.3">
      <c r="A396" s="73">
        <v>81600</v>
      </c>
    </row>
    <row r="397" spans="1:1" ht="15.75" thickBot="1" x14ac:dyDescent="0.3">
      <c r="A397" s="73">
        <v>81600</v>
      </c>
    </row>
    <row r="398" spans="1:1" ht="15.75" thickBot="1" x14ac:dyDescent="0.3">
      <c r="A398" s="73">
        <v>88400</v>
      </c>
    </row>
    <row r="399" spans="1:1" ht="15.75" thickBot="1" x14ac:dyDescent="0.3">
      <c r="A399" s="73">
        <v>93600</v>
      </c>
    </row>
    <row r="400" spans="1:1" ht="15.75" thickBot="1" x14ac:dyDescent="0.3">
      <c r="A400" s="73">
        <v>93600</v>
      </c>
    </row>
    <row r="401" spans="1:1" ht="15.75" thickBot="1" x14ac:dyDescent="0.3">
      <c r="A401" s="73">
        <v>81600</v>
      </c>
    </row>
    <row r="402" spans="1:1" ht="15.75" thickBot="1" x14ac:dyDescent="0.3">
      <c r="A402" s="73">
        <v>81600</v>
      </c>
    </row>
    <row r="403" spans="1:1" ht="15.75" thickBot="1" x14ac:dyDescent="0.3">
      <c r="A403" s="73">
        <v>81600</v>
      </c>
    </row>
    <row r="404" spans="1:1" ht="15.75" thickBot="1" x14ac:dyDescent="0.3">
      <c r="A404" s="73">
        <v>81600</v>
      </c>
    </row>
    <row r="405" spans="1:1" ht="15.75" thickBot="1" x14ac:dyDescent="0.3">
      <c r="A405" s="73">
        <v>88400</v>
      </c>
    </row>
    <row r="406" spans="1:1" ht="15.75" thickBot="1" x14ac:dyDescent="0.3">
      <c r="A406" s="73">
        <v>93600</v>
      </c>
    </row>
    <row r="407" spans="1:1" ht="15.75" thickBot="1" x14ac:dyDescent="0.3">
      <c r="A407" s="73">
        <v>33600</v>
      </c>
    </row>
    <row r="408" spans="1:1" ht="15.75" thickBot="1" x14ac:dyDescent="0.3">
      <c r="A408" s="73">
        <v>51380</v>
      </c>
    </row>
    <row r="409" spans="1:1" ht="15.75" thickBot="1" x14ac:dyDescent="0.3">
      <c r="A409" s="73">
        <v>77310</v>
      </c>
    </row>
    <row r="410" spans="1:1" ht="15.75" thickBot="1" x14ac:dyDescent="0.3">
      <c r="A410" s="73">
        <v>60994</v>
      </c>
    </row>
    <row r="411" spans="1:1" ht="15.75" thickBot="1" x14ac:dyDescent="0.3">
      <c r="A411" s="73">
        <v>1447390</v>
      </c>
    </row>
    <row r="412" spans="1:1" ht="15.75" thickBot="1" x14ac:dyDescent="0.3">
      <c r="A412" s="73">
        <v>1515502</v>
      </c>
    </row>
    <row r="413" spans="1:1" ht="15.75" thickBot="1" x14ac:dyDescent="0.3">
      <c r="A413" s="73">
        <v>537527</v>
      </c>
    </row>
    <row r="414" spans="1:1" ht="15.75" thickBot="1" x14ac:dyDescent="0.3">
      <c r="A414" s="73">
        <v>28400</v>
      </c>
    </row>
    <row r="415" spans="1:1" ht="15.75" thickBot="1" x14ac:dyDescent="0.3">
      <c r="A415" s="73">
        <v>28400</v>
      </c>
    </row>
    <row r="416" spans="1:1" ht="15.75" thickBot="1" x14ac:dyDescent="0.3">
      <c r="A416" s="73">
        <v>42600</v>
      </c>
    </row>
    <row r="417" spans="1:1" ht="15.75" thickBot="1" x14ac:dyDescent="0.3">
      <c r="A417" s="73">
        <v>35500</v>
      </c>
    </row>
    <row r="418" spans="1:1" ht="15.75" thickBot="1" x14ac:dyDescent="0.3">
      <c r="A418" s="71">
        <v>39050</v>
      </c>
    </row>
    <row r="419" spans="1:1" ht="15.75" thickBot="1" x14ac:dyDescent="0.3">
      <c r="A419" s="71">
        <v>21300</v>
      </c>
    </row>
    <row r="420" spans="1:1" ht="15.75" thickBot="1" x14ac:dyDescent="0.3">
      <c r="A420" s="71">
        <v>35500</v>
      </c>
    </row>
    <row r="421" spans="1:1" ht="15.75" thickBot="1" x14ac:dyDescent="0.3">
      <c r="A421" s="71">
        <v>5902336</v>
      </c>
    </row>
    <row r="422" spans="1:1" ht="15.75" thickBot="1" x14ac:dyDescent="0.3">
      <c r="A422" s="71">
        <v>92560</v>
      </c>
    </row>
    <row r="423" spans="1:1" ht="15.75" thickBot="1" x14ac:dyDescent="0.3">
      <c r="A423" s="71">
        <v>78320</v>
      </c>
    </row>
    <row r="424" spans="1:1" ht="15.75" thickBot="1" x14ac:dyDescent="0.3">
      <c r="A424" s="71">
        <v>78320</v>
      </c>
    </row>
    <row r="425" spans="1:1" ht="15.75" thickBot="1" x14ac:dyDescent="0.3">
      <c r="A425" s="71">
        <v>85440</v>
      </c>
    </row>
    <row r="426" spans="1:1" ht="15.75" thickBot="1" x14ac:dyDescent="0.3">
      <c r="A426" s="71">
        <v>78320</v>
      </c>
    </row>
    <row r="427" spans="1:1" ht="15.75" thickBot="1" x14ac:dyDescent="0.3">
      <c r="A427" s="71">
        <v>78320</v>
      </c>
    </row>
    <row r="428" spans="1:1" ht="15.75" thickBot="1" x14ac:dyDescent="0.3">
      <c r="A428" s="71">
        <v>85340</v>
      </c>
    </row>
    <row r="429" spans="1:1" ht="15.75" thickBot="1" x14ac:dyDescent="0.3">
      <c r="A429" s="71">
        <v>85440</v>
      </c>
    </row>
    <row r="430" spans="1:1" ht="15.75" thickBot="1" x14ac:dyDescent="0.3">
      <c r="A430" s="71">
        <v>85440</v>
      </c>
    </row>
    <row r="431" spans="1:1" ht="15.75" thickBot="1" x14ac:dyDescent="0.3">
      <c r="A431" s="71">
        <v>71200</v>
      </c>
    </row>
    <row r="432" spans="1:1" ht="15.75" thickBot="1" x14ac:dyDescent="0.3">
      <c r="A432" s="71">
        <v>78320</v>
      </c>
    </row>
    <row r="433" spans="1:1" ht="15.75" thickBot="1" x14ac:dyDescent="0.3">
      <c r="A433" s="71">
        <v>85920</v>
      </c>
    </row>
    <row r="434" spans="1:1" ht="15.75" thickBot="1" x14ac:dyDescent="0.3">
      <c r="A434" s="71">
        <v>19200</v>
      </c>
    </row>
    <row r="435" spans="1:1" ht="15.75" thickBot="1" x14ac:dyDescent="0.3">
      <c r="A435" s="71">
        <v>1347890</v>
      </c>
    </row>
    <row r="436" spans="1:1" ht="15.75" thickBot="1" x14ac:dyDescent="0.3">
      <c r="A436" s="71">
        <v>1361357</v>
      </c>
    </row>
    <row r="437" spans="1:1" ht="15.75" thickBot="1" x14ac:dyDescent="0.3">
      <c r="A437" s="71">
        <v>805115</v>
      </c>
    </row>
    <row r="438" spans="1:1" ht="15.75" thickBot="1" x14ac:dyDescent="0.3">
      <c r="A438" s="71">
        <v>1758519</v>
      </c>
    </row>
    <row r="439" spans="1:1" ht="15.75" thickBot="1" x14ac:dyDescent="0.3">
      <c r="A439" s="71">
        <v>68002</v>
      </c>
    </row>
    <row r="440" spans="1:1" ht="15.75" thickBot="1" x14ac:dyDescent="0.3">
      <c r="A440" s="71">
        <v>65292</v>
      </c>
    </row>
    <row r="441" spans="1:1" ht="15.75" thickBot="1" x14ac:dyDescent="0.3">
      <c r="A441" s="71">
        <v>80679</v>
      </c>
    </row>
    <row r="442" spans="1:1" ht="15.75" thickBot="1" x14ac:dyDescent="0.3">
      <c r="A442" s="71">
        <v>74871</v>
      </c>
    </row>
    <row r="443" spans="1:1" ht="15.75" thickBot="1" x14ac:dyDescent="0.3">
      <c r="A443" s="71">
        <v>79274</v>
      </c>
    </row>
    <row r="444" spans="1:1" ht="15.75" thickBot="1" x14ac:dyDescent="0.3">
      <c r="A444" s="71">
        <v>80647</v>
      </c>
    </row>
    <row r="445" spans="1:1" ht="15.75" thickBot="1" x14ac:dyDescent="0.3">
      <c r="A445" s="71">
        <v>20162</v>
      </c>
    </row>
    <row r="446" spans="1:1" ht="15.75" thickBot="1" x14ac:dyDescent="0.3">
      <c r="A446" s="71">
        <v>50622</v>
      </c>
    </row>
    <row r="447" spans="1:1" ht="15.75" thickBot="1" x14ac:dyDescent="0.3">
      <c r="A447" s="71">
        <v>80222</v>
      </c>
    </row>
    <row r="448" spans="1:1" ht="15.75" thickBot="1" x14ac:dyDescent="0.3">
      <c r="A448" s="71">
        <v>43113</v>
      </c>
    </row>
    <row r="449" spans="1:1" ht="15.75" thickBot="1" x14ac:dyDescent="0.3">
      <c r="A449" s="71">
        <v>77422</v>
      </c>
    </row>
    <row r="450" spans="1:1" ht="15.75" thickBot="1" x14ac:dyDescent="0.3">
      <c r="A450" s="71">
        <v>77422</v>
      </c>
    </row>
    <row r="451" spans="1:1" ht="15.75" thickBot="1" x14ac:dyDescent="0.3">
      <c r="A451" s="71">
        <v>85060</v>
      </c>
    </row>
    <row r="452" spans="1:1" ht="15.75" thickBot="1" x14ac:dyDescent="0.3">
      <c r="A452" s="71">
        <v>77286</v>
      </c>
    </row>
    <row r="453" spans="1:1" ht="15.75" thickBot="1" x14ac:dyDescent="0.3">
      <c r="A453" s="71">
        <v>46059</v>
      </c>
    </row>
    <row r="454" spans="1:1" ht="15.75" thickBot="1" x14ac:dyDescent="0.3">
      <c r="A454" s="71">
        <v>10196</v>
      </c>
    </row>
    <row r="455" spans="1:1" ht="15.75" thickBot="1" x14ac:dyDescent="0.3">
      <c r="A455" s="71">
        <v>12065</v>
      </c>
    </row>
    <row r="456" spans="1:1" ht="15.75" thickBot="1" x14ac:dyDescent="0.3">
      <c r="A456" s="71">
        <v>14038</v>
      </c>
    </row>
    <row r="457" spans="1:1" ht="15.75" thickBot="1" x14ac:dyDescent="0.3">
      <c r="A457" s="71">
        <v>12000</v>
      </c>
    </row>
    <row r="458" spans="1:1" ht="15.75" thickBot="1" x14ac:dyDescent="0.3">
      <c r="A458" s="71">
        <v>12000</v>
      </c>
    </row>
    <row r="459" spans="1:1" ht="15.75" thickBot="1" x14ac:dyDescent="0.3">
      <c r="A459" s="71">
        <v>413000</v>
      </c>
    </row>
    <row r="460" spans="1:1" ht="15.75" thickBot="1" x14ac:dyDescent="0.3">
      <c r="A460" s="71">
        <v>29500</v>
      </c>
    </row>
    <row r="461" spans="1:1" ht="15.75" thickBot="1" x14ac:dyDescent="0.3">
      <c r="A461" s="71">
        <v>50048</v>
      </c>
    </row>
    <row r="462" spans="1:1" ht="15.75" thickBot="1" x14ac:dyDescent="0.3">
      <c r="A462" s="71">
        <v>19679</v>
      </c>
    </row>
    <row r="463" spans="1:1" x14ac:dyDescent="0.25">
      <c r="A463" s="69">
        <f>SUM(A1:A462)</f>
        <v>86401464.040000007</v>
      </c>
    </row>
  </sheetData>
  <autoFilter ref="A1:A46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3"/>
  <sheetViews>
    <sheetView topLeftCell="A373" workbookViewId="0">
      <selection activeCell="I463" sqref="I463"/>
    </sheetView>
  </sheetViews>
  <sheetFormatPr defaultRowHeight="15" x14ac:dyDescent="0.25"/>
  <cols>
    <col min="1" max="1" width="13.42578125" bestFit="1" customWidth="1"/>
    <col min="9" max="9" width="13.42578125" bestFit="1" customWidth="1"/>
  </cols>
  <sheetData>
    <row r="1" spans="1:9" ht="15.75" thickBot="1" x14ac:dyDescent="0.3">
      <c r="A1" s="72">
        <v>48000</v>
      </c>
      <c r="G1" s="72">
        <v>48000</v>
      </c>
      <c r="I1" s="72">
        <v>48000</v>
      </c>
    </row>
    <row r="2" spans="1:9" ht="15.75" thickBot="1" x14ac:dyDescent="0.3">
      <c r="A2" s="73">
        <v>6300</v>
      </c>
      <c r="G2" s="73">
        <v>6300</v>
      </c>
      <c r="I2" s="73">
        <v>6300</v>
      </c>
    </row>
    <row r="3" spans="1:9" ht="15.75" thickBot="1" x14ac:dyDescent="0.3">
      <c r="A3" s="73">
        <v>110400</v>
      </c>
      <c r="G3" s="73">
        <v>110400</v>
      </c>
      <c r="I3" s="73">
        <v>110400</v>
      </c>
    </row>
    <row r="4" spans="1:9" ht="15.75" thickBot="1" x14ac:dyDescent="0.3">
      <c r="A4" s="73">
        <v>37000</v>
      </c>
      <c r="G4" s="73">
        <v>37000</v>
      </c>
      <c r="I4" s="73">
        <v>37000</v>
      </c>
    </row>
    <row r="5" spans="1:9" ht="15.75" thickBot="1" x14ac:dyDescent="0.3">
      <c r="A5" s="73">
        <v>37000</v>
      </c>
      <c r="G5" s="73">
        <v>37000</v>
      </c>
      <c r="I5" s="73">
        <v>37000</v>
      </c>
    </row>
    <row r="6" spans="1:9" ht="15.75" thickBot="1" x14ac:dyDescent="0.3">
      <c r="A6" s="73">
        <v>37000</v>
      </c>
      <c r="G6" s="73">
        <v>37000</v>
      </c>
      <c r="I6" s="73">
        <v>37000</v>
      </c>
    </row>
    <row r="7" spans="1:9" ht="15.75" thickBot="1" x14ac:dyDescent="0.3">
      <c r="A7" s="73">
        <v>48000</v>
      </c>
      <c r="G7" s="73">
        <v>48000</v>
      </c>
      <c r="I7" s="73">
        <v>48000</v>
      </c>
    </row>
    <row r="8" spans="1:9" ht="15.75" thickBot="1" x14ac:dyDescent="0.3">
      <c r="A8" s="73">
        <v>48000</v>
      </c>
      <c r="G8" s="73">
        <v>48000</v>
      </c>
      <c r="I8" s="73">
        <v>48000</v>
      </c>
    </row>
    <row r="9" spans="1:9" ht="15.75" thickBot="1" x14ac:dyDescent="0.3">
      <c r="A9" s="73">
        <v>48000</v>
      </c>
      <c r="G9" s="73">
        <v>48000</v>
      </c>
      <c r="I9" s="73">
        <v>48000</v>
      </c>
    </row>
    <row r="10" spans="1:9" ht="15.75" thickBot="1" x14ac:dyDescent="0.3">
      <c r="A10" s="73">
        <v>48000</v>
      </c>
      <c r="G10" s="73">
        <v>48000</v>
      </c>
      <c r="I10" s="73">
        <v>48000</v>
      </c>
    </row>
    <row r="11" spans="1:9" ht="15.75" thickBot="1" x14ac:dyDescent="0.3">
      <c r="A11" s="73">
        <v>48000</v>
      </c>
      <c r="G11" s="73">
        <v>48000</v>
      </c>
      <c r="I11" s="73">
        <v>48000</v>
      </c>
    </row>
    <row r="12" spans="1:9" ht="15.75" thickBot="1" x14ac:dyDescent="0.3">
      <c r="A12" s="73">
        <v>48000</v>
      </c>
      <c r="G12" s="73">
        <v>48000</v>
      </c>
      <c r="I12" s="73">
        <v>48000</v>
      </c>
    </row>
    <row r="13" spans="1:9" ht="15.75" thickBot="1" x14ac:dyDescent="0.3">
      <c r="A13" s="73">
        <v>48000</v>
      </c>
      <c r="G13" s="73">
        <v>48000</v>
      </c>
      <c r="I13" s="73">
        <v>48000</v>
      </c>
    </row>
    <row r="14" spans="1:9" ht="15.75" thickBot="1" x14ac:dyDescent="0.3">
      <c r="A14" s="73">
        <v>48000</v>
      </c>
      <c r="G14" s="73">
        <v>48000</v>
      </c>
      <c r="I14" s="73">
        <v>48000</v>
      </c>
    </row>
    <row r="15" spans="1:9" ht="15.75" thickBot="1" x14ac:dyDescent="0.3">
      <c r="A15" s="73">
        <v>32000</v>
      </c>
      <c r="G15" s="73">
        <v>32000</v>
      </c>
      <c r="I15" s="73">
        <v>32000</v>
      </c>
    </row>
    <row r="16" spans="1:9" ht="15.75" thickBot="1" x14ac:dyDescent="0.3">
      <c r="A16" s="73">
        <v>36850</v>
      </c>
      <c r="G16" s="73">
        <v>36850</v>
      </c>
      <c r="I16" s="73">
        <v>36850</v>
      </c>
    </row>
    <row r="17" spans="1:9" ht="15.75" thickBot="1" x14ac:dyDescent="0.3">
      <c r="A17" s="73">
        <v>36850</v>
      </c>
      <c r="G17" s="73">
        <v>36850</v>
      </c>
      <c r="I17" s="73">
        <v>36850</v>
      </c>
    </row>
    <row r="18" spans="1:9" ht="15.75" thickBot="1" x14ac:dyDescent="0.3">
      <c r="A18" s="73">
        <v>49600</v>
      </c>
      <c r="G18" s="73">
        <v>49600</v>
      </c>
      <c r="I18" s="73">
        <v>49600</v>
      </c>
    </row>
    <row r="19" spans="1:9" ht="15.75" thickBot="1" x14ac:dyDescent="0.3">
      <c r="A19" s="73">
        <v>49600</v>
      </c>
      <c r="G19" s="73">
        <v>49600</v>
      </c>
      <c r="I19" s="73">
        <v>49600</v>
      </c>
    </row>
    <row r="20" spans="1:9" ht="15.75" thickBot="1" x14ac:dyDescent="0.3">
      <c r="A20" s="73">
        <v>37000</v>
      </c>
      <c r="G20" s="73">
        <v>37000</v>
      </c>
      <c r="I20" s="73">
        <v>37000</v>
      </c>
    </row>
    <row r="21" spans="1:9" ht="15.75" thickBot="1" x14ac:dyDescent="0.3">
      <c r="A21" s="73">
        <v>37000</v>
      </c>
      <c r="G21" s="73">
        <v>37000</v>
      </c>
      <c r="I21" s="73">
        <v>37000</v>
      </c>
    </row>
    <row r="22" spans="1:9" ht="15.75" thickBot="1" x14ac:dyDescent="0.3">
      <c r="A22" s="73">
        <v>48000</v>
      </c>
      <c r="G22" s="73">
        <v>48000</v>
      </c>
      <c r="I22" s="73">
        <v>48000</v>
      </c>
    </row>
    <row r="23" spans="1:9" ht="15.75" thickBot="1" x14ac:dyDescent="0.3">
      <c r="A23" s="73">
        <v>50799</v>
      </c>
      <c r="G23" s="73">
        <v>50799</v>
      </c>
      <c r="I23" s="73">
        <v>50799</v>
      </c>
    </row>
    <row r="24" spans="1:9" ht="15.75" thickBot="1" x14ac:dyDescent="0.3">
      <c r="A24" s="73">
        <v>43542</v>
      </c>
      <c r="G24" s="73">
        <v>43542</v>
      </c>
      <c r="I24" s="73">
        <v>43542</v>
      </c>
    </row>
    <row r="25" spans="1:9" ht="15.75" thickBot="1" x14ac:dyDescent="0.3">
      <c r="A25" s="73">
        <v>43542</v>
      </c>
      <c r="G25" s="73">
        <v>43542</v>
      </c>
      <c r="I25" s="73">
        <v>43542</v>
      </c>
    </row>
    <row r="26" spans="1:9" ht="15.75" thickBot="1" x14ac:dyDescent="0.3">
      <c r="A26" s="73">
        <v>47171</v>
      </c>
      <c r="G26" s="73">
        <v>47171</v>
      </c>
      <c r="I26" s="73">
        <v>47171</v>
      </c>
    </row>
    <row r="27" spans="1:9" ht="15.75" thickBot="1" x14ac:dyDescent="0.3">
      <c r="A27" s="73">
        <v>47171</v>
      </c>
      <c r="G27" s="73">
        <v>47171</v>
      </c>
      <c r="I27" s="73">
        <v>47171</v>
      </c>
    </row>
    <row r="28" spans="1:9" ht="15.75" thickBot="1" x14ac:dyDescent="0.3">
      <c r="A28" s="73">
        <v>43542</v>
      </c>
      <c r="G28" s="73">
        <v>43542</v>
      </c>
      <c r="I28" s="73">
        <v>43542</v>
      </c>
    </row>
    <row r="29" spans="1:9" ht="15.75" thickBot="1" x14ac:dyDescent="0.3">
      <c r="A29" s="73">
        <v>43542</v>
      </c>
      <c r="G29" s="73">
        <v>43542</v>
      </c>
      <c r="I29" s="73">
        <v>43542</v>
      </c>
    </row>
    <row r="30" spans="1:9" ht="15.75" thickBot="1" x14ac:dyDescent="0.3">
      <c r="A30" s="73">
        <v>47170</v>
      </c>
      <c r="G30" s="73">
        <v>47170</v>
      </c>
      <c r="I30" s="73">
        <v>47170</v>
      </c>
    </row>
    <row r="31" spans="1:9" ht="15.75" thickBot="1" x14ac:dyDescent="0.3">
      <c r="A31" s="73">
        <v>43542</v>
      </c>
      <c r="G31" s="73">
        <v>43542</v>
      </c>
      <c r="I31" s="73">
        <v>43542</v>
      </c>
    </row>
    <row r="32" spans="1:9" ht="15.75" thickBot="1" x14ac:dyDescent="0.3">
      <c r="A32" s="73">
        <v>43542</v>
      </c>
      <c r="G32" s="73">
        <v>43542</v>
      </c>
      <c r="I32" s="73">
        <v>43542</v>
      </c>
    </row>
    <row r="33" spans="1:9" ht="15.75" thickBot="1" x14ac:dyDescent="0.3">
      <c r="A33" s="73">
        <v>43542</v>
      </c>
      <c r="G33" s="73">
        <v>43542</v>
      </c>
      <c r="I33" s="73">
        <v>43542</v>
      </c>
    </row>
    <row r="34" spans="1:9" ht="15.75" thickBot="1" x14ac:dyDescent="0.3">
      <c r="A34" s="73">
        <v>29028</v>
      </c>
      <c r="G34" s="73">
        <v>29028</v>
      </c>
      <c r="I34" s="73">
        <v>29028</v>
      </c>
    </row>
    <row r="35" spans="1:9" ht="15.75" thickBot="1" x14ac:dyDescent="0.3">
      <c r="A35" s="73">
        <v>21771</v>
      </c>
      <c r="G35" s="73">
        <v>21771</v>
      </c>
      <c r="I35" s="73">
        <v>21771</v>
      </c>
    </row>
    <row r="36" spans="1:9" ht="15.75" thickBot="1" x14ac:dyDescent="0.3">
      <c r="A36" s="73">
        <v>29028</v>
      </c>
      <c r="G36" s="73">
        <v>29028</v>
      </c>
      <c r="I36" s="73">
        <v>29028</v>
      </c>
    </row>
    <row r="37" spans="1:9" ht="15.75" thickBot="1" x14ac:dyDescent="0.3">
      <c r="A37" s="73">
        <v>50799</v>
      </c>
      <c r="G37" s="73">
        <v>50799</v>
      </c>
      <c r="I37" s="73">
        <v>50799</v>
      </c>
    </row>
    <row r="38" spans="1:9" ht="15.75" thickBot="1" x14ac:dyDescent="0.3">
      <c r="A38" s="73">
        <v>50799</v>
      </c>
      <c r="G38" s="73">
        <v>50799</v>
      </c>
      <c r="I38" s="73">
        <v>50799</v>
      </c>
    </row>
    <row r="39" spans="1:9" ht="15.75" thickBot="1" x14ac:dyDescent="0.3">
      <c r="A39" s="73">
        <v>21771</v>
      </c>
      <c r="G39" s="73">
        <v>21771</v>
      </c>
      <c r="I39" s="73">
        <v>21771</v>
      </c>
    </row>
    <row r="40" spans="1:9" ht="15.75" thickBot="1" x14ac:dyDescent="0.3">
      <c r="A40" s="73">
        <v>25400</v>
      </c>
      <c r="G40" s="73">
        <v>25400</v>
      </c>
      <c r="I40" s="73">
        <v>25400</v>
      </c>
    </row>
    <row r="41" spans="1:9" ht="15.75" thickBot="1" x14ac:dyDescent="0.3">
      <c r="A41" s="73">
        <v>32657</v>
      </c>
      <c r="G41" s="73">
        <v>32657</v>
      </c>
      <c r="I41" s="73">
        <v>32657</v>
      </c>
    </row>
    <row r="42" spans="1:9" ht="15.75" thickBot="1" x14ac:dyDescent="0.3">
      <c r="A42" s="73">
        <v>47170</v>
      </c>
      <c r="G42" s="73">
        <v>47170</v>
      </c>
      <c r="I42" s="73">
        <v>47170</v>
      </c>
    </row>
    <row r="43" spans="1:9" ht="15.75" thickBot="1" x14ac:dyDescent="0.3">
      <c r="A43" s="73">
        <v>680246</v>
      </c>
      <c r="G43" s="73">
        <v>680246</v>
      </c>
      <c r="I43" s="73">
        <v>680246</v>
      </c>
    </row>
    <row r="44" spans="1:9" ht="15.75" thickBot="1" x14ac:dyDescent="0.3">
      <c r="A44" s="73">
        <v>819763</v>
      </c>
      <c r="G44" s="73">
        <v>819763</v>
      </c>
      <c r="I44" s="73">
        <v>819763</v>
      </c>
    </row>
    <row r="45" spans="1:9" ht="15.75" thickBot="1" x14ac:dyDescent="0.3">
      <c r="A45" s="73">
        <v>547067</v>
      </c>
      <c r="G45" s="73">
        <v>547067</v>
      </c>
      <c r="I45" s="73">
        <v>547067</v>
      </c>
    </row>
    <row r="46" spans="1:9" ht="15.75" thickBot="1" x14ac:dyDescent="0.3">
      <c r="A46" s="73">
        <v>1850871</v>
      </c>
      <c r="G46" s="73">
        <v>1850871</v>
      </c>
      <c r="I46" s="73">
        <v>1850871</v>
      </c>
    </row>
    <row r="47" spans="1:9" ht="15.75" thickBot="1" x14ac:dyDescent="0.3">
      <c r="A47" s="73">
        <v>838500</v>
      </c>
      <c r="G47" s="73">
        <v>838500</v>
      </c>
      <c r="I47" s="73">
        <v>838500</v>
      </c>
    </row>
    <row r="48" spans="1:9" ht="15.75" thickBot="1" x14ac:dyDescent="0.3">
      <c r="A48" s="73">
        <v>6300</v>
      </c>
      <c r="G48" s="73">
        <v>6300</v>
      </c>
      <c r="I48" s="73">
        <v>6300</v>
      </c>
    </row>
    <row r="49" spans="1:9" ht="15.75" thickBot="1" x14ac:dyDescent="0.3">
      <c r="A49" s="73">
        <v>1000139</v>
      </c>
      <c r="G49" s="73">
        <v>1000139</v>
      </c>
      <c r="I49" s="73">
        <v>1000139</v>
      </c>
    </row>
    <row r="50" spans="1:9" ht="15.75" thickBot="1" x14ac:dyDescent="0.3">
      <c r="A50" s="73">
        <v>593089.24</v>
      </c>
      <c r="G50" s="73">
        <v>593089.24</v>
      </c>
      <c r="I50" s="73">
        <v>593089.24</v>
      </c>
    </row>
    <row r="51" spans="1:9" ht="15.75" thickBot="1" x14ac:dyDescent="0.3">
      <c r="A51" s="73">
        <v>916076</v>
      </c>
      <c r="G51" s="73">
        <v>916076</v>
      </c>
      <c r="I51" s="73">
        <v>916076</v>
      </c>
    </row>
    <row r="52" spans="1:9" ht="15.75" thickBot="1" x14ac:dyDescent="0.3">
      <c r="A52" s="73">
        <v>500615</v>
      </c>
      <c r="G52" s="73">
        <v>500615</v>
      </c>
      <c r="I52" s="73">
        <v>500615</v>
      </c>
    </row>
    <row r="53" spans="1:9" ht="15.75" thickBot="1" x14ac:dyDescent="0.3">
      <c r="A53" s="73">
        <v>120360</v>
      </c>
      <c r="G53" s="73">
        <v>120360</v>
      </c>
      <c r="I53" s="73">
        <v>120360</v>
      </c>
    </row>
    <row r="54" spans="1:9" ht="15.75" thickBot="1" x14ac:dyDescent="0.3">
      <c r="A54" s="73">
        <v>1885864</v>
      </c>
      <c r="G54" s="73">
        <v>1885864</v>
      </c>
      <c r="I54" s="73">
        <v>1885864</v>
      </c>
    </row>
    <row r="55" spans="1:9" ht="15.75" thickBot="1" x14ac:dyDescent="0.3">
      <c r="A55" s="73">
        <v>836234</v>
      </c>
      <c r="G55" s="73">
        <v>836234</v>
      </c>
      <c r="I55" s="73">
        <v>836234</v>
      </c>
    </row>
    <row r="56" spans="1:9" ht="15.75" thickBot="1" x14ac:dyDescent="0.3">
      <c r="A56" s="73">
        <v>2180704</v>
      </c>
      <c r="G56" s="73">
        <v>2180704</v>
      </c>
      <c r="I56" s="73">
        <v>2180704</v>
      </c>
    </row>
    <row r="57" spans="1:9" ht="15.75" thickBot="1" x14ac:dyDescent="0.3">
      <c r="A57" s="74">
        <v>988092</v>
      </c>
      <c r="G57" s="74">
        <v>988092</v>
      </c>
      <c r="I57" s="74">
        <v>988092</v>
      </c>
    </row>
    <row r="58" spans="1:9" ht="15.75" thickBot="1" x14ac:dyDescent="0.3">
      <c r="A58" s="74">
        <v>1075722</v>
      </c>
      <c r="G58" s="74">
        <v>1075722</v>
      </c>
      <c r="I58" s="74">
        <v>1075722</v>
      </c>
    </row>
    <row r="59" spans="1:9" ht="15.75" thickBot="1" x14ac:dyDescent="0.3">
      <c r="A59" s="73">
        <v>79502</v>
      </c>
      <c r="G59" s="73">
        <v>79502</v>
      </c>
      <c r="I59" s="73">
        <v>79502</v>
      </c>
    </row>
    <row r="60" spans="1:9" ht="15.75" thickBot="1" x14ac:dyDescent="0.3">
      <c r="A60" s="74">
        <v>23975</v>
      </c>
      <c r="G60" s="74">
        <v>23975</v>
      </c>
      <c r="I60" s="74">
        <v>23975</v>
      </c>
    </row>
    <row r="61" spans="1:9" ht="15.75" thickBot="1" x14ac:dyDescent="0.3">
      <c r="A61" s="74">
        <v>47950</v>
      </c>
      <c r="G61" s="74">
        <v>47950</v>
      </c>
      <c r="I61" s="74">
        <v>47950</v>
      </c>
    </row>
    <row r="62" spans="1:9" ht="15.75" thickBot="1" x14ac:dyDescent="0.3">
      <c r="A62" s="74">
        <v>47950</v>
      </c>
      <c r="G62" s="74">
        <v>47950</v>
      </c>
      <c r="I62" s="74">
        <v>47950</v>
      </c>
    </row>
    <row r="63" spans="1:9" ht="15.75" thickBot="1" x14ac:dyDescent="0.3">
      <c r="A63" s="74">
        <v>47950</v>
      </c>
      <c r="G63" s="74">
        <v>47950</v>
      </c>
      <c r="I63" s="74">
        <v>47950</v>
      </c>
    </row>
    <row r="64" spans="1:9" ht="15.75" thickBot="1" x14ac:dyDescent="0.3">
      <c r="A64" s="74">
        <v>23975</v>
      </c>
      <c r="G64" s="74">
        <v>23975</v>
      </c>
      <c r="I64" s="74">
        <v>23975</v>
      </c>
    </row>
    <row r="65" spans="1:9" ht="15.75" thickBot="1" x14ac:dyDescent="0.3">
      <c r="A65" s="74">
        <v>47950</v>
      </c>
      <c r="G65" s="74">
        <v>47950</v>
      </c>
      <c r="I65" s="74">
        <v>47950</v>
      </c>
    </row>
    <row r="66" spans="1:9" ht="15.75" thickBot="1" x14ac:dyDescent="0.3">
      <c r="A66" s="74">
        <v>47950</v>
      </c>
      <c r="G66" s="74">
        <v>47950</v>
      </c>
      <c r="I66" s="74">
        <v>47950</v>
      </c>
    </row>
    <row r="67" spans="1:9" ht="15.75" thickBot="1" x14ac:dyDescent="0.3">
      <c r="A67" s="74">
        <v>47950</v>
      </c>
      <c r="G67" s="74">
        <v>47950</v>
      </c>
      <c r="I67" s="74">
        <v>47950</v>
      </c>
    </row>
    <row r="68" spans="1:9" ht="15.75" thickBot="1" x14ac:dyDescent="0.3">
      <c r="A68" s="74">
        <v>47950</v>
      </c>
      <c r="G68" s="74">
        <v>47950</v>
      </c>
      <c r="I68" s="74">
        <v>47950</v>
      </c>
    </row>
    <row r="69" spans="1:9" ht="15.75" thickBot="1" x14ac:dyDescent="0.3">
      <c r="A69" s="74">
        <v>47950</v>
      </c>
      <c r="G69" s="74">
        <v>47950</v>
      </c>
      <c r="I69" s="74">
        <v>47950</v>
      </c>
    </row>
    <row r="70" spans="1:9" ht="15.75" thickBot="1" x14ac:dyDescent="0.3">
      <c r="A70" s="74">
        <v>47950</v>
      </c>
      <c r="G70" s="74">
        <v>47950</v>
      </c>
      <c r="I70" s="74">
        <v>47950</v>
      </c>
    </row>
    <row r="71" spans="1:9" ht="15.75" thickBot="1" x14ac:dyDescent="0.3">
      <c r="A71" s="74">
        <v>47950</v>
      </c>
      <c r="G71" s="74">
        <v>47950</v>
      </c>
      <c r="I71" s="74">
        <v>47950</v>
      </c>
    </row>
    <row r="72" spans="1:9" ht="15.75" thickBot="1" x14ac:dyDescent="0.3">
      <c r="A72" s="74">
        <v>47950</v>
      </c>
      <c r="G72" s="74">
        <v>47950</v>
      </c>
      <c r="I72" s="74">
        <v>47950</v>
      </c>
    </row>
    <row r="73" spans="1:9" ht="15.75" thickBot="1" x14ac:dyDescent="0.3">
      <c r="A73" s="74">
        <v>47950</v>
      </c>
      <c r="G73" s="74">
        <v>47950</v>
      </c>
      <c r="I73" s="74">
        <v>47950</v>
      </c>
    </row>
    <row r="74" spans="1:9" ht="15.75" thickBot="1" x14ac:dyDescent="0.3">
      <c r="A74" s="74">
        <v>23975</v>
      </c>
      <c r="G74" s="74">
        <v>23975</v>
      </c>
      <c r="I74" s="74">
        <v>23975</v>
      </c>
    </row>
    <row r="75" spans="1:9" ht="15.75" thickBot="1" x14ac:dyDescent="0.3">
      <c r="A75" s="74">
        <v>23975</v>
      </c>
      <c r="G75" s="74">
        <v>23975</v>
      </c>
      <c r="I75" s="74">
        <v>23975</v>
      </c>
    </row>
    <row r="76" spans="1:9" ht="15.75" thickBot="1" x14ac:dyDescent="0.3">
      <c r="A76" s="74">
        <v>23975</v>
      </c>
      <c r="G76" s="74">
        <v>23975</v>
      </c>
      <c r="I76" s="74">
        <v>23975</v>
      </c>
    </row>
    <row r="77" spans="1:9" ht="15.75" thickBot="1" x14ac:dyDescent="0.3">
      <c r="A77" s="74">
        <v>23975</v>
      </c>
      <c r="G77" s="74">
        <v>23975</v>
      </c>
      <c r="I77" s="74">
        <v>23975</v>
      </c>
    </row>
    <row r="78" spans="1:9" ht="15.75" thickBot="1" x14ac:dyDescent="0.3">
      <c r="A78" s="74">
        <v>23975</v>
      </c>
      <c r="G78" s="74">
        <v>23975</v>
      </c>
      <c r="I78" s="74">
        <v>23975</v>
      </c>
    </row>
    <row r="79" spans="1:9" ht="15.75" thickBot="1" x14ac:dyDescent="0.3">
      <c r="A79" s="74">
        <v>23975</v>
      </c>
      <c r="G79" s="74">
        <v>23975</v>
      </c>
      <c r="I79" s="74">
        <v>23975</v>
      </c>
    </row>
    <row r="80" spans="1:9" ht="15.75" thickBot="1" x14ac:dyDescent="0.3">
      <c r="A80" s="74">
        <v>47950</v>
      </c>
      <c r="G80" s="74">
        <v>47950</v>
      </c>
      <c r="I80" s="74">
        <v>47950</v>
      </c>
    </row>
    <row r="81" spans="1:9" ht="15.75" thickBot="1" x14ac:dyDescent="0.3">
      <c r="A81" s="74">
        <v>47950</v>
      </c>
      <c r="G81" s="74">
        <v>47950</v>
      </c>
      <c r="I81" s="74">
        <v>47950</v>
      </c>
    </row>
    <row r="82" spans="1:9" ht="15.75" thickBot="1" x14ac:dyDescent="0.3">
      <c r="A82" s="74">
        <v>47950</v>
      </c>
      <c r="G82" s="74">
        <v>47950</v>
      </c>
      <c r="I82" s="74">
        <v>47950</v>
      </c>
    </row>
    <row r="83" spans="1:9" ht="15.75" thickBot="1" x14ac:dyDescent="0.3">
      <c r="A83" s="74">
        <v>47950</v>
      </c>
      <c r="G83" s="74">
        <v>47950</v>
      </c>
      <c r="I83" s="74">
        <v>47950</v>
      </c>
    </row>
    <row r="84" spans="1:9" ht="15.75" thickBot="1" x14ac:dyDescent="0.3">
      <c r="A84" s="74">
        <v>23975</v>
      </c>
      <c r="G84" s="74">
        <v>23975</v>
      </c>
      <c r="I84" s="74">
        <v>23975</v>
      </c>
    </row>
    <row r="85" spans="1:9" ht="15.75" thickBot="1" x14ac:dyDescent="0.3">
      <c r="A85" s="74">
        <v>47950</v>
      </c>
      <c r="G85" s="74">
        <v>47950</v>
      </c>
      <c r="I85" s="74">
        <v>47950</v>
      </c>
    </row>
    <row r="86" spans="1:9" ht="15.75" thickBot="1" x14ac:dyDescent="0.3">
      <c r="A86" s="74">
        <v>47950</v>
      </c>
      <c r="G86" s="74">
        <v>47950</v>
      </c>
      <c r="I86" s="74">
        <v>47950</v>
      </c>
    </row>
    <row r="87" spans="1:9" ht="15.75" thickBot="1" x14ac:dyDescent="0.3">
      <c r="A87" s="74">
        <v>47950</v>
      </c>
      <c r="G87" s="74">
        <v>47950</v>
      </c>
      <c r="I87" s="74">
        <v>47950</v>
      </c>
    </row>
    <row r="88" spans="1:9" ht="15.75" thickBot="1" x14ac:dyDescent="0.3">
      <c r="A88" s="74">
        <v>47950</v>
      </c>
      <c r="G88" s="74">
        <v>47950</v>
      </c>
      <c r="I88" s="74">
        <v>47950</v>
      </c>
    </row>
    <row r="89" spans="1:9" ht="15.75" thickBot="1" x14ac:dyDescent="0.3">
      <c r="A89" s="74">
        <v>47950</v>
      </c>
      <c r="G89" s="74">
        <v>47950</v>
      </c>
      <c r="I89" s="74">
        <v>47950</v>
      </c>
    </row>
    <row r="90" spans="1:9" ht="15.75" thickBot="1" x14ac:dyDescent="0.3">
      <c r="A90" s="74">
        <v>47950</v>
      </c>
      <c r="G90" s="74">
        <v>47950</v>
      </c>
      <c r="I90" s="74">
        <v>47950</v>
      </c>
    </row>
    <row r="91" spans="1:9" ht="15.75" thickBot="1" x14ac:dyDescent="0.3">
      <c r="A91" s="74">
        <v>47950</v>
      </c>
      <c r="G91" s="74">
        <v>47950</v>
      </c>
      <c r="I91" s="74">
        <v>47950</v>
      </c>
    </row>
    <row r="92" spans="1:9" ht="15.75" thickBot="1" x14ac:dyDescent="0.3">
      <c r="A92" s="74">
        <v>47950</v>
      </c>
      <c r="G92" s="74">
        <v>47950</v>
      </c>
      <c r="I92" s="74">
        <v>47950</v>
      </c>
    </row>
    <row r="93" spans="1:9" ht="15.75" thickBot="1" x14ac:dyDescent="0.3">
      <c r="A93" s="74">
        <v>47950</v>
      </c>
      <c r="G93" s="74">
        <v>47950</v>
      </c>
      <c r="I93" s="74">
        <v>47950</v>
      </c>
    </row>
    <row r="94" spans="1:9" ht="15.75" thickBot="1" x14ac:dyDescent="0.3">
      <c r="A94" s="74">
        <v>23975</v>
      </c>
      <c r="G94" s="74">
        <v>23975</v>
      </c>
      <c r="I94" s="74">
        <v>23975</v>
      </c>
    </row>
    <row r="95" spans="1:9" ht="15.75" thickBot="1" x14ac:dyDescent="0.3">
      <c r="A95" s="74">
        <v>23975</v>
      </c>
      <c r="G95" s="74">
        <v>23975</v>
      </c>
      <c r="I95" s="74">
        <v>23975</v>
      </c>
    </row>
    <row r="96" spans="1:9" ht="15.75" thickBot="1" x14ac:dyDescent="0.3">
      <c r="A96" s="74">
        <v>47950</v>
      </c>
      <c r="G96" s="74">
        <v>47950</v>
      </c>
      <c r="I96" s="74">
        <v>47950</v>
      </c>
    </row>
    <row r="97" spans="1:9" ht="15.75" thickBot="1" x14ac:dyDescent="0.3">
      <c r="A97" s="74">
        <v>47950</v>
      </c>
      <c r="G97" s="74">
        <v>47950</v>
      </c>
      <c r="I97" s="74">
        <v>47950</v>
      </c>
    </row>
    <row r="98" spans="1:9" ht="15.75" thickBot="1" x14ac:dyDescent="0.3">
      <c r="A98" s="74">
        <v>47950</v>
      </c>
      <c r="G98" s="74">
        <v>47950</v>
      </c>
      <c r="I98" s="74">
        <v>47950</v>
      </c>
    </row>
    <row r="99" spans="1:9" ht="15.75" thickBot="1" x14ac:dyDescent="0.3">
      <c r="A99" s="74">
        <v>47950</v>
      </c>
      <c r="G99" s="74">
        <v>47950</v>
      </c>
      <c r="I99" s="74">
        <v>47950</v>
      </c>
    </row>
    <row r="100" spans="1:9" ht="15.75" thickBot="1" x14ac:dyDescent="0.3">
      <c r="A100" s="74">
        <v>47950</v>
      </c>
      <c r="G100" s="74">
        <v>47950</v>
      </c>
      <c r="I100" s="74">
        <v>47950</v>
      </c>
    </row>
    <row r="101" spans="1:9" ht="15.75" thickBot="1" x14ac:dyDescent="0.3">
      <c r="A101" s="74">
        <v>47950</v>
      </c>
      <c r="G101" s="74">
        <v>47950</v>
      </c>
      <c r="I101" s="74">
        <v>47950</v>
      </c>
    </row>
    <row r="102" spans="1:9" ht="15.75" thickBot="1" x14ac:dyDescent="0.3">
      <c r="A102" s="74">
        <v>47950</v>
      </c>
      <c r="G102" s="74">
        <v>47950</v>
      </c>
      <c r="I102" s="74">
        <v>47950</v>
      </c>
    </row>
    <row r="103" spans="1:9" ht="15.75" thickBot="1" x14ac:dyDescent="0.3">
      <c r="A103" s="74">
        <v>47950</v>
      </c>
      <c r="G103" s="74">
        <v>47950</v>
      </c>
      <c r="I103" s="74">
        <v>47950</v>
      </c>
    </row>
    <row r="104" spans="1:9" ht="15.75" thickBot="1" x14ac:dyDescent="0.3">
      <c r="A104" s="74">
        <v>47950</v>
      </c>
      <c r="G104" s="74">
        <v>47950</v>
      </c>
      <c r="I104" s="74">
        <v>47950</v>
      </c>
    </row>
    <row r="105" spans="1:9" ht="15.75" thickBot="1" x14ac:dyDescent="0.3">
      <c r="A105" s="74">
        <v>47950</v>
      </c>
      <c r="G105" s="74">
        <v>47950</v>
      </c>
      <c r="I105" s="74">
        <v>47950</v>
      </c>
    </row>
    <row r="106" spans="1:9" ht="15.75" thickBot="1" x14ac:dyDescent="0.3">
      <c r="A106" s="74">
        <v>47950</v>
      </c>
      <c r="G106" s="74">
        <v>47950</v>
      </c>
      <c r="I106" s="74">
        <v>47950</v>
      </c>
    </row>
    <row r="107" spans="1:9" ht="15.75" thickBot="1" x14ac:dyDescent="0.3">
      <c r="A107" s="74">
        <v>41100</v>
      </c>
      <c r="G107" s="74">
        <v>41100</v>
      </c>
      <c r="I107" s="74">
        <v>41100</v>
      </c>
    </row>
    <row r="108" spans="1:9" ht="15.75" thickBot="1" x14ac:dyDescent="0.3">
      <c r="A108" s="74">
        <v>47950</v>
      </c>
      <c r="G108" s="74">
        <v>47950</v>
      </c>
      <c r="I108" s="74">
        <v>47950</v>
      </c>
    </row>
    <row r="109" spans="1:9" ht="15.75" thickBot="1" x14ac:dyDescent="0.3">
      <c r="A109" s="74">
        <v>13167</v>
      </c>
      <c r="G109" s="74">
        <v>13167</v>
      </c>
      <c r="I109" s="74">
        <v>13167</v>
      </c>
    </row>
    <row r="110" spans="1:9" ht="15.75" thickBot="1" x14ac:dyDescent="0.3">
      <c r="A110" s="74">
        <v>37320</v>
      </c>
      <c r="G110" s="74">
        <v>37320</v>
      </c>
      <c r="I110" s="74">
        <v>37320</v>
      </c>
    </row>
    <row r="111" spans="1:9" ht="15.75" thickBot="1" x14ac:dyDescent="0.3">
      <c r="A111" s="74">
        <v>53504</v>
      </c>
      <c r="G111" s="74">
        <v>53504</v>
      </c>
      <c r="I111" s="74">
        <v>53504</v>
      </c>
    </row>
    <row r="112" spans="1:9" ht="15.75" thickBot="1" x14ac:dyDescent="0.3">
      <c r="A112" s="74">
        <v>44368</v>
      </c>
      <c r="G112" s="74">
        <v>44368</v>
      </c>
      <c r="I112" s="74">
        <v>44368</v>
      </c>
    </row>
    <row r="113" spans="1:9" ht="15.75" thickBot="1" x14ac:dyDescent="0.3">
      <c r="A113" s="74">
        <v>40000</v>
      </c>
      <c r="G113" s="74">
        <v>40000</v>
      </c>
      <c r="I113" s="74">
        <v>40000</v>
      </c>
    </row>
    <row r="114" spans="1:9" ht="15.75" thickBot="1" x14ac:dyDescent="0.3">
      <c r="A114" s="74">
        <v>32700</v>
      </c>
      <c r="G114" s="74">
        <v>32700</v>
      </c>
      <c r="I114" s="74">
        <v>32700</v>
      </c>
    </row>
    <row r="115" spans="1:9" ht="15.75" thickBot="1" x14ac:dyDescent="0.3">
      <c r="A115" s="74">
        <v>564131</v>
      </c>
      <c r="G115" s="74">
        <v>564131</v>
      </c>
      <c r="I115" s="74">
        <v>564131</v>
      </c>
    </row>
    <row r="116" spans="1:9" ht="15.75" thickBot="1" x14ac:dyDescent="0.3">
      <c r="A116" s="74">
        <v>549125</v>
      </c>
      <c r="G116" s="74">
        <v>549125</v>
      </c>
      <c r="I116" s="74">
        <v>549125</v>
      </c>
    </row>
    <row r="117" spans="1:9" ht="15.75" thickBot="1" x14ac:dyDescent="0.3">
      <c r="A117" s="74">
        <v>51375</v>
      </c>
      <c r="G117" s="74">
        <v>51375</v>
      </c>
      <c r="I117" s="74">
        <v>51375</v>
      </c>
    </row>
    <row r="118" spans="1:9" ht="15.75" thickBot="1" x14ac:dyDescent="0.3">
      <c r="A118" s="74">
        <v>47950</v>
      </c>
      <c r="G118" s="74">
        <v>47950</v>
      </c>
      <c r="I118" s="74">
        <v>47950</v>
      </c>
    </row>
    <row r="119" spans="1:9" ht="15.75" thickBot="1" x14ac:dyDescent="0.3">
      <c r="A119" s="74">
        <v>27400</v>
      </c>
      <c r="G119" s="74">
        <v>27400</v>
      </c>
      <c r="I119" s="74">
        <v>27400</v>
      </c>
    </row>
    <row r="120" spans="1:9" ht="15.75" thickBot="1" x14ac:dyDescent="0.3">
      <c r="A120" s="74">
        <v>50799</v>
      </c>
      <c r="G120" s="74">
        <v>50799</v>
      </c>
      <c r="I120" s="74">
        <v>50799</v>
      </c>
    </row>
    <row r="121" spans="1:9" ht="15.75" thickBot="1" x14ac:dyDescent="0.3">
      <c r="A121" s="74">
        <v>47171</v>
      </c>
      <c r="G121" s="74">
        <v>47171</v>
      </c>
      <c r="I121" s="74">
        <v>47171</v>
      </c>
    </row>
    <row r="122" spans="1:9" ht="15.75" thickBot="1" x14ac:dyDescent="0.3">
      <c r="A122" s="74">
        <v>47171</v>
      </c>
      <c r="G122" s="74">
        <v>47171</v>
      </c>
      <c r="I122" s="74">
        <v>47171</v>
      </c>
    </row>
    <row r="123" spans="1:9" ht="15.75" thickBot="1" x14ac:dyDescent="0.3">
      <c r="A123" s="74">
        <v>47171</v>
      </c>
      <c r="G123" s="74">
        <v>47171</v>
      </c>
      <c r="I123" s="74">
        <v>47171</v>
      </c>
    </row>
    <row r="124" spans="1:9" ht="15.75" thickBot="1" x14ac:dyDescent="0.3">
      <c r="A124" s="74">
        <v>47171</v>
      </c>
      <c r="G124" s="74">
        <v>47171</v>
      </c>
      <c r="I124" s="74">
        <v>47171</v>
      </c>
    </row>
    <row r="125" spans="1:9" ht="15.75" thickBot="1" x14ac:dyDescent="0.3">
      <c r="A125" s="74">
        <v>47171</v>
      </c>
      <c r="G125" s="74">
        <v>47171</v>
      </c>
      <c r="I125" s="74">
        <v>47171</v>
      </c>
    </row>
    <row r="126" spans="1:9" ht="15.75" thickBot="1" x14ac:dyDescent="0.3">
      <c r="A126" s="74">
        <v>36285</v>
      </c>
      <c r="G126" s="74">
        <v>36285</v>
      </c>
      <c r="I126" s="74">
        <v>36285</v>
      </c>
    </row>
    <row r="127" spans="1:9" ht="15.75" thickBot="1" x14ac:dyDescent="0.3">
      <c r="A127" s="74">
        <v>27771</v>
      </c>
      <c r="G127" s="74">
        <v>27771</v>
      </c>
      <c r="I127" s="74">
        <v>27771</v>
      </c>
    </row>
    <row r="128" spans="1:9" ht="15.75" thickBot="1" x14ac:dyDescent="0.3">
      <c r="A128" s="74">
        <v>47171</v>
      </c>
      <c r="G128" s="74">
        <v>47171</v>
      </c>
      <c r="I128" s="74">
        <v>47171</v>
      </c>
    </row>
    <row r="129" spans="1:9" ht="15.75" thickBot="1" x14ac:dyDescent="0.3">
      <c r="A129" s="74">
        <v>47171</v>
      </c>
      <c r="G129" s="74">
        <v>47171</v>
      </c>
      <c r="I129" s="74">
        <v>47171</v>
      </c>
    </row>
    <row r="130" spans="1:9" ht="15.75" thickBot="1" x14ac:dyDescent="0.3">
      <c r="A130" s="74">
        <v>47171</v>
      </c>
      <c r="G130" s="74">
        <v>47171</v>
      </c>
      <c r="I130" s="74">
        <v>47171</v>
      </c>
    </row>
    <row r="131" spans="1:9" ht="15.75" thickBot="1" x14ac:dyDescent="0.3">
      <c r="A131" s="74">
        <v>47171</v>
      </c>
      <c r="G131" s="74">
        <v>47171</v>
      </c>
      <c r="I131" s="74">
        <v>47171</v>
      </c>
    </row>
    <row r="132" spans="1:9" ht="15.75" thickBot="1" x14ac:dyDescent="0.3">
      <c r="A132" s="74">
        <v>50799</v>
      </c>
      <c r="G132" s="74">
        <v>50799</v>
      </c>
      <c r="I132" s="74">
        <v>50799</v>
      </c>
    </row>
    <row r="133" spans="1:9" ht="15.75" thickBot="1" x14ac:dyDescent="0.3">
      <c r="A133" s="74">
        <v>21771</v>
      </c>
      <c r="G133" s="74">
        <v>21771</v>
      </c>
      <c r="I133" s="74">
        <v>21771</v>
      </c>
    </row>
    <row r="134" spans="1:9" ht="15.75" thickBot="1" x14ac:dyDescent="0.3">
      <c r="A134" s="74">
        <v>14249</v>
      </c>
      <c r="G134" s="74">
        <v>14249</v>
      </c>
      <c r="I134" s="74">
        <v>14249</v>
      </c>
    </row>
    <row r="135" spans="1:9" ht="15.75" thickBot="1" x14ac:dyDescent="0.3">
      <c r="A135" s="74">
        <v>43542</v>
      </c>
      <c r="G135" s="74">
        <v>43542</v>
      </c>
      <c r="I135" s="74">
        <v>43542</v>
      </c>
    </row>
    <row r="136" spans="1:9" ht="15.75" thickBot="1" x14ac:dyDescent="0.3">
      <c r="A136" s="74">
        <v>43542</v>
      </c>
      <c r="G136" s="74">
        <v>43542</v>
      </c>
      <c r="I136" s="74">
        <v>43542</v>
      </c>
    </row>
    <row r="137" spans="1:9" ht="15.75" thickBot="1" x14ac:dyDescent="0.3">
      <c r="A137" s="74">
        <v>43542</v>
      </c>
      <c r="G137" s="74">
        <v>43542</v>
      </c>
      <c r="I137" s="74">
        <v>43542</v>
      </c>
    </row>
    <row r="138" spans="1:9" ht="15.75" thickBot="1" x14ac:dyDescent="0.3">
      <c r="A138" s="74">
        <v>29028</v>
      </c>
      <c r="G138" s="74">
        <v>29028</v>
      </c>
      <c r="I138" s="74">
        <v>29028</v>
      </c>
    </row>
    <row r="139" spans="1:9" ht="15.75" thickBot="1" x14ac:dyDescent="0.3">
      <c r="A139" s="74">
        <v>43542</v>
      </c>
      <c r="G139" s="74">
        <v>43542</v>
      </c>
      <c r="I139" s="74">
        <v>43542</v>
      </c>
    </row>
    <row r="140" spans="1:9" ht="15.75" thickBot="1" x14ac:dyDescent="0.3">
      <c r="A140" s="74">
        <v>29028</v>
      </c>
      <c r="G140" s="74">
        <v>29028</v>
      </c>
      <c r="I140" s="74">
        <v>29028</v>
      </c>
    </row>
    <row r="141" spans="1:9" ht="15.75" thickBot="1" x14ac:dyDescent="0.3">
      <c r="A141" s="74">
        <v>50799</v>
      </c>
      <c r="G141" s="74">
        <v>50799</v>
      </c>
      <c r="I141" s="74">
        <v>50799</v>
      </c>
    </row>
    <row r="142" spans="1:9" ht="15.75" thickBot="1" x14ac:dyDescent="0.3">
      <c r="A142" s="74">
        <v>50799</v>
      </c>
      <c r="G142" s="74">
        <v>50799</v>
      </c>
      <c r="I142" s="74">
        <v>50799</v>
      </c>
    </row>
    <row r="143" spans="1:9" ht="15.75" thickBot="1" x14ac:dyDescent="0.3">
      <c r="A143" s="74">
        <v>32657</v>
      </c>
      <c r="G143" s="74">
        <v>32657</v>
      </c>
      <c r="I143" s="74">
        <v>32657</v>
      </c>
    </row>
    <row r="144" spans="1:9" ht="15.75" thickBot="1" x14ac:dyDescent="0.3">
      <c r="A144" s="74">
        <v>50799</v>
      </c>
      <c r="G144" s="74">
        <v>50799</v>
      </c>
      <c r="I144" s="74">
        <v>50799</v>
      </c>
    </row>
    <row r="145" spans="1:9" ht="15.75" thickBot="1" x14ac:dyDescent="0.3">
      <c r="A145" s="74">
        <v>47170</v>
      </c>
      <c r="G145" s="74">
        <v>47170</v>
      </c>
      <c r="I145" s="74">
        <v>47170</v>
      </c>
    </row>
    <row r="146" spans="1:9" ht="15.75" thickBot="1" x14ac:dyDescent="0.3">
      <c r="A146" s="74">
        <v>50799</v>
      </c>
      <c r="G146" s="74">
        <v>50799</v>
      </c>
      <c r="I146" s="74">
        <v>50799</v>
      </c>
    </row>
    <row r="147" spans="1:9" ht="15.75" thickBot="1" x14ac:dyDescent="0.3">
      <c r="A147" s="74">
        <v>47170</v>
      </c>
      <c r="G147" s="74">
        <v>47170</v>
      </c>
      <c r="I147" s="74">
        <v>47170</v>
      </c>
    </row>
    <row r="148" spans="1:9" ht="15.75" thickBot="1" x14ac:dyDescent="0.3">
      <c r="A148" s="74">
        <v>50799</v>
      </c>
      <c r="G148" s="74">
        <v>50799</v>
      </c>
      <c r="I148" s="74">
        <v>50799</v>
      </c>
    </row>
    <row r="149" spans="1:9" ht="15.75" thickBot="1" x14ac:dyDescent="0.3">
      <c r="A149" s="74">
        <v>50799</v>
      </c>
      <c r="G149" s="74">
        <v>50799</v>
      </c>
      <c r="I149" s="74">
        <v>50799</v>
      </c>
    </row>
    <row r="150" spans="1:9" ht="15.75" thickBot="1" x14ac:dyDescent="0.3">
      <c r="A150" s="74">
        <v>6018</v>
      </c>
      <c r="G150" s="74">
        <v>6018</v>
      </c>
      <c r="I150" s="74">
        <v>6018</v>
      </c>
    </row>
    <row r="151" spans="1:9" ht="15.75" thickBot="1" x14ac:dyDescent="0.3">
      <c r="A151" s="74">
        <v>50799</v>
      </c>
      <c r="G151" s="74">
        <v>50799</v>
      </c>
      <c r="I151" s="74">
        <v>50799</v>
      </c>
    </row>
    <row r="152" spans="1:9" ht="15.75" thickBot="1" x14ac:dyDescent="0.3">
      <c r="A152" s="74">
        <v>47171</v>
      </c>
      <c r="G152" s="74">
        <v>47171</v>
      </c>
      <c r="I152" s="74">
        <v>47171</v>
      </c>
    </row>
    <row r="153" spans="1:9" ht="15.75" thickBot="1" x14ac:dyDescent="0.3">
      <c r="A153" s="74">
        <v>47171</v>
      </c>
      <c r="G153" s="74">
        <v>47171</v>
      </c>
      <c r="I153" s="74">
        <v>47171</v>
      </c>
    </row>
    <row r="154" spans="1:9" ht="15.75" thickBot="1" x14ac:dyDescent="0.3">
      <c r="A154" s="74">
        <v>47171</v>
      </c>
      <c r="G154" s="74">
        <v>47171</v>
      </c>
      <c r="I154" s="74">
        <v>47171</v>
      </c>
    </row>
    <row r="155" spans="1:9" ht="15.75" thickBot="1" x14ac:dyDescent="0.3">
      <c r="A155" s="74">
        <v>42000</v>
      </c>
      <c r="G155" s="74">
        <v>42000</v>
      </c>
      <c r="I155" s="74">
        <v>42000</v>
      </c>
    </row>
    <row r="156" spans="1:9" ht="15.75" thickBot="1" x14ac:dyDescent="0.3">
      <c r="A156" s="74">
        <v>17000</v>
      </c>
      <c r="G156" s="74">
        <v>17000</v>
      </c>
      <c r="I156" s="74">
        <v>17000</v>
      </c>
    </row>
    <row r="157" spans="1:9" ht="15.75" thickBot="1" x14ac:dyDescent="0.3">
      <c r="A157" s="74">
        <v>42244</v>
      </c>
      <c r="G157" s="74">
        <v>42244</v>
      </c>
      <c r="I157" s="74">
        <v>42244</v>
      </c>
    </row>
    <row r="158" spans="1:9" ht="15.75" thickBot="1" x14ac:dyDescent="0.3">
      <c r="A158" s="74">
        <v>23850</v>
      </c>
      <c r="G158" s="74">
        <v>23850</v>
      </c>
      <c r="I158" s="74">
        <v>23850</v>
      </c>
    </row>
    <row r="159" spans="1:9" ht="15.75" thickBot="1" x14ac:dyDescent="0.3">
      <c r="A159" s="74">
        <v>421623</v>
      </c>
      <c r="G159" s="74">
        <v>421623</v>
      </c>
      <c r="I159" s="74">
        <v>421623</v>
      </c>
    </row>
    <row r="160" spans="1:9" ht="15.75" thickBot="1" x14ac:dyDescent="0.3">
      <c r="A160" s="74">
        <v>32700</v>
      </c>
      <c r="G160" s="74">
        <v>32700</v>
      </c>
      <c r="I160" s="74">
        <v>32700</v>
      </c>
    </row>
    <row r="161" spans="1:9" ht="15.75" thickBot="1" x14ac:dyDescent="0.3">
      <c r="A161" s="74">
        <v>45107</v>
      </c>
      <c r="G161" s="74">
        <v>45107</v>
      </c>
      <c r="I161" s="74">
        <v>45107</v>
      </c>
    </row>
    <row r="162" spans="1:9" ht="15.75" thickBot="1" x14ac:dyDescent="0.3">
      <c r="A162" s="74">
        <v>12000</v>
      </c>
      <c r="G162" s="74">
        <v>12000</v>
      </c>
      <c r="I162" s="74">
        <v>12000</v>
      </c>
    </row>
    <row r="163" spans="1:9" ht="15.75" thickBot="1" x14ac:dyDescent="0.3">
      <c r="A163" s="74">
        <v>12000</v>
      </c>
      <c r="G163" s="74">
        <v>12000</v>
      </c>
      <c r="I163" s="74">
        <v>12000</v>
      </c>
    </row>
    <row r="164" spans="1:9" ht="15.75" thickBot="1" x14ac:dyDescent="0.3">
      <c r="A164" s="74">
        <v>12000</v>
      </c>
      <c r="G164" s="74">
        <v>12000</v>
      </c>
      <c r="I164" s="74">
        <v>12000</v>
      </c>
    </row>
    <row r="165" spans="1:9" ht="15.75" thickBot="1" x14ac:dyDescent="0.3">
      <c r="A165" s="74">
        <v>12000</v>
      </c>
      <c r="G165" s="74">
        <v>12000</v>
      </c>
      <c r="I165" s="74">
        <v>12000</v>
      </c>
    </row>
    <row r="166" spans="1:9" ht="15.75" thickBot="1" x14ac:dyDescent="0.3">
      <c r="A166" s="74">
        <v>12000</v>
      </c>
      <c r="G166" s="74">
        <v>12000</v>
      </c>
      <c r="I166" s="74">
        <v>12000</v>
      </c>
    </row>
    <row r="167" spans="1:9" ht="15.75" thickBot="1" x14ac:dyDescent="0.3">
      <c r="A167" s="73">
        <v>12000</v>
      </c>
      <c r="G167" s="73">
        <v>12000</v>
      </c>
      <c r="I167" s="73">
        <v>12000</v>
      </c>
    </row>
    <row r="168" spans="1:9" ht="15.75" thickBot="1" x14ac:dyDescent="0.3">
      <c r="A168" s="73">
        <v>12000</v>
      </c>
      <c r="G168" s="73">
        <v>12000</v>
      </c>
      <c r="I168" s="73">
        <v>12000</v>
      </c>
    </row>
    <row r="169" spans="1:9" ht="15.75" thickBot="1" x14ac:dyDescent="0.3">
      <c r="A169" s="73">
        <v>12000</v>
      </c>
      <c r="G169" s="73">
        <v>12000</v>
      </c>
      <c r="I169" s="73">
        <v>12000</v>
      </c>
    </row>
    <row r="170" spans="1:9" ht="15.75" thickBot="1" x14ac:dyDescent="0.3">
      <c r="A170" s="73">
        <v>12000</v>
      </c>
      <c r="G170" s="73">
        <v>12000</v>
      </c>
      <c r="I170" s="73">
        <v>12000</v>
      </c>
    </row>
    <row r="171" spans="1:9" ht="15.75" thickBot="1" x14ac:dyDescent="0.3">
      <c r="A171" s="74">
        <v>7621</v>
      </c>
      <c r="G171" s="74">
        <v>7621</v>
      </c>
      <c r="I171" s="74">
        <v>7621</v>
      </c>
    </row>
    <row r="172" spans="1:9" ht="15.75" thickBot="1" x14ac:dyDescent="0.3">
      <c r="A172" s="74">
        <v>15242</v>
      </c>
      <c r="G172" s="74">
        <v>15242</v>
      </c>
      <c r="I172" s="74">
        <v>15242</v>
      </c>
    </row>
    <row r="173" spans="1:9" ht="15.75" thickBot="1" x14ac:dyDescent="0.3">
      <c r="A173" s="74">
        <v>10682</v>
      </c>
      <c r="G173" s="74">
        <v>10682</v>
      </c>
      <c r="I173" s="74">
        <v>10682</v>
      </c>
    </row>
    <row r="174" spans="1:9" ht="15.75" thickBot="1" x14ac:dyDescent="0.3">
      <c r="A174" s="74">
        <v>14079</v>
      </c>
      <c r="G174" s="74">
        <v>14079</v>
      </c>
      <c r="I174" s="74">
        <v>14079</v>
      </c>
    </row>
    <row r="175" spans="1:9" ht="15.75" thickBot="1" x14ac:dyDescent="0.3">
      <c r="A175" s="74">
        <v>6608</v>
      </c>
      <c r="G175" s="74">
        <v>6608</v>
      </c>
      <c r="I175" s="74">
        <v>6608</v>
      </c>
    </row>
    <row r="176" spans="1:9" ht="15.75" thickBot="1" x14ac:dyDescent="0.3">
      <c r="A176" s="74">
        <v>4130</v>
      </c>
      <c r="G176" s="74">
        <v>4130</v>
      </c>
      <c r="I176" s="74">
        <v>4130</v>
      </c>
    </row>
    <row r="177" spans="1:9" ht="15.75" thickBot="1" x14ac:dyDescent="0.3">
      <c r="A177" s="74">
        <v>17405</v>
      </c>
      <c r="G177" s="74">
        <v>17405</v>
      </c>
      <c r="I177" s="74">
        <v>17405</v>
      </c>
    </row>
    <row r="178" spans="1:9" ht="15.75" thickBot="1" x14ac:dyDescent="0.3">
      <c r="A178" s="73">
        <v>675000</v>
      </c>
      <c r="G178" s="73">
        <v>675000</v>
      </c>
      <c r="I178" s="73">
        <v>675000</v>
      </c>
    </row>
    <row r="179" spans="1:9" ht="15.75" thickBot="1" x14ac:dyDescent="0.3">
      <c r="A179" s="73">
        <v>430092</v>
      </c>
      <c r="G179" s="73">
        <v>430092</v>
      </c>
      <c r="I179" s="73">
        <v>430092</v>
      </c>
    </row>
    <row r="180" spans="1:9" ht="15.75" thickBot="1" x14ac:dyDescent="0.3">
      <c r="A180" s="73">
        <v>11042</v>
      </c>
      <c r="G180" s="73">
        <v>11042</v>
      </c>
      <c r="I180" s="73">
        <v>11042</v>
      </c>
    </row>
    <row r="181" spans="1:9" ht="15.75" thickBot="1" x14ac:dyDescent="0.3">
      <c r="A181" s="73">
        <v>9692</v>
      </c>
      <c r="G181" s="73">
        <v>9692</v>
      </c>
      <c r="I181" s="73">
        <v>9692</v>
      </c>
    </row>
    <row r="182" spans="1:9" ht="15.75" thickBot="1" x14ac:dyDescent="0.3">
      <c r="A182" s="73">
        <v>10196</v>
      </c>
      <c r="G182" s="73">
        <v>10196</v>
      </c>
      <c r="I182" s="73">
        <v>10196</v>
      </c>
    </row>
    <row r="183" spans="1:9" ht="15.75" thickBot="1" x14ac:dyDescent="0.3">
      <c r="A183" s="73">
        <v>120877</v>
      </c>
      <c r="G183" s="73">
        <v>120877</v>
      </c>
      <c r="I183" s="73">
        <v>120877</v>
      </c>
    </row>
    <row r="184" spans="1:9" ht="15.75" thickBot="1" x14ac:dyDescent="0.3">
      <c r="A184" s="73">
        <v>13552</v>
      </c>
      <c r="G184" s="73">
        <v>13552</v>
      </c>
      <c r="I184" s="73">
        <v>13552</v>
      </c>
    </row>
    <row r="185" spans="1:9" ht="15.75" thickBot="1" x14ac:dyDescent="0.3">
      <c r="A185" s="73">
        <v>4406</v>
      </c>
      <c r="G185" s="73">
        <v>4406</v>
      </c>
      <c r="I185" s="73">
        <v>4406</v>
      </c>
    </row>
    <row r="186" spans="1:9" ht="15.75" thickBot="1" x14ac:dyDescent="0.3">
      <c r="A186" s="73">
        <v>5212</v>
      </c>
      <c r="G186" s="73">
        <v>5212</v>
      </c>
      <c r="I186" s="73">
        <v>5212</v>
      </c>
    </row>
    <row r="187" spans="1:9" ht="15.75" thickBot="1" x14ac:dyDescent="0.3">
      <c r="A187" s="73">
        <v>4496</v>
      </c>
      <c r="G187" s="73">
        <v>4496</v>
      </c>
      <c r="I187" s="73">
        <v>4496</v>
      </c>
    </row>
    <row r="188" spans="1:9" ht="15.75" thickBot="1" x14ac:dyDescent="0.3">
      <c r="A188" s="73">
        <v>7863</v>
      </c>
      <c r="G188" s="73">
        <v>7863</v>
      </c>
      <c r="I188" s="73">
        <v>7863</v>
      </c>
    </row>
    <row r="189" spans="1:9" ht="15.75" thickBot="1" x14ac:dyDescent="0.3">
      <c r="A189" s="73">
        <v>3712</v>
      </c>
      <c r="G189" s="73">
        <v>3712</v>
      </c>
      <c r="I189" s="73">
        <v>3712</v>
      </c>
    </row>
    <row r="190" spans="1:9" ht="15.75" thickBot="1" x14ac:dyDescent="0.3">
      <c r="A190" s="73">
        <v>13519</v>
      </c>
      <c r="G190" s="73">
        <v>13519</v>
      </c>
      <c r="I190" s="73">
        <v>13519</v>
      </c>
    </row>
    <row r="191" spans="1:9" ht="15.75" thickBot="1" x14ac:dyDescent="0.3">
      <c r="A191" s="73">
        <v>14271</v>
      </c>
      <c r="G191" s="73">
        <v>14271</v>
      </c>
      <c r="I191" s="73">
        <v>14271</v>
      </c>
    </row>
    <row r="192" spans="1:9" ht="15.75" thickBot="1" x14ac:dyDescent="0.3">
      <c r="A192" s="73">
        <v>9803</v>
      </c>
      <c r="G192" s="73">
        <v>9803</v>
      </c>
      <c r="I192" s="73">
        <v>9803</v>
      </c>
    </row>
    <row r="193" spans="1:9" ht="15.75" thickBot="1" x14ac:dyDescent="0.3">
      <c r="A193" s="73">
        <v>9459</v>
      </c>
      <c r="G193" s="73">
        <v>9459</v>
      </c>
      <c r="I193" s="73">
        <v>9459</v>
      </c>
    </row>
    <row r="194" spans="1:9" ht="15.75" thickBot="1" x14ac:dyDescent="0.3">
      <c r="A194" s="73">
        <v>9650</v>
      </c>
      <c r="G194" s="73">
        <v>9650</v>
      </c>
      <c r="I194" s="73">
        <v>9650</v>
      </c>
    </row>
    <row r="195" spans="1:9" x14ac:dyDescent="0.25">
      <c r="A195" s="75">
        <v>0</v>
      </c>
      <c r="G195" s="75"/>
      <c r="I195" s="75">
        <v>0</v>
      </c>
    </row>
    <row r="196" spans="1:9" x14ac:dyDescent="0.25">
      <c r="A196" s="76">
        <v>1288400</v>
      </c>
      <c r="G196" s="76">
        <v>1288400</v>
      </c>
      <c r="I196" s="76">
        <v>1288400</v>
      </c>
    </row>
    <row r="197" spans="1:9" ht="15.75" thickBot="1" x14ac:dyDescent="0.3">
      <c r="A197" s="77">
        <v>0</v>
      </c>
      <c r="G197" s="77"/>
      <c r="I197" s="77">
        <v>0</v>
      </c>
    </row>
    <row r="198" spans="1:9" ht="15.75" thickBot="1" x14ac:dyDescent="0.3">
      <c r="A198" s="73">
        <v>14592041.800000001</v>
      </c>
      <c r="G198" s="73">
        <v>14592041.800000001</v>
      </c>
      <c r="I198" s="73">
        <v>14592041.800000001</v>
      </c>
    </row>
    <row r="199" spans="1:9" ht="15.75" thickBot="1" x14ac:dyDescent="0.3">
      <c r="A199" s="73">
        <v>28400</v>
      </c>
      <c r="I199" s="72">
        <v>28400</v>
      </c>
    </row>
    <row r="200" spans="1:9" ht="15.75" thickBot="1" x14ac:dyDescent="0.3">
      <c r="A200" s="73">
        <v>24850</v>
      </c>
      <c r="I200" s="73">
        <v>24850</v>
      </c>
    </row>
    <row r="201" spans="1:9" ht="15.75" thickBot="1" x14ac:dyDescent="0.3">
      <c r="A201" s="73">
        <v>31950</v>
      </c>
      <c r="I201" s="73">
        <v>31950</v>
      </c>
    </row>
    <row r="202" spans="1:9" ht="15.75" thickBot="1" x14ac:dyDescent="0.3">
      <c r="A202" s="73">
        <v>28400</v>
      </c>
      <c r="I202" s="73">
        <v>28400</v>
      </c>
    </row>
    <row r="203" spans="1:9" ht="15.75" thickBot="1" x14ac:dyDescent="0.3">
      <c r="A203" s="73">
        <v>35500</v>
      </c>
      <c r="I203" s="73">
        <v>35500</v>
      </c>
    </row>
    <row r="204" spans="1:9" ht="15.75" thickBot="1" x14ac:dyDescent="0.3">
      <c r="A204" s="73">
        <v>28400</v>
      </c>
      <c r="I204" s="73">
        <v>28400</v>
      </c>
    </row>
    <row r="205" spans="1:9" ht="15.75" thickBot="1" x14ac:dyDescent="0.3">
      <c r="A205" s="73">
        <v>31950</v>
      </c>
      <c r="I205" s="73">
        <v>31950</v>
      </c>
    </row>
    <row r="206" spans="1:9" ht="15.75" thickBot="1" x14ac:dyDescent="0.3">
      <c r="A206" s="73">
        <v>31950</v>
      </c>
      <c r="I206" s="73">
        <v>31950</v>
      </c>
    </row>
    <row r="207" spans="1:9" ht="15.75" thickBot="1" x14ac:dyDescent="0.3">
      <c r="A207" s="73">
        <v>28400</v>
      </c>
      <c r="I207" s="73">
        <v>28400</v>
      </c>
    </row>
    <row r="208" spans="1:9" ht="15.75" thickBot="1" x14ac:dyDescent="0.3">
      <c r="A208" s="73">
        <v>46150</v>
      </c>
      <c r="I208" s="73">
        <v>46150</v>
      </c>
    </row>
    <row r="209" spans="1:9" ht="15.75" thickBot="1" x14ac:dyDescent="0.3">
      <c r="A209" s="73">
        <v>46150</v>
      </c>
      <c r="I209" s="73">
        <v>46150</v>
      </c>
    </row>
    <row r="210" spans="1:9" ht="15.75" thickBot="1" x14ac:dyDescent="0.3">
      <c r="A210" s="73">
        <v>46150</v>
      </c>
      <c r="I210" s="73">
        <v>46150</v>
      </c>
    </row>
    <row r="211" spans="1:9" ht="15.75" thickBot="1" x14ac:dyDescent="0.3">
      <c r="A211" s="73">
        <v>46150</v>
      </c>
      <c r="I211" s="73">
        <v>46150</v>
      </c>
    </row>
    <row r="212" spans="1:9" ht="15.75" thickBot="1" x14ac:dyDescent="0.3">
      <c r="A212" s="73">
        <v>31875</v>
      </c>
      <c r="I212" s="73">
        <v>31875</v>
      </c>
    </row>
    <row r="213" spans="1:9" ht="15.75" thickBot="1" x14ac:dyDescent="0.3">
      <c r="A213" s="73">
        <v>42600</v>
      </c>
      <c r="I213" s="73">
        <v>42600</v>
      </c>
    </row>
    <row r="214" spans="1:9" ht="15.75" thickBot="1" x14ac:dyDescent="0.3">
      <c r="A214" s="73">
        <v>42600</v>
      </c>
      <c r="I214" s="73">
        <v>42600</v>
      </c>
    </row>
    <row r="215" spans="1:9" ht="15.75" thickBot="1" x14ac:dyDescent="0.3">
      <c r="A215" s="73">
        <v>21300</v>
      </c>
      <c r="I215" s="73">
        <v>21300</v>
      </c>
    </row>
    <row r="216" spans="1:9" ht="15.75" thickBot="1" x14ac:dyDescent="0.3">
      <c r="A216" s="73">
        <v>285003</v>
      </c>
      <c r="I216" s="73">
        <v>285003</v>
      </c>
    </row>
    <row r="217" spans="1:9" ht="15.75" thickBot="1" x14ac:dyDescent="0.3">
      <c r="A217" s="73">
        <v>114953</v>
      </c>
      <c r="I217" s="73">
        <v>114953</v>
      </c>
    </row>
    <row r="218" spans="1:9" ht="15.75" thickBot="1" x14ac:dyDescent="0.3">
      <c r="A218" s="73">
        <v>37344</v>
      </c>
      <c r="I218" s="73">
        <v>37344</v>
      </c>
    </row>
    <row r="219" spans="1:9" ht="15.75" thickBot="1" x14ac:dyDescent="0.3">
      <c r="A219" s="73">
        <v>39914</v>
      </c>
      <c r="I219" s="73">
        <v>39914</v>
      </c>
    </row>
    <row r="220" spans="1:9" ht="15.75" thickBot="1" x14ac:dyDescent="0.3">
      <c r="A220" s="73">
        <v>50799</v>
      </c>
      <c r="I220" s="73">
        <v>50799</v>
      </c>
    </row>
    <row r="221" spans="1:9" ht="15.75" thickBot="1" x14ac:dyDescent="0.3">
      <c r="A221" s="73">
        <v>50799</v>
      </c>
      <c r="I221" s="73">
        <v>50799</v>
      </c>
    </row>
    <row r="222" spans="1:9" ht="15.75" thickBot="1" x14ac:dyDescent="0.3">
      <c r="A222" s="73">
        <v>50799</v>
      </c>
      <c r="I222" s="73">
        <v>50799</v>
      </c>
    </row>
    <row r="223" spans="1:9" ht="15.75" thickBot="1" x14ac:dyDescent="0.3">
      <c r="A223" s="73">
        <v>50799</v>
      </c>
      <c r="I223" s="73">
        <v>50799</v>
      </c>
    </row>
    <row r="224" spans="1:9" ht="15.75" thickBot="1" x14ac:dyDescent="0.3">
      <c r="A224" s="73">
        <v>50799</v>
      </c>
      <c r="I224" s="73">
        <v>50799</v>
      </c>
    </row>
    <row r="225" spans="1:9" ht="15.75" thickBot="1" x14ac:dyDescent="0.3">
      <c r="A225" s="73">
        <v>43542</v>
      </c>
      <c r="I225" s="73">
        <v>43542</v>
      </c>
    </row>
    <row r="226" spans="1:9" ht="15.75" thickBot="1" x14ac:dyDescent="0.3">
      <c r="A226" s="73">
        <v>21771</v>
      </c>
      <c r="I226" s="73">
        <v>21771</v>
      </c>
    </row>
    <row r="227" spans="1:9" ht="15.75" thickBot="1" x14ac:dyDescent="0.3">
      <c r="A227" s="73">
        <v>43542</v>
      </c>
      <c r="I227" s="73">
        <v>43542</v>
      </c>
    </row>
    <row r="228" spans="1:9" ht="15.75" thickBot="1" x14ac:dyDescent="0.3">
      <c r="A228" s="73">
        <v>43542</v>
      </c>
      <c r="I228" s="73">
        <v>43542</v>
      </c>
    </row>
    <row r="229" spans="1:9" ht="15.75" thickBot="1" x14ac:dyDescent="0.3">
      <c r="A229" s="73">
        <v>43542</v>
      </c>
      <c r="I229" s="73">
        <v>43542</v>
      </c>
    </row>
    <row r="230" spans="1:9" ht="15.75" thickBot="1" x14ac:dyDescent="0.3">
      <c r="A230" s="73">
        <v>50799</v>
      </c>
      <c r="I230" s="73">
        <v>50799</v>
      </c>
    </row>
    <row r="231" spans="1:9" ht="15.75" thickBot="1" x14ac:dyDescent="0.3">
      <c r="A231" s="73">
        <v>50799</v>
      </c>
      <c r="I231" s="73">
        <v>50799</v>
      </c>
    </row>
    <row r="232" spans="1:9" ht="15.75" thickBot="1" x14ac:dyDescent="0.3">
      <c r="A232" s="73">
        <v>50799</v>
      </c>
      <c r="I232" s="73">
        <v>50799</v>
      </c>
    </row>
    <row r="233" spans="1:9" ht="15.75" thickBot="1" x14ac:dyDescent="0.3">
      <c r="A233" s="73">
        <v>58056</v>
      </c>
      <c r="I233" s="73">
        <v>58056</v>
      </c>
    </row>
    <row r="234" spans="1:9" ht="15.75" thickBot="1" x14ac:dyDescent="0.3">
      <c r="A234" s="73">
        <v>141600</v>
      </c>
      <c r="I234" s="73">
        <v>141600</v>
      </c>
    </row>
    <row r="235" spans="1:9" ht="15.75" thickBot="1" x14ac:dyDescent="0.3">
      <c r="A235" s="73">
        <v>74800</v>
      </c>
      <c r="I235" s="73">
        <v>74800</v>
      </c>
    </row>
    <row r="236" spans="1:9" ht="15.75" thickBot="1" x14ac:dyDescent="0.3">
      <c r="A236" s="73">
        <v>74800</v>
      </c>
      <c r="I236" s="73">
        <v>74800</v>
      </c>
    </row>
    <row r="237" spans="1:9" ht="15.75" thickBot="1" x14ac:dyDescent="0.3">
      <c r="A237" s="73">
        <v>74800</v>
      </c>
      <c r="I237" s="73">
        <v>74800</v>
      </c>
    </row>
    <row r="238" spans="1:9" ht="15.75" thickBot="1" x14ac:dyDescent="0.3">
      <c r="A238" s="73">
        <v>68000</v>
      </c>
      <c r="I238" s="73">
        <v>68000</v>
      </c>
    </row>
    <row r="239" spans="1:9" ht="15.75" thickBot="1" x14ac:dyDescent="0.3">
      <c r="A239" s="73">
        <v>68000</v>
      </c>
      <c r="I239" s="73">
        <v>68000</v>
      </c>
    </row>
    <row r="240" spans="1:9" ht="15.75" thickBot="1" x14ac:dyDescent="0.3">
      <c r="A240" s="73">
        <v>74800</v>
      </c>
      <c r="I240" s="73">
        <v>74800</v>
      </c>
    </row>
    <row r="241" spans="1:9" ht="15.75" thickBot="1" x14ac:dyDescent="0.3">
      <c r="A241" s="73">
        <v>81600</v>
      </c>
      <c r="I241" s="73">
        <v>81600</v>
      </c>
    </row>
    <row r="242" spans="1:9" ht="15.75" thickBot="1" x14ac:dyDescent="0.3">
      <c r="A242" s="73">
        <v>81600</v>
      </c>
      <c r="I242" s="73">
        <v>81600</v>
      </c>
    </row>
    <row r="243" spans="1:9" ht="15.75" thickBot="1" x14ac:dyDescent="0.3">
      <c r="A243" s="73">
        <v>81600</v>
      </c>
      <c r="I243" s="73">
        <v>81600</v>
      </c>
    </row>
    <row r="244" spans="1:9" ht="15.75" thickBot="1" x14ac:dyDescent="0.3">
      <c r="A244" s="73">
        <v>88400</v>
      </c>
      <c r="I244" s="73">
        <v>88400</v>
      </c>
    </row>
    <row r="245" spans="1:9" ht="15.75" thickBot="1" x14ac:dyDescent="0.3">
      <c r="A245" s="73">
        <v>93600</v>
      </c>
      <c r="I245" s="73">
        <v>93600</v>
      </c>
    </row>
    <row r="246" spans="1:9" ht="15.75" thickBot="1" x14ac:dyDescent="0.3">
      <c r="A246" s="73">
        <v>93600</v>
      </c>
      <c r="I246" s="73">
        <v>93600</v>
      </c>
    </row>
    <row r="247" spans="1:9" ht="15.75" thickBot="1" x14ac:dyDescent="0.3">
      <c r="A247" s="73">
        <v>81600</v>
      </c>
      <c r="I247" s="73">
        <v>81600</v>
      </c>
    </row>
    <row r="248" spans="1:9" ht="15.75" thickBot="1" x14ac:dyDescent="0.3">
      <c r="A248" s="73">
        <v>81600</v>
      </c>
      <c r="I248" s="73">
        <v>81600</v>
      </c>
    </row>
    <row r="249" spans="1:9" ht="15.75" thickBot="1" x14ac:dyDescent="0.3">
      <c r="A249" s="73">
        <v>81600</v>
      </c>
      <c r="I249" s="73">
        <v>81600</v>
      </c>
    </row>
    <row r="250" spans="1:9" ht="15.75" thickBot="1" x14ac:dyDescent="0.3">
      <c r="A250" s="73">
        <v>81600</v>
      </c>
      <c r="I250" s="73">
        <v>81600</v>
      </c>
    </row>
    <row r="251" spans="1:9" ht="15.75" thickBot="1" x14ac:dyDescent="0.3">
      <c r="A251" s="73">
        <v>88400</v>
      </c>
      <c r="I251" s="73">
        <v>88400</v>
      </c>
    </row>
    <row r="252" spans="1:9" ht="15.75" thickBot="1" x14ac:dyDescent="0.3">
      <c r="A252" s="73">
        <v>93600</v>
      </c>
      <c r="I252" s="73">
        <v>93600</v>
      </c>
    </row>
    <row r="253" spans="1:9" ht="15.75" thickBot="1" x14ac:dyDescent="0.3">
      <c r="A253" s="73">
        <v>33600</v>
      </c>
      <c r="I253" s="73">
        <v>33600</v>
      </c>
    </row>
    <row r="254" spans="1:9" ht="15.75" thickBot="1" x14ac:dyDescent="0.3">
      <c r="A254" s="73">
        <v>51380</v>
      </c>
      <c r="I254" s="73">
        <v>51380</v>
      </c>
    </row>
    <row r="255" spans="1:9" ht="15.75" thickBot="1" x14ac:dyDescent="0.3">
      <c r="A255" s="73">
        <v>77310</v>
      </c>
      <c r="I255" s="73">
        <v>77310</v>
      </c>
    </row>
    <row r="256" spans="1:9" ht="15.75" thickBot="1" x14ac:dyDescent="0.3">
      <c r="A256" s="73">
        <v>60994</v>
      </c>
      <c r="I256" s="73">
        <v>60994</v>
      </c>
    </row>
    <row r="257" spans="1:9" ht="15.75" thickBot="1" x14ac:dyDescent="0.3">
      <c r="A257" s="73">
        <v>1447390</v>
      </c>
      <c r="I257" s="73">
        <v>1447390</v>
      </c>
    </row>
    <row r="258" spans="1:9" ht="15.75" thickBot="1" x14ac:dyDescent="0.3">
      <c r="A258" s="73">
        <v>1515502</v>
      </c>
      <c r="I258" s="73">
        <v>1515502</v>
      </c>
    </row>
    <row r="259" spans="1:9" ht="15.75" thickBot="1" x14ac:dyDescent="0.3">
      <c r="A259" s="73">
        <v>537527</v>
      </c>
      <c r="I259" s="73">
        <v>537527</v>
      </c>
    </row>
    <row r="260" spans="1:9" ht="15.75" thickBot="1" x14ac:dyDescent="0.3">
      <c r="A260" s="73">
        <v>28400</v>
      </c>
      <c r="I260" s="73">
        <v>28400</v>
      </c>
    </row>
    <row r="261" spans="1:9" ht="15.75" thickBot="1" x14ac:dyDescent="0.3">
      <c r="A261" s="73">
        <v>28400</v>
      </c>
      <c r="I261" s="73">
        <v>28400</v>
      </c>
    </row>
    <row r="262" spans="1:9" ht="15.75" thickBot="1" x14ac:dyDescent="0.3">
      <c r="A262" s="73">
        <v>42600</v>
      </c>
      <c r="I262" s="73">
        <v>42600</v>
      </c>
    </row>
    <row r="263" spans="1:9" ht="15.75" thickBot="1" x14ac:dyDescent="0.3">
      <c r="A263" s="73">
        <v>35500</v>
      </c>
      <c r="I263" s="73">
        <v>35500</v>
      </c>
    </row>
    <row r="264" spans="1:9" ht="15.75" thickBot="1" x14ac:dyDescent="0.3">
      <c r="A264" s="73">
        <v>39050</v>
      </c>
      <c r="I264" s="73">
        <v>39050</v>
      </c>
    </row>
    <row r="265" spans="1:9" ht="15.75" thickBot="1" x14ac:dyDescent="0.3">
      <c r="A265" s="73">
        <v>21300</v>
      </c>
      <c r="I265" s="73">
        <v>21300</v>
      </c>
    </row>
    <row r="266" spans="1:9" ht="15.75" thickBot="1" x14ac:dyDescent="0.3">
      <c r="A266" s="73">
        <v>35500</v>
      </c>
      <c r="I266" s="73">
        <v>35500</v>
      </c>
    </row>
    <row r="267" spans="1:9" ht="15.75" thickBot="1" x14ac:dyDescent="0.3">
      <c r="A267" s="73">
        <v>5902336</v>
      </c>
      <c r="I267" s="73">
        <v>5902336</v>
      </c>
    </row>
    <row r="268" spans="1:9" ht="15.75" thickBot="1" x14ac:dyDescent="0.3">
      <c r="A268" s="73">
        <v>92560</v>
      </c>
      <c r="I268" s="73">
        <v>92560</v>
      </c>
    </row>
    <row r="269" spans="1:9" ht="15.75" thickBot="1" x14ac:dyDescent="0.3">
      <c r="A269" s="73">
        <v>78320</v>
      </c>
      <c r="I269" s="73">
        <v>78320</v>
      </c>
    </row>
    <row r="270" spans="1:9" ht="15.75" thickBot="1" x14ac:dyDescent="0.3">
      <c r="A270" s="73">
        <v>78320</v>
      </c>
      <c r="I270" s="73">
        <v>78320</v>
      </c>
    </row>
    <row r="271" spans="1:9" ht="15.75" thickBot="1" x14ac:dyDescent="0.3">
      <c r="A271" s="73">
        <v>85440</v>
      </c>
      <c r="I271" s="73">
        <v>85440</v>
      </c>
    </row>
    <row r="272" spans="1:9" ht="15.75" thickBot="1" x14ac:dyDescent="0.3">
      <c r="A272" s="73">
        <v>78320</v>
      </c>
      <c r="I272" s="73">
        <v>78320</v>
      </c>
    </row>
    <row r="273" spans="1:9" ht="15.75" thickBot="1" x14ac:dyDescent="0.3">
      <c r="A273" s="73">
        <v>78320</v>
      </c>
      <c r="I273" s="73">
        <v>78320</v>
      </c>
    </row>
    <row r="274" spans="1:9" ht="15.75" thickBot="1" x14ac:dyDescent="0.3">
      <c r="A274" s="73">
        <v>85340</v>
      </c>
      <c r="I274" s="73">
        <v>85340</v>
      </c>
    </row>
    <row r="275" spans="1:9" ht="15.75" thickBot="1" x14ac:dyDescent="0.3">
      <c r="A275" s="73">
        <v>85440</v>
      </c>
      <c r="I275" s="73">
        <v>85440</v>
      </c>
    </row>
    <row r="276" spans="1:9" ht="15.75" thickBot="1" x14ac:dyDescent="0.3">
      <c r="A276" s="73">
        <v>85440</v>
      </c>
      <c r="I276" s="73">
        <v>85440</v>
      </c>
    </row>
    <row r="277" spans="1:9" ht="15.75" thickBot="1" x14ac:dyDescent="0.3">
      <c r="A277" s="73">
        <v>71200</v>
      </c>
      <c r="I277" s="73">
        <v>71200</v>
      </c>
    </row>
    <row r="278" spans="1:9" ht="15.75" thickBot="1" x14ac:dyDescent="0.3">
      <c r="A278" s="73">
        <v>78320</v>
      </c>
      <c r="I278" s="73">
        <v>78320</v>
      </c>
    </row>
    <row r="279" spans="1:9" ht="15.75" thickBot="1" x14ac:dyDescent="0.3">
      <c r="A279" s="73">
        <v>85920</v>
      </c>
      <c r="I279" s="73">
        <v>85920</v>
      </c>
    </row>
    <row r="280" spans="1:9" ht="15.75" thickBot="1" x14ac:dyDescent="0.3">
      <c r="A280" s="73">
        <v>19200</v>
      </c>
      <c r="I280" s="73">
        <v>19200</v>
      </c>
    </row>
    <row r="281" spans="1:9" ht="15.75" thickBot="1" x14ac:dyDescent="0.3">
      <c r="A281" s="73">
        <v>1347890</v>
      </c>
      <c r="I281" s="73">
        <v>1347890</v>
      </c>
    </row>
    <row r="282" spans="1:9" ht="15.75" thickBot="1" x14ac:dyDescent="0.3">
      <c r="A282" s="73">
        <v>1361357</v>
      </c>
      <c r="I282" s="73">
        <v>1361357</v>
      </c>
    </row>
    <row r="283" spans="1:9" ht="15.75" thickBot="1" x14ac:dyDescent="0.3">
      <c r="A283" s="73">
        <v>805115</v>
      </c>
      <c r="I283" s="73">
        <v>805115</v>
      </c>
    </row>
    <row r="284" spans="1:9" ht="15.75" thickBot="1" x14ac:dyDescent="0.3">
      <c r="A284" s="73">
        <v>1758519</v>
      </c>
      <c r="I284" s="73">
        <v>1758519</v>
      </c>
    </row>
    <row r="285" spans="1:9" ht="15.75" thickBot="1" x14ac:dyDescent="0.3">
      <c r="A285" s="73">
        <v>68002</v>
      </c>
      <c r="I285" s="73">
        <v>68002</v>
      </c>
    </row>
    <row r="286" spans="1:9" ht="15.75" thickBot="1" x14ac:dyDescent="0.3">
      <c r="A286" s="73">
        <v>65292</v>
      </c>
      <c r="I286" s="73">
        <v>65292</v>
      </c>
    </row>
    <row r="287" spans="1:9" ht="15.75" thickBot="1" x14ac:dyDescent="0.3">
      <c r="A287" s="73">
        <v>80679</v>
      </c>
      <c r="I287" s="73">
        <v>80679</v>
      </c>
    </row>
    <row r="288" spans="1:9" ht="15.75" thickBot="1" x14ac:dyDescent="0.3">
      <c r="A288" s="73">
        <v>74871</v>
      </c>
      <c r="I288" s="73">
        <v>74871</v>
      </c>
    </row>
    <row r="289" spans="1:9" ht="15.75" thickBot="1" x14ac:dyDescent="0.3">
      <c r="A289" s="73">
        <v>79274</v>
      </c>
      <c r="I289" s="73">
        <v>79274</v>
      </c>
    </row>
    <row r="290" spans="1:9" ht="15.75" thickBot="1" x14ac:dyDescent="0.3">
      <c r="A290" s="73">
        <v>80647</v>
      </c>
      <c r="I290" s="73">
        <v>80647</v>
      </c>
    </row>
    <row r="291" spans="1:9" ht="15.75" thickBot="1" x14ac:dyDescent="0.3">
      <c r="A291" s="73">
        <v>20162</v>
      </c>
      <c r="I291" s="73">
        <v>20162</v>
      </c>
    </row>
    <row r="292" spans="1:9" ht="15.75" thickBot="1" x14ac:dyDescent="0.3">
      <c r="A292" s="73">
        <v>50622</v>
      </c>
      <c r="I292" s="73">
        <v>50622</v>
      </c>
    </row>
    <row r="293" spans="1:9" ht="15.75" thickBot="1" x14ac:dyDescent="0.3">
      <c r="A293" s="73">
        <v>80222</v>
      </c>
      <c r="I293" s="73">
        <v>80222</v>
      </c>
    </row>
    <row r="294" spans="1:9" ht="15.75" thickBot="1" x14ac:dyDescent="0.3">
      <c r="A294" s="73">
        <v>43113</v>
      </c>
      <c r="I294" s="73">
        <v>43113</v>
      </c>
    </row>
    <row r="295" spans="1:9" ht="15.75" thickBot="1" x14ac:dyDescent="0.3">
      <c r="A295" s="73">
        <v>77422</v>
      </c>
      <c r="I295" s="73">
        <v>77422</v>
      </c>
    </row>
    <row r="296" spans="1:9" ht="15.75" thickBot="1" x14ac:dyDescent="0.3">
      <c r="A296" s="73">
        <v>77422</v>
      </c>
      <c r="I296" s="73">
        <v>77422</v>
      </c>
    </row>
    <row r="297" spans="1:9" ht="15.75" thickBot="1" x14ac:dyDescent="0.3">
      <c r="A297" s="73">
        <v>85060</v>
      </c>
      <c r="I297" s="73">
        <v>85060</v>
      </c>
    </row>
    <row r="298" spans="1:9" ht="15.75" thickBot="1" x14ac:dyDescent="0.3">
      <c r="A298" s="73">
        <v>77286</v>
      </c>
      <c r="I298" s="73">
        <v>77286</v>
      </c>
    </row>
    <row r="299" spans="1:9" ht="15.75" thickBot="1" x14ac:dyDescent="0.3">
      <c r="A299" s="73">
        <v>46059</v>
      </c>
      <c r="I299" s="73">
        <v>46059</v>
      </c>
    </row>
    <row r="300" spans="1:9" ht="15.75" thickBot="1" x14ac:dyDescent="0.3">
      <c r="A300" s="73">
        <v>28400</v>
      </c>
      <c r="I300" s="73">
        <v>28400</v>
      </c>
    </row>
    <row r="301" spans="1:9" ht="15.75" thickBot="1" x14ac:dyDescent="0.3">
      <c r="A301" s="73">
        <v>24850</v>
      </c>
      <c r="I301" s="73">
        <v>24850</v>
      </c>
    </row>
    <row r="302" spans="1:9" ht="15.75" thickBot="1" x14ac:dyDescent="0.3">
      <c r="A302" s="73">
        <v>31950</v>
      </c>
      <c r="I302" s="73">
        <v>31950</v>
      </c>
    </row>
    <row r="303" spans="1:9" ht="15.75" thickBot="1" x14ac:dyDescent="0.3">
      <c r="A303" s="73">
        <v>28400</v>
      </c>
      <c r="I303" s="73">
        <v>28400</v>
      </c>
    </row>
    <row r="304" spans="1:9" ht="15.75" thickBot="1" x14ac:dyDescent="0.3">
      <c r="A304" s="73">
        <v>35500</v>
      </c>
      <c r="I304" s="73">
        <v>35500</v>
      </c>
    </row>
    <row r="305" spans="1:9" ht="15.75" thickBot="1" x14ac:dyDescent="0.3">
      <c r="A305" s="73">
        <v>28400</v>
      </c>
      <c r="I305" s="73">
        <v>28400</v>
      </c>
    </row>
    <row r="306" spans="1:9" ht="15.75" thickBot="1" x14ac:dyDescent="0.3">
      <c r="A306" s="73">
        <v>31950</v>
      </c>
      <c r="I306" s="73">
        <v>31950</v>
      </c>
    </row>
    <row r="307" spans="1:9" ht="15.75" thickBot="1" x14ac:dyDescent="0.3">
      <c r="A307" s="73">
        <v>31950</v>
      </c>
      <c r="I307" s="73">
        <v>31950</v>
      </c>
    </row>
    <row r="308" spans="1:9" ht="15.75" thickBot="1" x14ac:dyDescent="0.3">
      <c r="A308" s="73">
        <v>28400</v>
      </c>
      <c r="I308" s="73">
        <v>28400</v>
      </c>
    </row>
    <row r="309" spans="1:9" ht="15.75" thickBot="1" x14ac:dyDescent="0.3">
      <c r="A309" s="73">
        <v>46150</v>
      </c>
      <c r="I309" s="73">
        <v>46150</v>
      </c>
    </row>
    <row r="310" spans="1:9" ht="15.75" thickBot="1" x14ac:dyDescent="0.3">
      <c r="A310" s="73">
        <v>46150</v>
      </c>
      <c r="I310" s="73">
        <v>46150</v>
      </c>
    </row>
    <row r="311" spans="1:9" ht="15.75" thickBot="1" x14ac:dyDescent="0.3">
      <c r="A311" s="73">
        <v>46150</v>
      </c>
      <c r="I311" s="73">
        <v>46150</v>
      </c>
    </row>
    <row r="312" spans="1:9" ht="15.75" thickBot="1" x14ac:dyDescent="0.3">
      <c r="A312" s="73">
        <v>46150</v>
      </c>
      <c r="I312" s="73">
        <v>46150</v>
      </c>
    </row>
    <row r="313" spans="1:9" ht="15.75" thickBot="1" x14ac:dyDescent="0.3">
      <c r="A313" s="73">
        <v>31875</v>
      </c>
      <c r="I313" s="73">
        <v>31875</v>
      </c>
    </row>
    <row r="314" spans="1:9" ht="15.75" thickBot="1" x14ac:dyDescent="0.3">
      <c r="A314" s="73">
        <v>42600</v>
      </c>
      <c r="I314" s="73">
        <v>42600</v>
      </c>
    </row>
    <row r="315" spans="1:9" ht="15.75" thickBot="1" x14ac:dyDescent="0.3">
      <c r="A315" s="73">
        <v>42600</v>
      </c>
      <c r="I315" s="73">
        <v>42600</v>
      </c>
    </row>
    <row r="316" spans="1:9" ht="15.75" thickBot="1" x14ac:dyDescent="0.3">
      <c r="A316" s="73">
        <v>21300</v>
      </c>
      <c r="I316" s="73">
        <v>21300</v>
      </c>
    </row>
    <row r="317" spans="1:9" ht="15.75" thickBot="1" x14ac:dyDescent="0.3">
      <c r="A317" s="73">
        <v>285003</v>
      </c>
      <c r="I317" s="73">
        <v>285003</v>
      </c>
    </row>
    <row r="318" spans="1:9" ht="15.75" thickBot="1" x14ac:dyDescent="0.3">
      <c r="A318" s="73">
        <v>114953</v>
      </c>
      <c r="I318" s="73">
        <v>114953</v>
      </c>
    </row>
    <row r="319" spans="1:9" ht="15.75" thickBot="1" x14ac:dyDescent="0.3">
      <c r="A319" s="73">
        <v>37344</v>
      </c>
      <c r="I319" s="73">
        <v>37344</v>
      </c>
    </row>
    <row r="320" spans="1:9" ht="15.75" thickBot="1" x14ac:dyDescent="0.3">
      <c r="A320" s="73">
        <v>39914</v>
      </c>
      <c r="I320" s="73">
        <v>39914</v>
      </c>
    </row>
    <row r="321" spans="1:9" ht="15.75" thickBot="1" x14ac:dyDescent="0.3">
      <c r="A321" s="73">
        <v>50799</v>
      </c>
      <c r="I321" s="73">
        <v>50799</v>
      </c>
    </row>
    <row r="322" spans="1:9" ht="15.75" thickBot="1" x14ac:dyDescent="0.3">
      <c r="A322" s="73">
        <v>50799</v>
      </c>
      <c r="I322" s="73">
        <v>50799</v>
      </c>
    </row>
    <row r="323" spans="1:9" ht="15.75" thickBot="1" x14ac:dyDescent="0.3">
      <c r="A323" s="73">
        <v>50799</v>
      </c>
      <c r="I323" s="73">
        <v>50799</v>
      </c>
    </row>
    <row r="324" spans="1:9" ht="15.75" thickBot="1" x14ac:dyDescent="0.3">
      <c r="A324" s="73">
        <v>50799</v>
      </c>
      <c r="I324" s="73">
        <v>50799</v>
      </c>
    </row>
    <row r="325" spans="1:9" ht="15.75" thickBot="1" x14ac:dyDescent="0.3">
      <c r="A325" s="73">
        <v>50799</v>
      </c>
      <c r="I325" s="73">
        <v>50799</v>
      </c>
    </row>
    <row r="326" spans="1:9" ht="15.75" thickBot="1" x14ac:dyDescent="0.3">
      <c r="A326" s="73">
        <v>43542</v>
      </c>
      <c r="I326" s="73">
        <v>43542</v>
      </c>
    </row>
    <row r="327" spans="1:9" ht="15.75" thickBot="1" x14ac:dyDescent="0.3">
      <c r="A327" s="73">
        <v>21771</v>
      </c>
      <c r="I327" s="73">
        <v>21771</v>
      </c>
    </row>
    <row r="328" spans="1:9" ht="15.75" thickBot="1" x14ac:dyDescent="0.3">
      <c r="A328" s="73">
        <v>43542</v>
      </c>
      <c r="I328" s="73">
        <v>43542</v>
      </c>
    </row>
    <row r="329" spans="1:9" ht="15.75" thickBot="1" x14ac:dyDescent="0.3">
      <c r="A329" s="73">
        <v>43542</v>
      </c>
      <c r="I329" s="73">
        <v>43542</v>
      </c>
    </row>
    <row r="330" spans="1:9" ht="15.75" thickBot="1" x14ac:dyDescent="0.3">
      <c r="A330" s="73">
        <v>43542</v>
      </c>
      <c r="I330" s="73">
        <v>43542</v>
      </c>
    </row>
    <row r="331" spans="1:9" ht="15.75" thickBot="1" x14ac:dyDescent="0.3">
      <c r="A331" s="73">
        <v>50799</v>
      </c>
      <c r="I331" s="73">
        <v>50799</v>
      </c>
    </row>
    <row r="332" spans="1:9" ht="15.75" thickBot="1" x14ac:dyDescent="0.3">
      <c r="A332" s="73">
        <v>50799</v>
      </c>
      <c r="I332" s="73">
        <v>50799</v>
      </c>
    </row>
    <row r="333" spans="1:9" ht="15.75" thickBot="1" x14ac:dyDescent="0.3">
      <c r="A333" s="73">
        <v>50799</v>
      </c>
      <c r="I333" s="73">
        <v>50799</v>
      </c>
    </row>
    <row r="334" spans="1:9" ht="15.75" thickBot="1" x14ac:dyDescent="0.3">
      <c r="A334" s="73">
        <v>58056</v>
      </c>
      <c r="I334" s="73">
        <v>58056</v>
      </c>
    </row>
    <row r="335" spans="1:9" ht="15.75" thickBot="1" x14ac:dyDescent="0.3">
      <c r="A335" s="73">
        <v>141600</v>
      </c>
      <c r="I335" s="73">
        <v>141600</v>
      </c>
    </row>
    <row r="336" spans="1:9" ht="15.75" thickBot="1" x14ac:dyDescent="0.3">
      <c r="A336" s="73">
        <v>74800</v>
      </c>
      <c r="I336" s="73">
        <v>74800</v>
      </c>
    </row>
    <row r="337" spans="1:9" ht="15.75" thickBot="1" x14ac:dyDescent="0.3">
      <c r="A337" s="73">
        <v>74800</v>
      </c>
      <c r="I337" s="73">
        <v>74800</v>
      </c>
    </row>
    <row r="338" spans="1:9" ht="15.75" thickBot="1" x14ac:dyDescent="0.3">
      <c r="A338" s="73">
        <v>74800</v>
      </c>
      <c r="I338" s="73">
        <v>74800</v>
      </c>
    </row>
    <row r="339" spans="1:9" ht="15.75" thickBot="1" x14ac:dyDescent="0.3">
      <c r="A339" s="73">
        <v>68000</v>
      </c>
      <c r="I339" s="73">
        <v>68000</v>
      </c>
    </row>
    <row r="340" spans="1:9" ht="15.75" thickBot="1" x14ac:dyDescent="0.3">
      <c r="A340" s="73">
        <v>68000</v>
      </c>
      <c r="I340" s="73">
        <v>68000</v>
      </c>
    </row>
    <row r="341" spans="1:9" ht="15.75" thickBot="1" x14ac:dyDescent="0.3">
      <c r="A341" s="73">
        <v>74800</v>
      </c>
      <c r="I341" s="73">
        <v>74800</v>
      </c>
    </row>
    <row r="342" spans="1:9" ht="15.75" thickBot="1" x14ac:dyDescent="0.3">
      <c r="A342" s="73">
        <v>81600</v>
      </c>
      <c r="I342" s="73">
        <v>81600</v>
      </c>
    </row>
    <row r="343" spans="1:9" ht="15.75" thickBot="1" x14ac:dyDescent="0.3">
      <c r="A343" s="73">
        <v>81600</v>
      </c>
      <c r="I343" s="73">
        <v>81600</v>
      </c>
    </row>
    <row r="344" spans="1:9" ht="15.75" thickBot="1" x14ac:dyDescent="0.3">
      <c r="A344" s="73">
        <v>81600</v>
      </c>
      <c r="I344" s="73">
        <v>81600</v>
      </c>
    </row>
    <row r="345" spans="1:9" ht="15.75" thickBot="1" x14ac:dyDescent="0.3">
      <c r="A345" s="73">
        <v>88400</v>
      </c>
      <c r="I345" s="73">
        <v>88400</v>
      </c>
    </row>
    <row r="346" spans="1:9" ht="15.75" thickBot="1" x14ac:dyDescent="0.3">
      <c r="A346" s="73">
        <v>93600</v>
      </c>
      <c r="I346" s="73">
        <v>93600</v>
      </c>
    </row>
    <row r="347" spans="1:9" ht="15.75" thickBot="1" x14ac:dyDescent="0.3">
      <c r="A347" s="73">
        <v>93600</v>
      </c>
      <c r="I347" s="73">
        <v>93600</v>
      </c>
    </row>
    <row r="348" spans="1:9" ht="15.75" thickBot="1" x14ac:dyDescent="0.3">
      <c r="A348" s="73">
        <v>81600</v>
      </c>
      <c r="I348" s="73">
        <v>81600</v>
      </c>
    </row>
    <row r="349" spans="1:9" ht="15.75" thickBot="1" x14ac:dyDescent="0.3">
      <c r="A349" s="73">
        <v>81600</v>
      </c>
      <c r="I349" s="73">
        <v>81600</v>
      </c>
    </row>
    <row r="350" spans="1:9" ht="15.75" thickBot="1" x14ac:dyDescent="0.3">
      <c r="A350" s="73">
        <v>81600</v>
      </c>
      <c r="I350" s="73">
        <v>81600</v>
      </c>
    </row>
    <row r="351" spans="1:9" ht="15.75" thickBot="1" x14ac:dyDescent="0.3">
      <c r="A351" s="73">
        <v>81600</v>
      </c>
      <c r="I351" s="73">
        <v>81600</v>
      </c>
    </row>
    <row r="352" spans="1:9" ht="15.75" thickBot="1" x14ac:dyDescent="0.3">
      <c r="A352" s="73">
        <v>88400</v>
      </c>
      <c r="I352" s="73">
        <v>88400</v>
      </c>
    </row>
    <row r="353" spans="1:9" ht="15.75" thickBot="1" x14ac:dyDescent="0.3">
      <c r="A353" s="73">
        <v>93600</v>
      </c>
      <c r="I353" s="73">
        <v>93600</v>
      </c>
    </row>
    <row r="354" spans="1:9" ht="15.75" thickBot="1" x14ac:dyDescent="0.3">
      <c r="A354" s="73">
        <v>33600</v>
      </c>
      <c r="I354" s="73">
        <v>33600</v>
      </c>
    </row>
    <row r="355" spans="1:9" ht="15.75" thickBot="1" x14ac:dyDescent="0.3">
      <c r="A355" s="73">
        <v>51380</v>
      </c>
      <c r="I355" s="73">
        <v>51380</v>
      </c>
    </row>
    <row r="356" spans="1:9" ht="15.75" thickBot="1" x14ac:dyDescent="0.3">
      <c r="A356" s="73">
        <v>77310</v>
      </c>
      <c r="I356" s="73">
        <v>77310</v>
      </c>
    </row>
    <row r="357" spans="1:9" ht="15.75" thickBot="1" x14ac:dyDescent="0.3">
      <c r="A357" s="73">
        <v>60994</v>
      </c>
      <c r="I357" s="73">
        <v>60994</v>
      </c>
    </row>
    <row r="358" spans="1:9" ht="15.75" thickBot="1" x14ac:dyDescent="0.3">
      <c r="A358" s="73">
        <v>1447390</v>
      </c>
      <c r="I358" s="73">
        <v>1447390</v>
      </c>
    </row>
    <row r="359" spans="1:9" ht="15.75" thickBot="1" x14ac:dyDescent="0.3">
      <c r="A359" s="73">
        <v>1515502</v>
      </c>
      <c r="I359" s="73">
        <v>1515502</v>
      </c>
    </row>
    <row r="360" spans="1:9" ht="15.75" thickBot="1" x14ac:dyDescent="0.3">
      <c r="A360" s="73">
        <v>537527</v>
      </c>
      <c r="I360" s="73">
        <v>537527</v>
      </c>
    </row>
    <row r="361" spans="1:9" ht="15.75" thickBot="1" x14ac:dyDescent="0.3">
      <c r="A361" s="73">
        <v>28400</v>
      </c>
      <c r="I361" s="73">
        <v>28400</v>
      </c>
    </row>
    <row r="362" spans="1:9" ht="15.75" thickBot="1" x14ac:dyDescent="0.3">
      <c r="A362" s="73">
        <v>28400</v>
      </c>
      <c r="I362" s="73">
        <v>28400</v>
      </c>
    </row>
    <row r="363" spans="1:9" ht="15.75" thickBot="1" x14ac:dyDescent="0.3">
      <c r="A363" s="73">
        <v>42600</v>
      </c>
      <c r="I363" s="73">
        <v>42600</v>
      </c>
    </row>
    <row r="364" spans="1:9" ht="15.75" thickBot="1" x14ac:dyDescent="0.3">
      <c r="A364" s="73">
        <v>35500</v>
      </c>
      <c r="I364" s="73">
        <v>35500</v>
      </c>
    </row>
    <row r="365" spans="1:9" ht="15.75" thickBot="1" x14ac:dyDescent="0.3">
      <c r="A365" s="71">
        <v>39050</v>
      </c>
      <c r="I365" s="71">
        <v>39050</v>
      </c>
    </row>
    <row r="366" spans="1:9" ht="15.75" thickBot="1" x14ac:dyDescent="0.3">
      <c r="A366" s="71">
        <v>21300</v>
      </c>
      <c r="I366" s="71">
        <v>21300</v>
      </c>
    </row>
    <row r="367" spans="1:9" ht="15.75" thickBot="1" x14ac:dyDescent="0.3">
      <c r="A367" s="71">
        <v>35500</v>
      </c>
      <c r="I367" s="71">
        <v>35500</v>
      </c>
    </row>
    <row r="368" spans="1:9" ht="15.75" thickBot="1" x14ac:dyDescent="0.3">
      <c r="A368" s="71">
        <v>5902336</v>
      </c>
      <c r="I368" s="71">
        <v>5902336</v>
      </c>
    </row>
    <row r="369" spans="1:9" ht="15.75" thickBot="1" x14ac:dyDescent="0.3">
      <c r="A369" s="71">
        <v>92560</v>
      </c>
      <c r="I369" s="71">
        <v>92560</v>
      </c>
    </row>
    <row r="370" spans="1:9" ht="15.75" thickBot="1" x14ac:dyDescent="0.3">
      <c r="A370" s="71">
        <v>78320</v>
      </c>
      <c r="I370" s="71">
        <v>78320</v>
      </c>
    </row>
    <row r="371" spans="1:9" ht="15.75" thickBot="1" x14ac:dyDescent="0.3">
      <c r="A371" s="71">
        <v>78320</v>
      </c>
      <c r="I371" s="71">
        <v>78320</v>
      </c>
    </row>
    <row r="372" spans="1:9" ht="15.75" thickBot="1" x14ac:dyDescent="0.3">
      <c r="A372" s="71">
        <v>85440</v>
      </c>
      <c r="I372" s="71">
        <v>85440</v>
      </c>
    </row>
    <row r="373" spans="1:9" ht="15.75" thickBot="1" x14ac:dyDescent="0.3">
      <c r="A373" s="71">
        <v>78320</v>
      </c>
      <c r="I373" s="71">
        <v>78320</v>
      </c>
    </row>
    <row r="374" spans="1:9" ht="15.75" thickBot="1" x14ac:dyDescent="0.3">
      <c r="A374" s="71">
        <v>78320</v>
      </c>
      <c r="I374" s="71">
        <v>78320</v>
      </c>
    </row>
    <row r="375" spans="1:9" ht="15.75" thickBot="1" x14ac:dyDescent="0.3">
      <c r="A375" s="71">
        <v>85340</v>
      </c>
      <c r="I375" s="71">
        <v>85340</v>
      </c>
    </row>
    <row r="376" spans="1:9" ht="15.75" thickBot="1" x14ac:dyDescent="0.3">
      <c r="A376" s="71">
        <v>85440</v>
      </c>
      <c r="I376" s="71">
        <v>85440</v>
      </c>
    </row>
    <row r="377" spans="1:9" ht="15.75" thickBot="1" x14ac:dyDescent="0.3">
      <c r="A377" s="71">
        <v>85440</v>
      </c>
      <c r="I377" s="71">
        <v>85440</v>
      </c>
    </row>
    <row r="378" spans="1:9" ht="15.75" thickBot="1" x14ac:dyDescent="0.3">
      <c r="A378" s="71">
        <v>71200</v>
      </c>
      <c r="I378" s="71">
        <v>71200</v>
      </c>
    </row>
    <row r="379" spans="1:9" ht="15.75" thickBot="1" x14ac:dyDescent="0.3">
      <c r="A379" s="71">
        <v>78320</v>
      </c>
      <c r="I379" s="71">
        <v>78320</v>
      </c>
    </row>
    <row r="380" spans="1:9" ht="15.75" thickBot="1" x14ac:dyDescent="0.3">
      <c r="A380" s="71">
        <v>85920</v>
      </c>
      <c r="I380" s="71">
        <v>85920</v>
      </c>
    </row>
    <row r="381" spans="1:9" ht="15.75" thickBot="1" x14ac:dyDescent="0.3">
      <c r="A381" s="71">
        <v>19200</v>
      </c>
      <c r="I381" s="71">
        <v>19200</v>
      </c>
    </row>
    <row r="382" spans="1:9" ht="15.75" thickBot="1" x14ac:dyDescent="0.3">
      <c r="A382" s="71">
        <v>1347890</v>
      </c>
      <c r="I382" s="71">
        <v>1347890</v>
      </c>
    </row>
    <row r="383" spans="1:9" ht="15.75" thickBot="1" x14ac:dyDescent="0.3">
      <c r="A383" s="71">
        <v>1361357</v>
      </c>
      <c r="I383" s="71">
        <v>1361357</v>
      </c>
    </row>
    <row r="384" spans="1:9" ht="15.75" thickBot="1" x14ac:dyDescent="0.3">
      <c r="A384" s="71">
        <v>805115</v>
      </c>
      <c r="I384" s="71">
        <v>805115</v>
      </c>
    </row>
    <row r="385" spans="1:9" ht="15.75" thickBot="1" x14ac:dyDescent="0.3">
      <c r="A385" s="71">
        <v>1758519</v>
      </c>
      <c r="I385" s="71">
        <v>1758519</v>
      </c>
    </row>
    <row r="386" spans="1:9" ht="15.75" thickBot="1" x14ac:dyDescent="0.3">
      <c r="A386" s="71">
        <v>68002</v>
      </c>
      <c r="I386" s="71">
        <v>68002</v>
      </c>
    </row>
    <row r="387" spans="1:9" ht="15.75" thickBot="1" x14ac:dyDescent="0.3">
      <c r="A387" s="71">
        <v>65292</v>
      </c>
      <c r="I387" s="71">
        <v>65292</v>
      </c>
    </row>
    <row r="388" spans="1:9" ht="15.75" thickBot="1" x14ac:dyDescent="0.3">
      <c r="A388" s="71">
        <v>80679</v>
      </c>
      <c r="I388" s="71">
        <v>80679</v>
      </c>
    </row>
    <row r="389" spans="1:9" ht="15.75" thickBot="1" x14ac:dyDescent="0.3">
      <c r="A389" s="71">
        <v>74871</v>
      </c>
      <c r="I389" s="71">
        <v>74871</v>
      </c>
    </row>
    <row r="390" spans="1:9" ht="15.75" thickBot="1" x14ac:dyDescent="0.3">
      <c r="A390" s="71">
        <v>79274</v>
      </c>
      <c r="I390" s="71">
        <v>79274</v>
      </c>
    </row>
    <row r="391" spans="1:9" ht="15.75" thickBot="1" x14ac:dyDescent="0.3">
      <c r="A391" s="71">
        <v>80647</v>
      </c>
      <c r="I391" s="71">
        <v>80647</v>
      </c>
    </row>
    <row r="392" spans="1:9" ht="15.75" thickBot="1" x14ac:dyDescent="0.3">
      <c r="A392" s="71">
        <v>20162</v>
      </c>
      <c r="I392" s="71">
        <v>20162</v>
      </c>
    </row>
    <row r="393" spans="1:9" ht="15.75" thickBot="1" x14ac:dyDescent="0.3">
      <c r="A393" s="71">
        <v>50622</v>
      </c>
      <c r="I393" s="71">
        <v>50622</v>
      </c>
    </row>
    <row r="394" spans="1:9" ht="15.75" thickBot="1" x14ac:dyDescent="0.3">
      <c r="A394" s="71">
        <v>80222</v>
      </c>
      <c r="I394" s="71">
        <v>80222</v>
      </c>
    </row>
    <row r="395" spans="1:9" ht="15.75" thickBot="1" x14ac:dyDescent="0.3">
      <c r="A395" s="71">
        <v>43113</v>
      </c>
      <c r="I395" s="71">
        <v>43113</v>
      </c>
    </row>
    <row r="396" spans="1:9" ht="15.75" thickBot="1" x14ac:dyDescent="0.3">
      <c r="A396" s="71">
        <v>77422</v>
      </c>
      <c r="I396" s="71">
        <v>77422</v>
      </c>
    </row>
    <row r="397" spans="1:9" ht="15.75" thickBot="1" x14ac:dyDescent="0.3">
      <c r="A397" s="71">
        <v>77422</v>
      </c>
      <c r="I397" s="71">
        <v>77422</v>
      </c>
    </row>
    <row r="398" spans="1:9" ht="15.75" thickBot="1" x14ac:dyDescent="0.3">
      <c r="A398" s="71">
        <v>85060</v>
      </c>
      <c r="I398" s="71">
        <v>85060</v>
      </c>
    </row>
    <row r="399" spans="1:9" ht="15.75" thickBot="1" x14ac:dyDescent="0.3">
      <c r="A399" s="71">
        <v>77286</v>
      </c>
      <c r="I399" s="71">
        <v>77286</v>
      </c>
    </row>
    <row r="400" spans="1:9" ht="15.75" thickBot="1" x14ac:dyDescent="0.3">
      <c r="A400" s="71">
        <v>46059</v>
      </c>
      <c r="I400" s="71">
        <v>46059</v>
      </c>
    </row>
    <row r="401" spans="1:9" ht="15.75" thickBot="1" x14ac:dyDescent="0.3">
      <c r="A401" s="71">
        <v>10196</v>
      </c>
      <c r="I401" s="71">
        <v>10196</v>
      </c>
    </row>
    <row r="402" spans="1:9" ht="15.75" thickBot="1" x14ac:dyDescent="0.3">
      <c r="A402" s="71">
        <v>12065</v>
      </c>
      <c r="I402" s="71">
        <v>12065</v>
      </c>
    </row>
    <row r="403" spans="1:9" ht="15.75" thickBot="1" x14ac:dyDescent="0.3">
      <c r="A403" s="71">
        <v>14038</v>
      </c>
      <c r="I403" s="71">
        <v>14038</v>
      </c>
    </row>
    <row r="404" spans="1:9" ht="15.75" thickBot="1" x14ac:dyDescent="0.3">
      <c r="A404" s="71">
        <v>12000</v>
      </c>
      <c r="I404" s="71">
        <v>12000</v>
      </c>
    </row>
    <row r="405" spans="1:9" ht="15.75" thickBot="1" x14ac:dyDescent="0.3">
      <c r="A405" s="71">
        <v>12000</v>
      </c>
      <c r="I405" s="71">
        <v>12000</v>
      </c>
    </row>
    <row r="406" spans="1:9" ht="15.75" thickBot="1" x14ac:dyDescent="0.3">
      <c r="A406" s="71">
        <v>413000</v>
      </c>
      <c r="I406" s="71">
        <v>413000</v>
      </c>
    </row>
    <row r="407" spans="1:9" ht="15.75" thickBot="1" x14ac:dyDescent="0.3">
      <c r="A407" s="71">
        <v>29500</v>
      </c>
      <c r="I407" s="71">
        <v>29500</v>
      </c>
    </row>
    <row r="408" spans="1:9" ht="15.75" thickBot="1" x14ac:dyDescent="0.3">
      <c r="A408" s="71">
        <v>50048</v>
      </c>
      <c r="I408" s="71">
        <v>50048</v>
      </c>
    </row>
    <row r="409" spans="1:9" ht="15.75" thickBot="1" x14ac:dyDescent="0.3">
      <c r="A409" s="71">
        <v>19679</v>
      </c>
      <c r="I409" s="71">
        <v>19679</v>
      </c>
    </row>
    <row r="410" spans="1:9" ht="15.75" thickBot="1" x14ac:dyDescent="0.3">
      <c r="A410" s="70">
        <v>6500</v>
      </c>
      <c r="I410" s="70">
        <v>6500</v>
      </c>
    </row>
    <row r="411" spans="1:9" ht="15.75" thickBot="1" x14ac:dyDescent="0.3">
      <c r="A411" s="71">
        <v>6500</v>
      </c>
      <c r="I411" s="71">
        <v>6500</v>
      </c>
    </row>
    <row r="412" spans="1:9" ht="15.75" thickBot="1" x14ac:dyDescent="0.3">
      <c r="A412" s="71">
        <v>6500</v>
      </c>
      <c r="I412" s="71">
        <v>6500</v>
      </c>
    </row>
    <row r="413" spans="1:9" ht="15.75" thickBot="1" x14ac:dyDescent="0.3">
      <c r="A413" s="71">
        <v>6500</v>
      </c>
      <c r="I413" s="71">
        <v>6500</v>
      </c>
    </row>
    <row r="414" spans="1:9" ht="15.75" thickBot="1" x14ac:dyDescent="0.3">
      <c r="A414" s="71">
        <v>6500</v>
      </c>
      <c r="I414" s="71">
        <v>6500</v>
      </c>
    </row>
    <row r="415" spans="1:9" ht="15.75" thickBot="1" x14ac:dyDescent="0.3">
      <c r="A415" s="71">
        <v>6500</v>
      </c>
      <c r="I415" s="71">
        <v>6500</v>
      </c>
    </row>
    <row r="416" spans="1:9" ht="15.75" thickBot="1" x14ac:dyDescent="0.3">
      <c r="A416" s="71">
        <v>6500</v>
      </c>
      <c r="I416" s="71">
        <v>6500</v>
      </c>
    </row>
    <row r="417" spans="1:9" ht="15.75" thickBot="1" x14ac:dyDescent="0.3">
      <c r="A417" s="71">
        <v>6500</v>
      </c>
      <c r="I417" s="71">
        <v>6500</v>
      </c>
    </row>
    <row r="418" spans="1:9" ht="15.75" thickBot="1" x14ac:dyDescent="0.3">
      <c r="A418" s="71">
        <v>6500</v>
      </c>
      <c r="I418" s="71">
        <v>6500</v>
      </c>
    </row>
    <row r="419" spans="1:9" ht="15.75" thickBot="1" x14ac:dyDescent="0.3">
      <c r="A419" s="71">
        <v>6500</v>
      </c>
      <c r="I419" s="71">
        <v>6500</v>
      </c>
    </row>
    <row r="420" spans="1:9" ht="15.75" thickBot="1" x14ac:dyDescent="0.3">
      <c r="A420" s="71">
        <v>6500</v>
      </c>
      <c r="I420" s="71">
        <v>6500</v>
      </c>
    </row>
    <row r="421" spans="1:9" ht="15.75" thickBot="1" x14ac:dyDescent="0.3">
      <c r="A421" s="71">
        <v>6500</v>
      </c>
      <c r="I421" s="71">
        <v>6500</v>
      </c>
    </row>
    <row r="422" spans="1:9" ht="15.75" thickBot="1" x14ac:dyDescent="0.3">
      <c r="A422" s="71">
        <v>6500</v>
      </c>
      <c r="I422" s="71">
        <v>6500</v>
      </c>
    </row>
    <row r="423" spans="1:9" ht="15.75" thickBot="1" x14ac:dyDescent="0.3">
      <c r="A423" s="71">
        <v>6500</v>
      </c>
      <c r="I423" s="71">
        <v>6500</v>
      </c>
    </row>
    <row r="424" spans="1:9" ht="15.75" thickBot="1" x14ac:dyDescent="0.3">
      <c r="A424" s="71">
        <v>4500</v>
      </c>
      <c r="I424" s="71">
        <v>4500</v>
      </c>
    </row>
    <row r="425" spans="1:9" ht="15.75" thickBot="1" x14ac:dyDescent="0.3">
      <c r="A425" s="71">
        <v>4500</v>
      </c>
      <c r="I425" s="71">
        <v>4500</v>
      </c>
    </row>
    <row r="426" spans="1:9" ht="15.75" thickBot="1" x14ac:dyDescent="0.3">
      <c r="A426" s="71">
        <v>6300</v>
      </c>
      <c r="I426" s="71">
        <v>6300</v>
      </c>
    </row>
    <row r="427" spans="1:9" ht="15.75" thickBot="1" x14ac:dyDescent="0.3">
      <c r="A427" s="71">
        <v>6300</v>
      </c>
      <c r="I427" s="71">
        <v>6300</v>
      </c>
    </row>
    <row r="428" spans="1:9" ht="15.75" thickBot="1" x14ac:dyDescent="0.3">
      <c r="A428" s="71">
        <v>4500</v>
      </c>
      <c r="I428" s="71">
        <v>4500</v>
      </c>
    </row>
    <row r="429" spans="1:9" ht="15.75" thickBot="1" x14ac:dyDescent="0.3">
      <c r="A429" s="71">
        <v>6300</v>
      </c>
      <c r="I429" s="71">
        <v>6300</v>
      </c>
    </row>
    <row r="430" spans="1:9" ht="15.75" thickBot="1" x14ac:dyDescent="0.3">
      <c r="A430" s="71">
        <v>4500</v>
      </c>
      <c r="I430" s="71">
        <v>4500</v>
      </c>
    </row>
    <row r="431" spans="1:9" ht="15.75" thickBot="1" x14ac:dyDescent="0.3">
      <c r="A431" s="71">
        <v>4500</v>
      </c>
      <c r="I431" s="71">
        <v>4500</v>
      </c>
    </row>
    <row r="432" spans="1:9" ht="15.75" thickBot="1" x14ac:dyDescent="0.3">
      <c r="A432" s="71">
        <v>6300</v>
      </c>
      <c r="I432" s="71">
        <v>6300</v>
      </c>
    </row>
    <row r="433" spans="1:9" ht="15.75" thickBot="1" x14ac:dyDescent="0.3">
      <c r="A433" s="71">
        <v>6300</v>
      </c>
      <c r="I433" s="71">
        <v>6300</v>
      </c>
    </row>
    <row r="434" spans="1:9" ht="15.75" thickBot="1" x14ac:dyDescent="0.3">
      <c r="A434" s="71">
        <v>6300</v>
      </c>
      <c r="I434" s="71">
        <v>6300</v>
      </c>
    </row>
    <row r="435" spans="1:9" ht="15.75" thickBot="1" x14ac:dyDescent="0.3">
      <c r="A435" s="71">
        <v>6300</v>
      </c>
      <c r="I435" s="71">
        <v>6300</v>
      </c>
    </row>
    <row r="436" spans="1:9" ht="15.75" thickBot="1" x14ac:dyDescent="0.3">
      <c r="A436" s="71">
        <v>6300</v>
      </c>
      <c r="I436" s="71">
        <v>6300</v>
      </c>
    </row>
    <row r="437" spans="1:9" ht="15.75" thickBot="1" x14ac:dyDescent="0.3">
      <c r="A437" s="71">
        <v>4500</v>
      </c>
      <c r="I437" s="71">
        <v>4500</v>
      </c>
    </row>
    <row r="438" spans="1:9" ht="15.75" thickBot="1" x14ac:dyDescent="0.3">
      <c r="A438" s="71">
        <v>4500</v>
      </c>
      <c r="I438" s="71">
        <v>4500</v>
      </c>
    </row>
    <row r="439" spans="1:9" ht="15.75" thickBot="1" x14ac:dyDescent="0.3">
      <c r="A439" s="71">
        <v>4500</v>
      </c>
      <c r="I439" s="71">
        <v>4500</v>
      </c>
    </row>
    <row r="440" spans="1:9" ht="15.75" thickBot="1" x14ac:dyDescent="0.3">
      <c r="A440" s="71">
        <v>6300</v>
      </c>
      <c r="I440" s="71">
        <v>6300</v>
      </c>
    </row>
    <row r="441" spans="1:9" ht="15.75" thickBot="1" x14ac:dyDescent="0.3">
      <c r="A441" s="71">
        <v>4500</v>
      </c>
      <c r="I441" s="71">
        <v>4500</v>
      </c>
    </row>
    <row r="442" spans="1:9" ht="15.75" thickBot="1" x14ac:dyDescent="0.3">
      <c r="A442" s="71">
        <v>6500</v>
      </c>
      <c r="I442" s="71">
        <v>6500</v>
      </c>
    </row>
    <row r="443" spans="1:9" ht="15.75" thickBot="1" x14ac:dyDescent="0.3">
      <c r="A443" s="71">
        <v>6300</v>
      </c>
      <c r="I443" s="71">
        <v>6300</v>
      </c>
    </row>
    <row r="444" spans="1:9" ht="15.75" thickBot="1" x14ac:dyDescent="0.3">
      <c r="A444" s="71">
        <v>4500</v>
      </c>
      <c r="I444" s="71">
        <v>4500</v>
      </c>
    </row>
    <row r="445" spans="1:9" ht="15.75" thickBot="1" x14ac:dyDescent="0.3">
      <c r="A445" s="71">
        <v>6300</v>
      </c>
      <c r="I445" s="71">
        <v>6300</v>
      </c>
    </row>
    <row r="446" spans="1:9" ht="15.75" thickBot="1" x14ac:dyDescent="0.3">
      <c r="A446" s="71">
        <v>6500</v>
      </c>
      <c r="I446" s="71">
        <v>6500</v>
      </c>
    </row>
    <row r="447" spans="1:9" ht="15.75" thickBot="1" x14ac:dyDescent="0.3">
      <c r="A447" s="71">
        <v>6500</v>
      </c>
      <c r="I447" s="71">
        <v>6500</v>
      </c>
    </row>
    <row r="448" spans="1:9" ht="15.75" thickBot="1" x14ac:dyDescent="0.3">
      <c r="A448" s="71">
        <v>6500</v>
      </c>
      <c r="I448" s="71">
        <v>6500</v>
      </c>
    </row>
    <row r="449" spans="1:9" ht="15.75" thickBot="1" x14ac:dyDescent="0.3">
      <c r="A449" s="71">
        <v>6500</v>
      </c>
      <c r="I449" s="71">
        <v>6500</v>
      </c>
    </row>
    <row r="450" spans="1:9" ht="15.75" thickBot="1" x14ac:dyDescent="0.3">
      <c r="A450" s="71">
        <v>6500</v>
      </c>
      <c r="I450" s="71">
        <v>6500</v>
      </c>
    </row>
    <row r="451" spans="1:9" ht="15.75" thickBot="1" x14ac:dyDescent="0.3">
      <c r="A451" s="71">
        <v>6500</v>
      </c>
      <c r="I451" s="71">
        <v>6500</v>
      </c>
    </row>
    <row r="452" spans="1:9" ht="15.75" thickBot="1" x14ac:dyDescent="0.3">
      <c r="A452" s="71">
        <v>6500</v>
      </c>
      <c r="I452" s="71">
        <v>6500</v>
      </c>
    </row>
    <row r="453" spans="1:9" ht="15.75" thickBot="1" x14ac:dyDescent="0.3">
      <c r="A453" s="71">
        <v>6500</v>
      </c>
      <c r="I453" s="71">
        <v>6500</v>
      </c>
    </row>
    <row r="454" spans="1:9" ht="15.75" thickBot="1" x14ac:dyDescent="0.3">
      <c r="A454" s="71">
        <v>6500</v>
      </c>
      <c r="I454" s="71">
        <v>6500</v>
      </c>
    </row>
    <row r="455" spans="1:9" ht="15.75" thickBot="1" x14ac:dyDescent="0.3">
      <c r="A455" s="71">
        <v>6500</v>
      </c>
      <c r="I455" s="71">
        <v>6500</v>
      </c>
    </row>
    <row r="456" spans="1:9" ht="15.75" thickBot="1" x14ac:dyDescent="0.3">
      <c r="A456" s="71">
        <v>1073000</v>
      </c>
      <c r="I456" s="71">
        <v>1073000</v>
      </c>
    </row>
    <row r="457" spans="1:9" ht="15.75" thickBot="1" x14ac:dyDescent="0.3">
      <c r="A457" s="71">
        <v>100000</v>
      </c>
      <c r="I457" s="71">
        <v>100000</v>
      </c>
    </row>
    <row r="458" spans="1:9" ht="15.75" thickBot="1" x14ac:dyDescent="0.3">
      <c r="A458" s="71">
        <v>15000</v>
      </c>
      <c r="I458" s="71">
        <v>15000</v>
      </c>
    </row>
    <row r="459" spans="1:9" ht="15.75" thickBot="1" x14ac:dyDescent="0.3">
      <c r="A459" s="71">
        <v>200000</v>
      </c>
      <c r="I459" s="71">
        <v>200000</v>
      </c>
    </row>
    <row r="460" spans="1:9" ht="15.75" thickBot="1" x14ac:dyDescent="0.3">
      <c r="A460" s="71">
        <v>100000</v>
      </c>
      <c r="I460" s="71">
        <v>100000</v>
      </c>
    </row>
    <row r="461" spans="1:9" ht="15.75" thickBot="1" x14ac:dyDescent="0.3">
      <c r="A461" s="71">
        <v>822500</v>
      </c>
      <c r="I461" s="71">
        <v>822500</v>
      </c>
    </row>
    <row r="462" spans="1:9" ht="15.75" thickBot="1" x14ac:dyDescent="0.3">
      <c r="A462" s="71">
        <v>2512380</v>
      </c>
      <c r="I462" s="71">
        <v>2512380</v>
      </c>
    </row>
    <row r="463" spans="1:9" x14ac:dyDescent="0.25">
      <c r="A463" s="69">
        <f>SUM(A1:A462)</f>
        <v>86401464.040000007</v>
      </c>
      <c r="I463" s="69">
        <f>SUM(I1:I462)</f>
        <v>86401464.040000007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4" workbookViewId="0">
      <selection activeCell="C18" sqref="C18"/>
    </sheetView>
  </sheetViews>
  <sheetFormatPr defaultRowHeight="15" x14ac:dyDescent="0.25"/>
  <cols>
    <col min="2" max="2" width="26.28515625" bestFit="1" customWidth="1"/>
    <col min="3" max="3" width="32.5703125" bestFit="1" customWidth="1"/>
    <col min="4" max="4" width="20.140625" customWidth="1"/>
    <col min="5" max="5" width="14.28515625" style="96" bestFit="1" customWidth="1"/>
    <col min="6" max="6" width="10" bestFit="1" customWidth="1"/>
    <col min="8" max="8" width="12.5703125" customWidth="1"/>
    <col min="9" max="9" width="10.7109375" bestFit="1" customWidth="1"/>
    <col min="10" max="10" width="12.28515625" bestFit="1" customWidth="1"/>
    <col min="11" max="11" width="10.7109375" bestFit="1" customWidth="1"/>
  </cols>
  <sheetData>
    <row r="1" spans="1:11" x14ac:dyDescent="0.25">
      <c r="A1" s="202" t="s">
        <v>253</v>
      </c>
      <c r="B1" s="202"/>
      <c r="C1" s="202"/>
      <c r="D1" s="202"/>
      <c r="E1" s="202"/>
    </row>
    <row r="2" spans="1:11" ht="45.75" customHeight="1" x14ac:dyDescent="0.25">
      <c r="A2" s="106" t="s">
        <v>160</v>
      </c>
      <c r="B2" s="106" t="s">
        <v>239</v>
      </c>
      <c r="C2" s="106" t="s">
        <v>1</v>
      </c>
      <c r="D2" s="103" t="s">
        <v>251</v>
      </c>
      <c r="E2" s="107" t="s">
        <v>255</v>
      </c>
      <c r="J2" s="88"/>
    </row>
    <row r="3" spans="1:11" s="91" customFormat="1" x14ac:dyDescent="0.25">
      <c r="A3" s="100">
        <v>1</v>
      </c>
      <c r="B3" s="200" t="s">
        <v>240</v>
      </c>
      <c r="C3" s="102" t="s">
        <v>242</v>
      </c>
      <c r="D3" s="112">
        <v>45406</v>
      </c>
      <c r="E3" s="101">
        <v>822500</v>
      </c>
      <c r="F3" s="90"/>
      <c r="J3" s="89"/>
    </row>
    <row r="4" spans="1:11" s="91" customFormat="1" x14ac:dyDescent="0.25">
      <c r="A4" s="100">
        <v>2</v>
      </c>
      <c r="B4" s="200"/>
      <c r="C4" s="102" t="s">
        <v>243</v>
      </c>
      <c r="D4" s="112">
        <v>45324</v>
      </c>
      <c r="E4" s="101">
        <v>1288400</v>
      </c>
      <c r="F4" s="92"/>
      <c r="J4" s="89"/>
    </row>
    <row r="5" spans="1:11" s="91" customFormat="1" x14ac:dyDescent="0.25">
      <c r="A5" s="100">
        <v>3</v>
      </c>
      <c r="B5" s="200"/>
      <c r="C5" s="102" t="s">
        <v>243</v>
      </c>
      <c r="D5" s="112">
        <v>45449</v>
      </c>
      <c r="E5" s="101">
        <v>2512380</v>
      </c>
      <c r="F5" s="105"/>
      <c r="J5" s="111"/>
    </row>
    <row r="6" spans="1:11" s="91" customFormat="1" x14ac:dyDescent="0.25">
      <c r="A6" s="100">
        <v>4</v>
      </c>
      <c r="B6" s="200"/>
      <c r="C6" s="102" t="s">
        <v>244</v>
      </c>
      <c r="D6" s="112">
        <v>45406</v>
      </c>
      <c r="E6" s="114">
        <v>15000</v>
      </c>
      <c r="F6" s="92"/>
      <c r="J6" s="111"/>
    </row>
    <row r="7" spans="1:11" s="91" customFormat="1" x14ac:dyDescent="0.25">
      <c r="A7" s="100">
        <v>5</v>
      </c>
      <c r="B7" s="200"/>
      <c r="C7" s="102" t="s">
        <v>148</v>
      </c>
      <c r="D7" s="113" t="s">
        <v>252</v>
      </c>
      <c r="E7" s="114">
        <v>100000</v>
      </c>
      <c r="F7" s="92"/>
      <c r="J7" s="133"/>
    </row>
    <row r="8" spans="1:11" s="91" customFormat="1" x14ac:dyDescent="0.25">
      <c r="A8" s="100">
        <v>6</v>
      </c>
      <c r="B8" s="200"/>
      <c r="C8" s="102" t="s">
        <v>143</v>
      </c>
      <c r="D8" s="112">
        <v>45436</v>
      </c>
      <c r="E8" s="114">
        <v>1072500</v>
      </c>
      <c r="F8" s="92"/>
      <c r="J8" s="117"/>
    </row>
    <row r="9" spans="1:11" x14ac:dyDescent="0.25">
      <c r="A9" s="100">
        <v>7</v>
      </c>
      <c r="B9" s="201" t="s">
        <v>245</v>
      </c>
      <c r="C9" s="211" t="s">
        <v>246</v>
      </c>
      <c r="D9" s="203">
        <v>45443</v>
      </c>
      <c r="E9" s="206">
        <v>100000</v>
      </c>
      <c r="F9" s="97"/>
      <c r="I9" s="20"/>
    </row>
    <row r="10" spans="1:11" x14ac:dyDescent="0.25">
      <c r="A10" s="100">
        <v>8</v>
      </c>
      <c r="B10" s="201"/>
      <c r="C10" s="212"/>
      <c r="D10" s="204"/>
      <c r="E10" s="207"/>
      <c r="F10" s="97"/>
      <c r="I10" s="20"/>
    </row>
    <row r="11" spans="1:11" x14ac:dyDescent="0.25">
      <c r="A11" s="100">
        <v>9</v>
      </c>
      <c r="B11" s="201"/>
      <c r="C11" s="213"/>
      <c r="D11" s="205"/>
      <c r="E11" s="208"/>
      <c r="F11" s="97"/>
      <c r="I11" s="22"/>
    </row>
    <row r="12" spans="1:11" x14ac:dyDescent="0.25">
      <c r="A12" s="100">
        <v>10</v>
      </c>
      <c r="B12" s="201"/>
      <c r="C12" s="115" t="s">
        <v>247</v>
      </c>
      <c r="D12" s="112">
        <v>45443</v>
      </c>
      <c r="E12" s="114">
        <v>200000</v>
      </c>
      <c r="F12" s="97"/>
      <c r="I12" s="21"/>
    </row>
    <row r="13" spans="1:11" x14ac:dyDescent="0.25">
      <c r="A13" s="100">
        <v>11</v>
      </c>
      <c r="B13" s="108" t="s">
        <v>241</v>
      </c>
      <c r="C13" s="109" t="s">
        <v>254</v>
      </c>
      <c r="D13" s="110">
        <v>45287</v>
      </c>
      <c r="E13" s="116">
        <v>14572202</v>
      </c>
      <c r="F13" s="97"/>
      <c r="I13" s="21"/>
    </row>
    <row r="14" spans="1:11" x14ac:dyDescent="0.25">
      <c r="A14" s="104"/>
      <c r="B14" s="202" t="s">
        <v>168</v>
      </c>
      <c r="C14" s="202"/>
      <c r="D14" s="202"/>
      <c r="E14" s="168">
        <f>SUM(E3:E13)</f>
        <v>20682982</v>
      </c>
      <c r="F14" s="99"/>
      <c r="I14" s="21"/>
      <c r="K14" s="93"/>
    </row>
    <row r="15" spans="1:11" x14ac:dyDescent="0.25">
      <c r="C15" s="21"/>
      <c r="D15" s="21"/>
      <c r="E15" s="98"/>
      <c r="F15" s="210"/>
      <c r="G15" s="210"/>
      <c r="H15" s="210"/>
      <c r="I15" s="111"/>
      <c r="K15" s="93"/>
    </row>
    <row r="16" spans="1:11" x14ac:dyDescent="0.25">
      <c r="C16" s="104" t="s">
        <v>276</v>
      </c>
      <c r="D16" s="161">
        <f>E13+E4</f>
        <v>15860602</v>
      </c>
      <c r="E16" s="99"/>
      <c r="F16" s="214"/>
      <c r="G16" s="214"/>
      <c r="H16" s="214"/>
      <c r="I16" s="111"/>
      <c r="K16" s="93"/>
    </row>
    <row r="17" spans="3:11" x14ac:dyDescent="0.25">
      <c r="C17" s="104" t="s">
        <v>277</v>
      </c>
      <c r="D17" s="161">
        <f>E12+E9+E8+E7+E6+E5+E3</f>
        <v>4822380</v>
      </c>
      <c r="E17" s="99"/>
      <c r="F17" s="210"/>
      <c r="G17" s="210"/>
      <c r="H17" s="210"/>
      <c r="I17" s="111"/>
      <c r="J17" s="93"/>
      <c r="K17" s="93"/>
    </row>
    <row r="18" spans="3:11" x14ac:dyDescent="0.25">
      <c r="G18" s="209"/>
      <c r="H18" s="209"/>
      <c r="I18" s="209"/>
      <c r="K18" s="93"/>
    </row>
    <row r="19" spans="3:11" x14ac:dyDescent="0.25">
      <c r="K19" s="93"/>
    </row>
    <row r="20" spans="3:11" x14ac:dyDescent="0.25">
      <c r="K20" s="93"/>
    </row>
    <row r="21" spans="3:11" x14ac:dyDescent="0.25">
      <c r="K21" s="93"/>
    </row>
    <row r="22" spans="3:11" x14ac:dyDescent="0.25">
      <c r="K22" s="93"/>
    </row>
    <row r="23" spans="3:11" x14ac:dyDescent="0.25">
      <c r="K23" s="111"/>
    </row>
    <row r="24" spans="3:11" x14ac:dyDescent="0.25">
      <c r="K24" s="93"/>
    </row>
  </sheetData>
  <mergeCells count="11">
    <mergeCell ref="G18:I18"/>
    <mergeCell ref="F17:H17"/>
    <mergeCell ref="C9:C11"/>
    <mergeCell ref="F16:H16"/>
    <mergeCell ref="F15:H15"/>
    <mergeCell ref="B3:B8"/>
    <mergeCell ref="B9:B12"/>
    <mergeCell ref="B14:D14"/>
    <mergeCell ref="A1:E1"/>
    <mergeCell ref="D9:D11"/>
    <mergeCell ref="E9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topLeftCell="A143" workbookViewId="0">
      <selection activeCell="C18" sqref="C18"/>
    </sheetView>
  </sheetViews>
  <sheetFormatPr defaultRowHeight="15" x14ac:dyDescent="0.25"/>
  <cols>
    <col min="1" max="1" width="5.85546875" bestFit="1" customWidth="1"/>
    <col min="2" max="2" width="24.28515625" bestFit="1" customWidth="1"/>
    <col min="3" max="3" width="21.28515625" bestFit="1" customWidth="1"/>
    <col min="4" max="4" width="18.28515625" bestFit="1" customWidth="1"/>
    <col min="5" max="6" width="14.28515625" bestFit="1" customWidth="1"/>
    <col min="7" max="7" width="13.85546875" bestFit="1" customWidth="1"/>
    <col min="13" max="13" width="13.85546875" bestFit="1" customWidth="1"/>
  </cols>
  <sheetData>
    <row r="1" spans="1:7" ht="45.75" thickBot="1" x14ac:dyDescent="0.3">
      <c r="A1" s="2" t="s">
        <v>0</v>
      </c>
      <c r="B1" s="2" t="s">
        <v>1</v>
      </c>
      <c r="C1" s="1" t="s">
        <v>5</v>
      </c>
      <c r="D1" s="1" t="s">
        <v>2</v>
      </c>
      <c r="E1" s="11" t="s">
        <v>3</v>
      </c>
    </row>
    <row r="2" spans="1:7" x14ac:dyDescent="0.25">
      <c r="A2" s="4">
        <v>1</v>
      </c>
      <c r="B2" s="3" t="s">
        <v>9</v>
      </c>
      <c r="C2" s="3" t="s">
        <v>8</v>
      </c>
      <c r="D2" s="7" t="s">
        <v>10</v>
      </c>
      <c r="E2" s="5">
        <v>28400</v>
      </c>
      <c r="G2" s="5"/>
    </row>
    <row r="3" spans="1:7" x14ac:dyDescent="0.25">
      <c r="A3" s="4">
        <v>2</v>
      </c>
      <c r="B3" s="3" t="s">
        <v>9</v>
      </c>
      <c r="C3" s="3" t="s">
        <v>8</v>
      </c>
      <c r="D3" t="s">
        <v>11</v>
      </c>
      <c r="E3" s="6">
        <v>24850</v>
      </c>
      <c r="G3" s="6"/>
    </row>
    <row r="4" spans="1:7" x14ac:dyDescent="0.25">
      <c r="A4" s="4">
        <v>3</v>
      </c>
      <c r="B4" s="3" t="s">
        <v>9</v>
      </c>
      <c r="C4" s="3" t="s">
        <v>8</v>
      </c>
      <c r="D4" t="s">
        <v>12</v>
      </c>
      <c r="E4" s="6">
        <v>31950</v>
      </c>
      <c r="G4" s="6"/>
    </row>
    <row r="5" spans="1:7" x14ac:dyDescent="0.25">
      <c r="A5" s="4">
        <v>4</v>
      </c>
      <c r="B5" s="3" t="s">
        <v>9</v>
      </c>
      <c r="C5" s="3" t="s">
        <v>8</v>
      </c>
      <c r="D5" t="s">
        <v>13</v>
      </c>
      <c r="E5" s="5">
        <v>28400</v>
      </c>
      <c r="G5" s="5"/>
    </row>
    <row r="6" spans="1:7" x14ac:dyDescent="0.25">
      <c r="A6" s="4">
        <v>5</v>
      </c>
      <c r="B6" s="3" t="s">
        <v>9</v>
      </c>
      <c r="C6" s="3" t="s">
        <v>8</v>
      </c>
      <c r="D6" t="s">
        <v>38</v>
      </c>
      <c r="E6" s="6">
        <v>35500</v>
      </c>
      <c r="G6" s="6"/>
    </row>
    <row r="7" spans="1:7" x14ac:dyDescent="0.25">
      <c r="A7" s="4">
        <v>6</v>
      </c>
      <c r="B7" s="3" t="s">
        <v>9</v>
      </c>
      <c r="C7" s="3" t="s">
        <v>8</v>
      </c>
      <c r="D7" t="s">
        <v>39</v>
      </c>
      <c r="E7" s="5">
        <v>28400</v>
      </c>
      <c r="G7" s="5"/>
    </row>
    <row r="8" spans="1:7" x14ac:dyDescent="0.25">
      <c r="A8" s="4">
        <v>7</v>
      </c>
      <c r="B8" s="3" t="s">
        <v>9</v>
      </c>
      <c r="C8" s="3" t="s">
        <v>8</v>
      </c>
      <c r="D8" t="s">
        <v>40</v>
      </c>
      <c r="E8" s="6">
        <v>31950</v>
      </c>
      <c r="G8" s="6"/>
    </row>
    <row r="9" spans="1:7" x14ac:dyDescent="0.25">
      <c r="A9" s="4">
        <v>8</v>
      </c>
      <c r="B9" s="3" t="s">
        <v>9</v>
      </c>
      <c r="C9" s="3" t="s">
        <v>8</v>
      </c>
      <c r="D9" t="s">
        <v>41</v>
      </c>
      <c r="E9" s="6">
        <v>31950</v>
      </c>
      <c r="G9" s="6"/>
    </row>
    <row r="10" spans="1:7" x14ac:dyDescent="0.25">
      <c r="A10" s="4">
        <v>9</v>
      </c>
      <c r="B10" s="3" t="s">
        <v>9</v>
      </c>
      <c r="C10" s="3" t="s">
        <v>8</v>
      </c>
      <c r="D10" t="s">
        <v>42</v>
      </c>
      <c r="E10" s="5">
        <v>28400</v>
      </c>
      <c r="G10" s="5"/>
    </row>
    <row r="11" spans="1:7" x14ac:dyDescent="0.25">
      <c r="A11" s="4">
        <v>10</v>
      </c>
      <c r="B11" s="3" t="s">
        <v>9</v>
      </c>
      <c r="C11" s="3" t="s">
        <v>8</v>
      </c>
      <c r="D11" t="s">
        <v>43</v>
      </c>
      <c r="E11" s="6">
        <v>46150</v>
      </c>
      <c r="G11" s="6"/>
    </row>
    <row r="12" spans="1:7" x14ac:dyDescent="0.25">
      <c r="A12" s="4">
        <v>11</v>
      </c>
      <c r="B12" s="3" t="s">
        <v>9</v>
      </c>
      <c r="C12" s="3" t="s">
        <v>8</v>
      </c>
      <c r="D12" t="s">
        <v>44</v>
      </c>
      <c r="E12" s="6">
        <v>46150</v>
      </c>
      <c r="G12" s="6"/>
    </row>
    <row r="13" spans="1:7" x14ac:dyDescent="0.25">
      <c r="A13" s="4">
        <v>12</v>
      </c>
      <c r="B13" s="3" t="s">
        <v>9</v>
      </c>
      <c r="C13" s="3" t="s">
        <v>8</v>
      </c>
      <c r="D13" t="s">
        <v>45</v>
      </c>
      <c r="E13" s="6">
        <v>46150</v>
      </c>
      <c r="G13" s="6"/>
    </row>
    <row r="14" spans="1:7" x14ac:dyDescent="0.25">
      <c r="A14" s="4">
        <v>13</v>
      </c>
      <c r="B14" s="3" t="s">
        <v>9</v>
      </c>
      <c r="C14" s="3" t="s">
        <v>8</v>
      </c>
      <c r="D14" t="s">
        <v>46</v>
      </c>
      <c r="E14" s="6">
        <v>46150</v>
      </c>
      <c r="G14" s="6"/>
    </row>
    <row r="15" spans="1:7" x14ac:dyDescent="0.25">
      <c r="A15" s="4">
        <v>14</v>
      </c>
      <c r="B15" s="3" t="s">
        <v>9</v>
      </c>
      <c r="C15" s="3" t="s">
        <v>8</v>
      </c>
      <c r="D15" t="s">
        <v>47</v>
      </c>
      <c r="E15" s="6">
        <v>31875</v>
      </c>
      <c r="G15" s="6"/>
    </row>
    <row r="16" spans="1:7" x14ac:dyDescent="0.25">
      <c r="A16" s="4">
        <v>15</v>
      </c>
      <c r="B16" s="3" t="s">
        <v>9</v>
      </c>
      <c r="C16" s="3" t="s">
        <v>8</v>
      </c>
      <c r="D16" t="s">
        <v>48</v>
      </c>
      <c r="E16" s="6">
        <v>42600</v>
      </c>
      <c r="G16" s="6"/>
    </row>
    <row r="17" spans="1:13" x14ac:dyDescent="0.25">
      <c r="A17" s="4">
        <v>16</v>
      </c>
      <c r="B17" s="3" t="s">
        <v>9</v>
      </c>
      <c r="C17" s="3" t="s">
        <v>8</v>
      </c>
      <c r="D17" t="s">
        <v>49</v>
      </c>
      <c r="E17" s="6">
        <v>42600</v>
      </c>
      <c r="G17" s="6"/>
    </row>
    <row r="18" spans="1:13" x14ac:dyDescent="0.25">
      <c r="A18" s="4">
        <v>17</v>
      </c>
      <c r="B18" s="3" t="s">
        <v>9</v>
      </c>
      <c r="C18" s="3" t="s">
        <v>8</v>
      </c>
      <c r="D18" t="s">
        <v>29</v>
      </c>
      <c r="E18" s="6">
        <v>21300</v>
      </c>
      <c r="G18" s="6"/>
    </row>
    <row r="19" spans="1:13" x14ac:dyDescent="0.25">
      <c r="A19" s="4">
        <v>18</v>
      </c>
      <c r="B19" t="s">
        <v>16</v>
      </c>
      <c r="C19" s="9" t="s">
        <v>17</v>
      </c>
      <c r="D19" t="s">
        <v>19</v>
      </c>
      <c r="E19" s="10">
        <v>285003</v>
      </c>
      <c r="G19" s="6"/>
    </row>
    <row r="20" spans="1:13" x14ac:dyDescent="0.25">
      <c r="A20" s="4">
        <v>19</v>
      </c>
      <c r="B20" t="s">
        <v>16</v>
      </c>
      <c r="C20" s="9" t="s">
        <v>18</v>
      </c>
      <c r="D20" t="s">
        <v>20</v>
      </c>
      <c r="E20" s="6">
        <v>114953</v>
      </c>
      <c r="G20" s="6"/>
    </row>
    <row r="21" spans="1:13" x14ac:dyDescent="0.25">
      <c r="A21" s="4">
        <v>20</v>
      </c>
      <c r="B21" t="s">
        <v>16</v>
      </c>
      <c r="C21" s="9" t="s">
        <v>18</v>
      </c>
      <c r="D21" t="s">
        <v>21</v>
      </c>
      <c r="E21" s="10">
        <v>37344</v>
      </c>
      <c r="G21" s="6"/>
    </row>
    <row r="22" spans="1:13" x14ac:dyDescent="0.25">
      <c r="A22" s="4">
        <v>21</v>
      </c>
      <c r="B22" s="9" t="s">
        <v>22</v>
      </c>
      <c r="C22" s="9" t="s">
        <v>8</v>
      </c>
      <c r="D22" t="s">
        <v>23</v>
      </c>
      <c r="E22" s="6">
        <v>39914</v>
      </c>
      <c r="G22" s="6"/>
    </row>
    <row r="23" spans="1:13" x14ac:dyDescent="0.25">
      <c r="A23" s="4">
        <v>22</v>
      </c>
      <c r="B23" s="9" t="s">
        <v>22</v>
      </c>
      <c r="C23" s="9" t="s">
        <v>8</v>
      </c>
      <c r="D23" t="s">
        <v>24</v>
      </c>
      <c r="E23" s="6">
        <v>50799</v>
      </c>
      <c r="G23" s="6"/>
    </row>
    <row r="24" spans="1:13" x14ac:dyDescent="0.25">
      <c r="A24" s="4">
        <v>23</v>
      </c>
      <c r="B24" s="9" t="s">
        <v>22</v>
      </c>
      <c r="C24" s="9" t="s">
        <v>8</v>
      </c>
      <c r="D24" t="s">
        <v>25</v>
      </c>
      <c r="E24" s="6">
        <v>50799</v>
      </c>
      <c r="G24" s="6"/>
    </row>
    <row r="25" spans="1:13" x14ac:dyDescent="0.25">
      <c r="A25" s="4">
        <v>24</v>
      </c>
      <c r="B25" s="9" t="s">
        <v>22</v>
      </c>
      <c r="C25" s="9" t="s">
        <v>8</v>
      </c>
      <c r="D25" t="s">
        <v>26</v>
      </c>
      <c r="E25" s="6">
        <v>50799</v>
      </c>
      <c r="G25" s="6"/>
    </row>
    <row r="26" spans="1:13" x14ac:dyDescent="0.25">
      <c r="A26" s="4">
        <v>25</v>
      </c>
      <c r="B26" s="9" t="s">
        <v>22</v>
      </c>
      <c r="C26" s="9" t="s">
        <v>8</v>
      </c>
      <c r="D26" t="s">
        <v>27</v>
      </c>
      <c r="E26" s="6">
        <v>50799</v>
      </c>
      <c r="G26" s="6"/>
    </row>
    <row r="27" spans="1:13" x14ac:dyDescent="0.25">
      <c r="A27" s="4">
        <v>26</v>
      </c>
      <c r="B27" s="9" t="s">
        <v>22</v>
      </c>
      <c r="C27" s="9" t="s">
        <v>8</v>
      </c>
      <c r="D27" t="s">
        <v>28</v>
      </c>
      <c r="E27" s="6">
        <v>50799</v>
      </c>
      <c r="G27" s="6"/>
    </row>
    <row r="28" spans="1:13" x14ac:dyDescent="0.25">
      <c r="A28" s="4">
        <v>27</v>
      </c>
      <c r="B28" s="9" t="s">
        <v>22</v>
      </c>
      <c r="C28" s="9" t="s">
        <v>8</v>
      </c>
      <c r="D28" t="s">
        <v>29</v>
      </c>
      <c r="E28" s="6">
        <v>43542</v>
      </c>
      <c r="G28" s="6"/>
    </row>
    <row r="29" spans="1:13" x14ac:dyDescent="0.25">
      <c r="A29" s="4">
        <v>28</v>
      </c>
      <c r="B29" s="9" t="s">
        <v>22</v>
      </c>
      <c r="C29" s="9" t="s">
        <v>8</v>
      </c>
      <c r="D29" t="s">
        <v>30</v>
      </c>
      <c r="E29" s="6">
        <v>21771</v>
      </c>
      <c r="G29" s="6"/>
      <c r="K29" s="9"/>
      <c r="M29" s="10"/>
    </row>
    <row r="30" spans="1:13" x14ac:dyDescent="0.25">
      <c r="A30" s="4">
        <v>29</v>
      </c>
      <c r="B30" s="9" t="s">
        <v>22</v>
      </c>
      <c r="C30" s="9" t="s">
        <v>8</v>
      </c>
      <c r="D30" t="s">
        <v>33</v>
      </c>
      <c r="E30" s="6">
        <v>43542</v>
      </c>
      <c r="G30" s="6"/>
      <c r="K30" s="9"/>
      <c r="M30" s="6"/>
    </row>
    <row r="31" spans="1:13" x14ac:dyDescent="0.25">
      <c r="A31" s="4">
        <v>30</v>
      </c>
      <c r="B31" s="9" t="s">
        <v>22</v>
      </c>
      <c r="C31" s="9" t="s">
        <v>8</v>
      </c>
      <c r="D31" t="s">
        <v>31</v>
      </c>
      <c r="E31" s="6">
        <v>43542</v>
      </c>
      <c r="G31" s="6"/>
      <c r="K31" s="9"/>
      <c r="M31" s="10"/>
    </row>
    <row r="32" spans="1:13" x14ac:dyDescent="0.25">
      <c r="A32" s="4">
        <v>31</v>
      </c>
      <c r="B32" s="9" t="s">
        <v>22</v>
      </c>
      <c r="C32" s="9" t="s">
        <v>8</v>
      </c>
      <c r="D32" t="s">
        <v>32</v>
      </c>
      <c r="E32" s="6">
        <v>43542</v>
      </c>
      <c r="G32" s="6"/>
    </row>
    <row r="33" spans="1:7" x14ac:dyDescent="0.25">
      <c r="A33" s="4">
        <v>32</v>
      </c>
      <c r="B33" s="9" t="s">
        <v>22</v>
      </c>
      <c r="C33" s="9" t="s">
        <v>8</v>
      </c>
      <c r="D33" t="s">
        <v>34</v>
      </c>
      <c r="E33" s="6">
        <v>50799</v>
      </c>
      <c r="G33" s="6"/>
    </row>
    <row r="34" spans="1:7" x14ac:dyDescent="0.25">
      <c r="A34" s="4">
        <v>33</v>
      </c>
      <c r="B34" s="9" t="s">
        <v>22</v>
      </c>
      <c r="C34" s="9" t="s">
        <v>8</v>
      </c>
      <c r="D34" t="s">
        <v>35</v>
      </c>
      <c r="E34" s="6">
        <v>50799</v>
      </c>
      <c r="G34" s="6"/>
    </row>
    <row r="35" spans="1:7" x14ac:dyDescent="0.25">
      <c r="A35" s="4">
        <v>34</v>
      </c>
      <c r="B35" s="9" t="s">
        <v>22</v>
      </c>
      <c r="C35" s="9" t="s">
        <v>8</v>
      </c>
      <c r="D35" t="s">
        <v>36</v>
      </c>
      <c r="E35" s="6">
        <v>50799</v>
      </c>
      <c r="G35" s="6"/>
    </row>
    <row r="36" spans="1:7" x14ac:dyDescent="0.25">
      <c r="A36" s="4">
        <v>35</v>
      </c>
      <c r="B36" s="9" t="s">
        <v>22</v>
      </c>
      <c r="C36" s="9" t="s">
        <v>8</v>
      </c>
      <c r="D36" t="s">
        <v>37</v>
      </c>
      <c r="E36" s="6">
        <v>58056</v>
      </c>
      <c r="G36" s="6"/>
    </row>
    <row r="37" spans="1:7" x14ac:dyDescent="0.25">
      <c r="A37" s="4">
        <v>36</v>
      </c>
      <c r="B37" s="9" t="s">
        <v>50</v>
      </c>
      <c r="C37" s="9" t="s">
        <v>51</v>
      </c>
      <c r="D37" t="s">
        <v>52</v>
      </c>
      <c r="E37" s="6">
        <v>141600</v>
      </c>
      <c r="G37" s="6"/>
    </row>
    <row r="38" spans="1:7" x14ac:dyDescent="0.25">
      <c r="A38" s="4">
        <v>37</v>
      </c>
      <c r="B38" s="9" t="s">
        <v>53</v>
      </c>
      <c r="C38" s="4" t="s">
        <v>54</v>
      </c>
      <c r="D38" t="s">
        <v>55</v>
      </c>
      <c r="E38" s="6">
        <v>74800</v>
      </c>
      <c r="G38" s="6"/>
    </row>
    <row r="39" spans="1:7" x14ac:dyDescent="0.25">
      <c r="A39" s="4">
        <v>38</v>
      </c>
      <c r="B39" s="9" t="s">
        <v>53</v>
      </c>
      <c r="C39" s="4" t="s">
        <v>54</v>
      </c>
      <c r="D39" t="s">
        <v>56</v>
      </c>
      <c r="E39" s="6">
        <v>74800</v>
      </c>
      <c r="G39" s="6"/>
    </row>
    <row r="40" spans="1:7" x14ac:dyDescent="0.25">
      <c r="A40" s="4">
        <v>39</v>
      </c>
      <c r="B40" s="9" t="s">
        <v>53</v>
      </c>
      <c r="C40" s="4" t="s">
        <v>54</v>
      </c>
      <c r="D40" t="s">
        <v>109</v>
      </c>
      <c r="E40" s="6">
        <v>74800</v>
      </c>
      <c r="G40" s="6"/>
    </row>
    <row r="41" spans="1:7" x14ac:dyDescent="0.25">
      <c r="A41" s="4">
        <v>40</v>
      </c>
      <c r="B41" s="9" t="s">
        <v>53</v>
      </c>
      <c r="C41" s="4" t="s">
        <v>54</v>
      </c>
      <c r="D41" t="s">
        <v>110</v>
      </c>
      <c r="E41" s="12">
        <v>68000</v>
      </c>
      <c r="G41" s="12"/>
    </row>
    <row r="42" spans="1:7" x14ac:dyDescent="0.25">
      <c r="A42" s="4">
        <v>41</v>
      </c>
      <c r="B42" s="9" t="s">
        <v>53</v>
      </c>
      <c r="C42" s="4" t="s">
        <v>54</v>
      </c>
      <c r="D42" t="s">
        <v>111</v>
      </c>
      <c r="E42" s="12">
        <v>68000</v>
      </c>
      <c r="G42" s="12"/>
    </row>
    <row r="43" spans="1:7" x14ac:dyDescent="0.25">
      <c r="A43" s="4">
        <v>42</v>
      </c>
      <c r="B43" s="9" t="s">
        <v>53</v>
      </c>
      <c r="C43" s="4" t="s">
        <v>54</v>
      </c>
      <c r="D43" t="s">
        <v>112</v>
      </c>
      <c r="E43" s="6">
        <v>74800</v>
      </c>
      <c r="G43" s="6"/>
    </row>
    <row r="44" spans="1:7" x14ac:dyDescent="0.25">
      <c r="A44" s="4">
        <v>43</v>
      </c>
      <c r="B44" s="9" t="s">
        <v>53</v>
      </c>
      <c r="C44" s="4" t="s">
        <v>54</v>
      </c>
      <c r="D44" t="s">
        <v>113</v>
      </c>
      <c r="E44" s="6">
        <v>81600</v>
      </c>
      <c r="G44" s="6"/>
    </row>
    <row r="45" spans="1:7" x14ac:dyDescent="0.25">
      <c r="A45" s="4">
        <v>44</v>
      </c>
      <c r="B45" s="9" t="s">
        <v>53</v>
      </c>
      <c r="C45" s="4" t="s">
        <v>54</v>
      </c>
      <c r="D45" t="s">
        <v>114</v>
      </c>
      <c r="E45" s="6">
        <v>81600</v>
      </c>
      <c r="G45" s="6"/>
    </row>
    <row r="46" spans="1:7" x14ac:dyDescent="0.25">
      <c r="A46" s="4">
        <v>45</v>
      </c>
      <c r="B46" s="9" t="s">
        <v>53</v>
      </c>
      <c r="C46" s="4" t="s">
        <v>54</v>
      </c>
      <c r="D46" t="s">
        <v>115</v>
      </c>
      <c r="E46" s="6">
        <v>81600</v>
      </c>
      <c r="G46" s="6"/>
    </row>
    <row r="47" spans="1:7" x14ac:dyDescent="0.25">
      <c r="A47" s="4">
        <v>46</v>
      </c>
      <c r="B47" s="9" t="s">
        <v>53</v>
      </c>
      <c r="C47" s="4" t="s">
        <v>54</v>
      </c>
      <c r="D47" t="s">
        <v>116</v>
      </c>
      <c r="E47" s="6">
        <v>88400</v>
      </c>
      <c r="G47" s="6"/>
    </row>
    <row r="48" spans="1:7" x14ac:dyDescent="0.25">
      <c r="A48" s="4">
        <v>47</v>
      </c>
      <c r="B48" s="9" t="s">
        <v>53</v>
      </c>
      <c r="C48" s="4" t="s">
        <v>54</v>
      </c>
      <c r="D48" t="s">
        <v>117</v>
      </c>
      <c r="E48" s="6">
        <v>93600</v>
      </c>
      <c r="G48" s="6"/>
    </row>
    <row r="49" spans="1:7" x14ac:dyDescent="0.25">
      <c r="A49" s="4">
        <v>48</v>
      </c>
      <c r="B49" s="9" t="s">
        <v>53</v>
      </c>
      <c r="C49" s="4" t="s">
        <v>54</v>
      </c>
      <c r="D49" t="s">
        <v>118</v>
      </c>
      <c r="E49" s="6">
        <v>93600</v>
      </c>
      <c r="G49" s="6"/>
    </row>
    <row r="50" spans="1:7" x14ac:dyDescent="0.25">
      <c r="A50" s="4">
        <v>49</v>
      </c>
      <c r="B50" s="9" t="s">
        <v>53</v>
      </c>
      <c r="C50" s="4" t="s">
        <v>54</v>
      </c>
      <c r="D50" t="s">
        <v>119</v>
      </c>
      <c r="E50" s="6">
        <v>81600</v>
      </c>
      <c r="G50" s="6"/>
    </row>
    <row r="51" spans="1:7" x14ac:dyDescent="0.25">
      <c r="A51" s="4">
        <v>50</v>
      </c>
      <c r="B51" s="9" t="s">
        <v>53</v>
      </c>
      <c r="C51" s="4" t="s">
        <v>54</v>
      </c>
      <c r="D51" t="s">
        <v>120</v>
      </c>
      <c r="E51" s="6">
        <v>81600</v>
      </c>
      <c r="G51" s="6"/>
    </row>
    <row r="52" spans="1:7" x14ac:dyDescent="0.25">
      <c r="A52" s="4">
        <v>51</v>
      </c>
      <c r="B52" s="9" t="s">
        <v>53</v>
      </c>
      <c r="C52" s="4" t="s">
        <v>54</v>
      </c>
      <c r="D52" t="s">
        <v>57</v>
      </c>
      <c r="E52" s="6">
        <v>81600</v>
      </c>
      <c r="G52" s="6"/>
    </row>
    <row r="53" spans="1:7" x14ac:dyDescent="0.25">
      <c r="A53" s="4">
        <v>52</v>
      </c>
      <c r="B53" s="9" t="s">
        <v>53</v>
      </c>
      <c r="C53" s="4" t="s">
        <v>54</v>
      </c>
      <c r="D53" t="s">
        <v>121</v>
      </c>
      <c r="E53" s="6">
        <v>81600</v>
      </c>
      <c r="G53" s="6"/>
    </row>
    <row r="54" spans="1:7" x14ac:dyDescent="0.25">
      <c r="A54" s="4">
        <v>53</v>
      </c>
      <c r="B54" s="9" t="s">
        <v>53</v>
      </c>
      <c r="C54" s="4" t="s">
        <v>54</v>
      </c>
      <c r="D54" t="s">
        <v>122</v>
      </c>
      <c r="E54" s="6">
        <v>88400</v>
      </c>
      <c r="G54" s="6"/>
    </row>
    <row r="55" spans="1:7" x14ac:dyDescent="0.25">
      <c r="A55" s="4">
        <v>54</v>
      </c>
      <c r="B55" s="9" t="s">
        <v>53</v>
      </c>
      <c r="C55" s="4" t="s">
        <v>54</v>
      </c>
      <c r="D55" t="s">
        <v>123</v>
      </c>
      <c r="E55" s="6">
        <v>93600</v>
      </c>
      <c r="G55" s="6"/>
    </row>
    <row r="56" spans="1:7" x14ac:dyDescent="0.25">
      <c r="A56" s="4">
        <v>55</v>
      </c>
      <c r="B56" s="9" t="s">
        <v>53</v>
      </c>
      <c r="C56" s="4" t="s">
        <v>54</v>
      </c>
      <c r="D56" t="s">
        <v>124</v>
      </c>
      <c r="E56" s="6">
        <v>33600</v>
      </c>
      <c r="G56" s="6"/>
    </row>
    <row r="57" spans="1:7" x14ac:dyDescent="0.25">
      <c r="A57" s="4">
        <v>56</v>
      </c>
      <c r="B57" s="9" t="s">
        <v>58</v>
      </c>
      <c r="C57" s="4" t="s">
        <v>59</v>
      </c>
      <c r="D57" t="s">
        <v>60</v>
      </c>
      <c r="E57" s="13">
        <v>51380</v>
      </c>
      <c r="G57" s="6"/>
    </row>
    <row r="58" spans="1:7" x14ac:dyDescent="0.25">
      <c r="A58" s="4">
        <v>57</v>
      </c>
      <c r="B58" s="9" t="s">
        <v>58</v>
      </c>
      <c r="C58" s="4" t="s">
        <v>59</v>
      </c>
      <c r="D58" t="s">
        <v>60</v>
      </c>
      <c r="E58" s="13">
        <v>77310</v>
      </c>
      <c r="G58" s="6"/>
    </row>
    <row r="59" spans="1:7" x14ac:dyDescent="0.25">
      <c r="A59" s="4">
        <v>58</v>
      </c>
      <c r="B59" s="9" t="s">
        <v>58</v>
      </c>
      <c r="C59" s="4" t="s">
        <v>59</v>
      </c>
      <c r="D59" t="s">
        <v>60</v>
      </c>
      <c r="E59" s="13">
        <v>60994</v>
      </c>
      <c r="G59" s="6"/>
    </row>
    <row r="60" spans="1:7" x14ac:dyDescent="0.25">
      <c r="A60" s="4">
        <v>59</v>
      </c>
      <c r="B60" s="9" t="s">
        <v>61</v>
      </c>
      <c r="C60" s="4" t="s">
        <v>62</v>
      </c>
      <c r="D60" t="s">
        <v>63</v>
      </c>
      <c r="E60" s="13">
        <v>1447390</v>
      </c>
      <c r="G60" s="6"/>
    </row>
    <row r="61" spans="1:7" x14ac:dyDescent="0.25">
      <c r="A61" s="4">
        <v>60</v>
      </c>
      <c r="B61" s="9" t="s">
        <v>61</v>
      </c>
      <c r="C61" s="4" t="s">
        <v>62</v>
      </c>
      <c r="D61" t="s">
        <v>64</v>
      </c>
      <c r="E61" s="13">
        <v>1515502</v>
      </c>
      <c r="G61" s="6"/>
    </row>
    <row r="62" spans="1:7" x14ac:dyDescent="0.25">
      <c r="A62" s="4">
        <v>61</v>
      </c>
      <c r="B62" s="9" t="s">
        <v>61</v>
      </c>
      <c r="C62" s="4" t="s">
        <v>62</v>
      </c>
      <c r="D62" t="s">
        <v>65</v>
      </c>
      <c r="E62" s="13">
        <v>537527</v>
      </c>
      <c r="G62" s="6"/>
    </row>
    <row r="63" spans="1:7" x14ac:dyDescent="0.25">
      <c r="A63" s="4">
        <v>62</v>
      </c>
      <c r="B63" t="s">
        <v>70</v>
      </c>
      <c r="C63" s="3" t="s">
        <v>8</v>
      </c>
      <c r="D63">
        <v>6106603822</v>
      </c>
      <c r="E63" s="6">
        <v>28400</v>
      </c>
      <c r="G63" s="6"/>
    </row>
    <row r="64" spans="1:7" x14ac:dyDescent="0.25">
      <c r="A64" s="4">
        <v>63</v>
      </c>
      <c r="B64" t="s">
        <v>70</v>
      </c>
      <c r="C64" s="3" t="s">
        <v>8</v>
      </c>
      <c r="D64">
        <v>6106603830</v>
      </c>
      <c r="E64" s="6">
        <v>28400</v>
      </c>
      <c r="G64" s="6"/>
    </row>
    <row r="65" spans="1:7" x14ac:dyDescent="0.25">
      <c r="A65" s="4">
        <v>64</v>
      </c>
      <c r="B65" t="s">
        <v>70</v>
      </c>
      <c r="C65" s="3" t="s">
        <v>8</v>
      </c>
      <c r="D65">
        <v>6106603849</v>
      </c>
      <c r="E65" s="6">
        <v>42600</v>
      </c>
      <c r="G65" s="6"/>
    </row>
    <row r="66" spans="1:7" x14ac:dyDescent="0.25">
      <c r="A66" s="4">
        <v>65</v>
      </c>
      <c r="B66" t="s">
        <v>70</v>
      </c>
      <c r="C66" s="3" t="s">
        <v>8</v>
      </c>
      <c r="D66">
        <v>6106603917</v>
      </c>
      <c r="E66" s="6">
        <v>35500</v>
      </c>
      <c r="G66" s="6"/>
    </row>
    <row r="67" spans="1:7" x14ac:dyDescent="0.25">
      <c r="A67" s="4">
        <v>66</v>
      </c>
      <c r="B67" t="s">
        <v>70</v>
      </c>
      <c r="C67" s="3" t="s">
        <v>8</v>
      </c>
      <c r="D67">
        <v>6106603952</v>
      </c>
      <c r="E67" s="6">
        <v>39050</v>
      </c>
      <c r="G67" s="6"/>
    </row>
    <row r="68" spans="1:7" x14ac:dyDescent="0.25">
      <c r="A68" s="4">
        <v>67</v>
      </c>
      <c r="B68" t="s">
        <v>70</v>
      </c>
      <c r="C68" s="3" t="s">
        <v>8</v>
      </c>
      <c r="D68">
        <v>6106603968</v>
      </c>
      <c r="E68" s="6">
        <v>21300</v>
      </c>
      <c r="G68" s="6"/>
    </row>
    <row r="69" spans="1:7" x14ac:dyDescent="0.25">
      <c r="A69" s="4">
        <v>68</v>
      </c>
      <c r="B69" t="s">
        <v>70</v>
      </c>
      <c r="C69" s="3" t="s">
        <v>8</v>
      </c>
      <c r="D69">
        <v>6106604005</v>
      </c>
      <c r="E69" s="6">
        <v>35500</v>
      </c>
      <c r="G69" s="6"/>
    </row>
    <row r="70" spans="1:7" x14ac:dyDescent="0.25">
      <c r="A70" s="4">
        <v>69</v>
      </c>
      <c r="B70" t="s">
        <v>71</v>
      </c>
      <c r="C70" s="3" t="s">
        <v>72</v>
      </c>
      <c r="D70" t="s">
        <v>73</v>
      </c>
      <c r="E70" s="6">
        <v>5902336</v>
      </c>
      <c r="G70" s="6"/>
    </row>
    <row r="71" spans="1:7" x14ac:dyDescent="0.25">
      <c r="A71" s="4">
        <v>70</v>
      </c>
      <c r="B71" t="s">
        <v>74</v>
      </c>
      <c r="C71" s="4" t="s">
        <v>54</v>
      </c>
      <c r="D71" t="s">
        <v>75</v>
      </c>
      <c r="E71" s="6">
        <v>92560</v>
      </c>
      <c r="G71" s="6"/>
    </row>
    <row r="72" spans="1:7" x14ac:dyDescent="0.25">
      <c r="A72" s="4">
        <v>71</v>
      </c>
      <c r="B72" t="s">
        <v>74</v>
      </c>
      <c r="C72" s="4" t="s">
        <v>54</v>
      </c>
      <c r="D72" t="s">
        <v>76</v>
      </c>
      <c r="E72" s="6">
        <v>78320</v>
      </c>
      <c r="G72" s="6"/>
    </row>
    <row r="73" spans="1:7" x14ac:dyDescent="0.25">
      <c r="A73" s="4">
        <v>72</v>
      </c>
      <c r="B73" t="s">
        <v>74</v>
      </c>
      <c r="C73" s="4" t="s">
        <v>54</v>
      </c>
      <c r="D73" t="s">
        <v>77</v>
      </c>
      <c r="E73" s="6">
        <v>78320</v>
      </c>
      <c r="G73" s="14"/>
    </row>
    <row r="74" spans="1:7" x14ac:dyDescent="0.25">
      <c r="A74" s="4">
        <v>73</v>
      </c>
      <c r="B74" t="s">
        <v>74</v>
      </c>
      <c r="C74" s="4" t="s">
        <v>54</v>
      </c>
      <c r="D74" t="s">
        <v>78</v>
      </c>
      <c r="E74" s="6">
        <v>85440</v>
      </c>
    </row>
    <row r="75" spans="1:7" x14ac:dyDescent="0.25">
      <c r="A75" s="4">
        <v>74</v>
      </c>
      <c r="B75" t="s">
        <v>74</v>
      </c>
      <c r="C75" s="4" t="s">
        <v>54</v>
      </c>
      <c r="D75" t="s">
        <v>79</v>
      </c>
      <c r="E75" s="6">
        <v>78320</v>
      </c>
    </row>
    <row r="76" spans="1:7" x14ac:dyDescent="0.25">
      <c r="A76" s="4">
        <v>75</v>
      </c>
      <c r="B76" t="s">
        <v>74</v>
      </c>
      <c r="C76" s="4" t="s">
        <v>54</v>
      </c>
      <c r="D76" t="s">
        <v>80</v>
      </c>
      <c r="E76" s="6">
        <v>78320</v>
      </c>
    </row>
    <row r="77" spans="1:7" x14ac:dyDescent="0.25">
      <c r="A77" s="4">
        <v>76</v>
      </c>
      <c r="B77" t="s">
        <v>74</v>
      </c>
      <c r="C77" s="4" t="s">
        <v>54</v>
      </c>
      <c r="D77" t="s">
        <v>81</v>
      </c>
      <c r="E77" s="6">
        <v>85340</v>
      </c>
    </row>
    <row r="78" spans="1:7" x14ac:dyDescent="0.25">
      <c r="A78" s="4">
        <v>77</v>
      </c>
      <c r="B78" t="s">
        <v>74</v>
      </c>
      <c r="C78" s="4" t="s">
        <v>54</v>
      </c>
      <c r="D78" t="s">
        <v>82</v>
      </c>
      <c r="E78" s="6">
        <v>85440</v>
      </c>
    </row>
    <row r="79" spans="1:7" x14ac:dyDescent="0.25">
      <c r="A79" s="4">
        <v>78</v>
      </c>
      <c r="B79" t="s">
        <v>74</v>
      </c>
      <c r="C79" s="4" t="s">
        <v>54</v>
      </c>
      <c r="D79" t="s">
        <v>83</v>
      </c>
      <c r="E79" s="6">
        <v>85440</v>
      </c>
    </row>
    <row r="80" spans="1:7" x14ac:dyDescent="0.25">
      <c r="A80" s="4">
        <v>79</v>
      </c>
      <c r="B80" t="s">
        <v>74</v>
      </c>
      <c r="C80" s="4" t="s">
        <v>54</v>
      </c>
      <c r="D80" t="s">
        <v>84</v>
      </c>
      <c r="E80" s="6">
        <v>71200</v>
      </c>
    </row>
    <row r="81" spans="1:5" x14ac:dyDescent="0.25">
      <c r="A81" s="4">
        <v>80</v>
      </c>
      <c r="B81" t="s">
        <v>74</v>
      </c>
      <c r="C81" s="4" t="s">
        <v>54</v>
      </c>
      <c r="D81" t="s">
        <v>85</v>
      </c>
      <c r="E81" s="6">
        <v>78320</v>
      </c>
    </row>
    <row r="82" spans="1:5" x14ac:dyDescent="0.25">
      <c r="A82" s="4">
        <v>81</v>
      </c>
      <c r="B82" t="s">
        <v>74</v>
      </c>
      <c r="C82" s="4" t="s">
        <v>54</v>
      </c>
      <c r="D82" t="s">
        <v>86</v>
      </c>
      <c r="E82" s="6">
        <v>85920</v>
      </c>
    </row>
    <row r="83" spans="1:5" x14ac:dyDescent="0.25">
      <c r="A83" s="4">
        <v>82</v>
      </c>
      <c r="B83" t="s">
        <v>74</v>
      </c>
      <c r="C83" s="4" t="s">
        <v>54</v>
      </c>
      <c r="D83" t="s">
        <v>87</v>
      </c>
      <c r="E83" s="6">
        <v>19200</v>
      </c>
    </row>
    <row r="84" spans="1:5" x14ac:dyDescent="0.25">
      <c r="A84" s="4">
        <v>83</v>
      </c>
      <c r="B84" t="s">
        <v>88</v>
      </c>
      <c r="C84" s="4" t="s">
        <v>54</v>
      </c>
      <c r="D84" t="s">
        <v>89</v>
      </c>
      <c r="E84" s="6">
        <v>1347890</v>
      </c>
    </row>
    <row r="85" spans="1:5" x14ac:dyDescent="0.25">
      <c r="A85" s="4">
        <v>84</v>
      </c>
      <c r="B85" t="s">
        <v>88</v>
      </c>
      <c r="C85" s="4" t="s">
        <v>54</v>
      </c>
      <c r="D85" t="s">
        <v>90</v>
      </c>
      <c r="E85" s="6">
        <v>1361357</v>
      </c>
    </row>
    <row r="86" spans="1:5" x14ac:dyDescent="0.25">
      <c r="A86" s="4">
        <v>85</v>
      </c>
      <c r="B86" t="s">
        <v>88</v>
      </c>
      <c r="C86" s="4" t="s">
        <v>54</v>
      </c>
      <c r="D86" t="s">
        <v>91</v>
      </c>
      <c r="E86" s="6">
        <v>805115</v>
      </c>
    </row>
    <row r="87" spans="1:5" x14ac:dyDescent="0.25">
      <c r="A87" s="4">
        <v>86</v>
      </c>
      <c r="B87" t="s">
        <v>94</v>
      </c>
      <c r="C87" s="4" t="s">
        <v>93</v>
      </c>
      <c r="D87" t="s">
        <v>92</v>
      </c>
      <c r="E87" s="6">
        <v>1758519</v>
      </c>
    </row>
    <row r="88" spans="1:5" x14ac:dyDescent="0.25">
      <c r="A88" s="4">
        <v>87</v>
      </c>
      <c r="B88" s="9" t="s">
        <v>98</v>
      </c>
      <c r="C88" s="4" t="s">
        <v>59</v>
      </c>
      <c r="D88" t="s">
        <v>99</v>
      </c>
      <c r="E88" s="6">
        <v>68002</v>
      </c>
    </row>
    <row r="89" spans="1:5" x14ac:dyDescent="0.25">
      <c r="A89" s="4">
        <v>88</v>
      </c>
      <c r="B89" s="9" t="s">
        <v>98</v>
      </c>
      <c r="C89" s="4" t="s">
        <v>59</v>
      </c>
      <c r="D89" t="s">
        <v>99</v>
      </c>
      <c r="E89" s="6">
        <v>65292</v>
      </c>
    </row>
    <row r="90" spans="1:5" x14ac:dyDescent="0.25">
      <c r="A90" s="4">
        <v>89</v>
      </c>
      <c r="B90" s="9" t="s">
        <v>98</v>
      </c>
      <c r="C90" s="4" t="s">
        <v>59</v>
      </c>
      <c r="D90" t="s">
        <v>100</v>
      </c>
      <c r="E90" s="6">
        <v>80679</v>
      </c>
    </row>
    <row r="91" spans="1:5" x14ac:dyDescent="0.25">
      <c r="A91" s="4">
        <v>90</v>
      </c>
      <c r="B91" s="9" t="s">
        <v>98</v>
      </c>
      <c r="C91" s="4" t="s">
        <v>59</v>
      </c>
      <c r="D91" t="s">
        <v>101</v>
      </c>
      <c r="E91" s="6">
        <v>74871</v>
      </c>
    </row>
    <row r="92" spans="1:5" x14ac:dyDescent="0.25">
      <c r="A92" s="4">
        <v>91</v>
      </c>
      <c r="B92" s="9" t="s">
        <v>98</v>
      </c>
      <c r="C92" s="4" t="s">
        <v>59</v>
      </c>
      <c r="D92" t="s">
        <v>101</v>
      </c>
      <c r="E92" s="6">
        <v>79274</v>
      </c>
    </row>
    <row r="93" spans="1:5" x14ac:dyDescent="0.25">
      <c r="A93" s="4">
        <v>92</v>
      </c>
      <c r="B93" s="9" t="s">
        <v>98</v>
      </c>
      <c r="C93" s="4" t="s">
        <v>59</v>
      </c>
      <c r="D93" t="s">
        <v>102</v>
      </c>
      <c r="E93" s="6">
        <v>80647</v>
      </c>
    </row>
    <row r="94" spans="1:5" x14ac:dyDescent="0.25">
      <c r="A94" s="4">
        <v>93</v>
      </c>
      <c r="B94" s="9" t="s">
        <v>98</v>
      </c>
      <c r="C94" s="4" t="s">
        <v>59</v>
      </c>
      <c r="D94" t="s">
        <v>102</v>
      </c>
      <c r="E94" s="6">
        <v>20162</v>
      </c>
    </row>
    <row r="95" spans="1:5" x14ac:dyDescent="0.25">
      <c r="A95" s="4">
        <v>94</v>
      </c>
      <c r="B95" s="9" t="s">
        <v>98</v>
      </c>
      <c r="C95" s="4" t="s">
        <v>59</v>
      </c>
      <c r="D95" t="s">
        <v>102</v>
      </c>
      <c r="E95" s="6">
        <v>50622</v>
      </c>
    </row>
    <row r="96" spans="1:5" x14ac:dyDescent="0.25">
      <c r="A96" s="4">
        <v>95</v>
      </c>
      <c r="B96" s="9" t="s">
        <v>98</v>
      </c>
      <c r="C96" s="4" t="s">
        <v>59</v>
      </c>
      <c r="D96" t="s">
        <v>102</v>
      </c>
      <c r="E96" s="6">
        <v>80222</v>
      </c>
    </row>
    <row r="97" spans="1:13" x14ac:dyDescent="0.25">
      <c r="A97" s="4">
        <v>96</v>
      </c>
      <c r="B97" s="9" t="s">
        <v>98</v>
      </c>
      <c r="C97" s="4" t="s">
        <v>59</v>
      </c>
      <c r="D97" t="s">
        <v>103</v>
      </c>
      <c r="E97" s="6">
        <v>43113</v>
      </c>
    </row>
    <row r="98" spans="1:13" x14ac:dyDescent="0.25">
      <c r="A98" s="4">
        <v>97</v>
      </c>
      <c r="B98" s="9" t="s">
        <v>98</v>
      </c>
      <c r="C98" s="4" t="s">
        <v>59</v>
      </c>
      <c r="D98" t="s">
        <v>104</v>
      </c>
      <c r="E98" s="6">
        <v>77422</v>
      </c>
    </row>
    <row r="99" spans="1:13" x14ac:dyDescent="0.25">
      <c r="A99" s="4">
        <v>98</v>
      </c>
      <c r="B99" s="9" t="s">
        <v>98</v>
      </c>
      <c r="C99" s="4" t="s">
        <v>59</v>
      </c>
      <c r="D99" t="s">
        <v>104</v>
      </c>
      <c r="E99" s="6">
        <v>77422</v>
      </c>
    </row>
    <row r="100" spans="1:13" x14ac:dyDescent="0.25">
      <c r="A100" s="4">
        <v>99</v>
      </c>
      <c r="B100" s="9" t="s">
        <v>98</v>
      </c>
      <c r="C100" s="4" t="s">
        <v>59</v>
      </c>
      <c r="D100" t="s">
        <v>105</v>
      </c>
      <c r="E100" s="6">
        <v>85060</v>
      </c>
    </row>
    <row r="101" spans="1:13" x14ac:dyDescent="0.25">
      <c r="A101" s="4">
        <v>100</v>
      </c>
      <c r="B101" s="9" t="s">
        <v>98</v>
      </c>
      <c r="C101" s="4" t="s">
        <v>59</v>
      </c>
      <c r="D101" t="s">
        <v>105</v>
      </c>
      <c r="E101" s="6">
        <v>77286</v>
      </c>
    </row>
    <row r="102" spans="1:13" x14ac:dyDescent="0.25">
      <c r="A102" s="4">
        <v>101</v>
      </c>
      <c r="B102" s="9" t="s">
        <v>98</v>
      </c>
      <c r="C102" s="4" t="s">
        <v>59</v>
      </c>
      <c r="D102" t="s">
        <v>106</v>
      </c>
      <c r="E102" s="6">
        <v>46059</v>
      </c>
    </row>
    <row r="103" spans="1:13" x14ac:dyDescent="0.25">
      <c r="A103" s="4">
        <v>102</v>
      </c>
      <c r="B103" s="9" t="s">
        <v>130</v>
      </c>
      <c r="C103" s="4" t="s">
        <v>131</v>
      </c>
      <c r="D103" t="s">
        <v>132</v>
      </c>
      <c r="E103" s="13">
        <v>6500</v>
      </c>
    </row>
    <row r="104" spans="1:13" x14ac:dyDescent="0.25">
      <c r="A104" s="4">
        <v>103</v>
      </c>
      <c r="B104" s="9" t="s">
        <v>130</v>
      </c>
      <c r="C104" s="4" t="s">
        <v>131</v>
      </c>
      <c r="D104" t="s">
        <v>205</v>
      </c>
      <c r="E104" s="6">
        <v>6500</v>
      </c>
      <c r="G104" s="14"/>
    </row>
    <row r="105" spans="1:13" x14ac:dyDescent="0.25">
      <c r="A105" s="4">
        <v>104</v>
      </c>
      <c r="B105" s="9" t="s">
        <v>130</v>
      </c>
      <c r="C105" s="4" t="s">
        <v>131</v>
      </c>
      <c r="D105" t="s">
        <v>133</v>
      </c>
      <c r="E105" s="6">
        <v>6500</v>
      </c>
      <c r="J105" s="104" t="s">
        <v>127</v>
      </c>
      <c r="K105" s="104"/>
      <c r="L105" s="104"/>
      <c r="M105" s="136">
        <v>22286562.240000002</v>
      </c>
    </row>
    <row r="106" spans="1:13" x14ac:dyDescent="0.25">
      <c r="A106" s="4">
        <v>105</v>
      </c>
      <c r="B106" s="9" t="s">
        <v>130</v>
      </c>
      <c r="C106" s="4" t="s">
        <v>131</v>
      </c>
      <c r="D106" t="s">
        <v>206</v>
      </c>
      <c r="E106" s="6">
        <v>6500</v>
      </c>
      <c r="G106" s="13"/>
      <c r="J106" s="104"/>
      <c r="K106" s="104"/>
      <c r="L106" s="104"/>
      <c r="M106" s="134">
        <v>20750719</v>
      </c>
    </row>
    <row r="107" spans="1:13" x14ac:dyDescent="0.25">
      <c r="A107" s="4">
        <v>106</v>
      </c>
      <c r="B107" s="9" t="s">
        <v>130</v>
      </c>
      <c r="C107" s="4" t="s">
        <v>131</v>
      </c>
      <c r="D107" t="s">
        <v>134</v>
      </c>
      <c r="E107" s="6">
        <v>6500</v>
      </c>
      <c r="G107" s="13"/>
      <c r="J107" s="104"/>
      <c r="K107" s="104"/>
      <c r="L107" s="104"/>
      <c r="M107" s="136">
        <f>M106+M105</f>
        <v>43037281.240000002</v>
      </c>
    </row>
    <row r="108" spans="1:13" x14ac:dyDescent="0.25">
      <c r="A108" s="4">
        <v>107</v>
      </c>
      <c r="B108" s="9" t="s">
        <v>130</v>
      </c>
      <c r="C108" s="4" t="s">
        <v>131</v>
      </c>
      <c r="D108" t="s">
        <v>207</v>
      </c>
      <c r="E108" s="6">
        <v>6500</v>
      </c>
      <c r="G108" s="14"/>
    </row>
    <row r="109" spans="1:13" x14ac:dyDescent="0.25">
      <c r="A109" s="4">
        <v>108</v>
      </c>
      <c r="B109" s="9" t="s">
        <v>130</v>
      </c>
      <c r="C109" s="4" t="s">
        <v>131</v>
      </c>
      <c r="D109" t="s">
        <v>135</v>
      </c>
      <c r="E109" s="6">
        <v>6500</v>
      </c>
    </row>
    <row r="110" spans="1:13" x14ac:dyDescent="0.25">
      <c r="A110" s="4">
        <v>109</v>
      </c>
      <c r="B110" t="s">
        <v>130</v>
      </c>
      <c r="C110" t="s">
        <v>131</v>
      </c>
      <c r="D110" t="s">
        <v>208</v>
      </c>
      <c r="E110" s="8">
        <v>6500</v>
      </c>
    </row>
    <row r="111" spans="1:13" x14ac:dyDescent="0.25">
      <c r="A111" s="4">
        <v>110</v>
      </c>
      <c r="B111" t="s">
        <v>130</v>
      </c>
      <c r="C111" t="s">
        <v>131</v>
      </c>
      <c r="D111" t="s">
        <v>209</v>
      </c>
      <c r="E111" s="8">
        <v>6500</v>
      </c>
    </row>
    <row r="112" spans="1:13" x14ac:dyDescent="0.25">
      <c r="A112" s="4">
        <v>111</v>
      </c>
      <c r="B112" t="s">
        <v>130</v>
      </c>
      <c r="C112" t="s">
        <v>131</v>
      </c>
      <c r="D112" t="s">
        <v>210</v>
      </c>
      <c r="E112" s="8">
        <v>6500</v>
      </c>
    </row>
    <row r="113" spans="1:5" x14ac:dyDescent="0.25">
      <c r="A113" s="4">
        <v>112</v>
      </c>
      <c r="B113" t="s">
        <v>130</v>
      </c>
      <c r="C113" t="s">
        <v>131</v>
      </c>
      <c r="D113" t="s">
        <v>211</v>
      </c>
      <c r="E113" s="8">
        <v>6500</v>
      </c>
    </row>
    <row r="114" spans="1:5" x14ac:dyDescent="0.25">
      <c r="A114" s="4">
        <v>113</v>
      </c>
      <c r="B114" t="s">
        <v>130</v>
      </c>
      <c r="C114" t="s">
        <v>131</v>
      </c>
      <c r="D114" t="s">
        <v>212</v>
      </c>
      <c r="E114" s="8">
        <v>6500</v>
      </c>
    </row>
    <row r="115" spans="1:5" x14ac:dyDescent="0.25">
      <c r="A115" s="4">
        <v>114</v>
      </c>
      <c r="B115" t="s">
        <v>130</v>
      </c>
      <c r="C115" t="s">
        <v>131</v>
      </c>
      <c r="D115" t="s">
        <v>213</v>
      </c>
      <c r="E115" s="8">
        <v>6500</v>
      </c>
    </row>
    <row r="116" spans="1:5" x14ac:dyDescent="0.25">
      <c r="A116" s="4">
        <v>115</v>
      </c>
      <c r="B116" t="s">
        <v>130</v>
      </c>
      <c r="C116" t="s">
        <v>131</v>
      </c>
      <c r="D116" t="s">
        <v>214</v>
      </c>
      <c r="E116" s="8">
        <v>6500</v>
      </c>
    </row>
    <row r="117" spans="1:5" x14ac:dyDescent="0.25">
      <c r="A117" s="4">
        <v>116</v>
      </c>
      <c r="B117" t="s">
        <v>136</v>
      </c>
      <c r="C117" t="s">
        <v>137</v>
      </c>
      <c r="D117" t="s">
        <v>138</v>
      </c>
      <c r="E117" s="8">
        <v>4500</v>
      </c>
    </row>
    <row r="118" spans="1:5" x14ac:dyDescent="0.25">
      <c r="A118" s="4">
        <v>117</v>
      </c>
      <c r="B118" t="s">
        <v>136</v>
      </c>
      <c r="C118" t="s">
        <v>137</v>
      </c>
      <c r="D118" t="s">
        <v>205</v>
      </c>
      <c r="E118" s="8">
        <v>4500</v>
      </c>
    </row>
    <row r="119" spans="1:5" x14ac:dyDescent="0.25">
      <c r="A119" s="4">
        <v>118</v>
      </c>
      <c r="B119" t="s">
        <v>136</v>
      </c>
      <c r="C119" t="s">
        <v>137</v>
      </c>
      <c r="D119" t="s">
        <v>223</v>
      </c>
      <c r="E119" s="8">
        <v>6300</v>
      </c>
    </row>
    <row r="120" spans="1:5" x14ac:dyDescent="0.25">
      <c r="A120" s="4">
        <v>119</v>
      </c>
      <c r="B120" t="s">
        <v>136</v>
      </c>
      <c r="C120" t="s">
        <v>137</v>
      </c>
      <c r="D120" t="s">
        <v>206</v>
      </c>
      <c r="E120" s="8">
        <v>6300</v>
      </c>
    </row>
    <row r="121" spans="1:5" x14ac:dyDescent="0.25">
      <c r="A121" s="4">
        <v>120</v>
      </c>
      <c r="B121" t="s">
        <v>136</v>
      </c>
      <c r="C121" t="s">
        <v>137</v>
      </c>
      <c r="D121" t="s">
        <v>222</v>
      </c>
      <c r="E121" s="8">
        <v>4500</v>
      </c>
    </row>
    <row r="122" spans="1:5" x14ac:dyDescent="0.25">
      <c r="A122" s="4">
        <v>121</v>
      </c>
      <c r="B122" t="s">
        <v>136</v>
      </c>
      <c r="C122" t="s">
        <v>137</v>
      </c>
      <c r="D122" t="s">
        <v>207</v>
      </c>
      <c r="E122" s="8">
        <v>6300</v>
      </c>
    </row>
    <row r="123" spans="1:5" x14ac:dyDescent="0.25">
      <c r="A123" s="4">
        <v>122</v>
      </c>
      <c r="B123" t="s">
        <v>136</v>
      </c>
      <c r="C123" t="s">
        <v>137</v>
      </c>
      <c r="D123" t="s">
        <v>224</v>
      </c>
      <c r="E123" s="8">
        <v>4500</v>
      </c>
    </row>
    <row r="124" spans="1:5" x14ac:dyDescent="0.25">
      <c r="A124" s="4">
        <v>123</v>
      </c>
      <c r="B124" t="s">
        <v>136</v>
      </c>
      <c r="C124" t="s">
        <v>137</v>
      </c>
      <c r="D124" t="s">
        <v>139</v>
      </c>
      <c r="E124" s="8">
        <v>4500</v>
      </c>
    </row>
    <row r="125" spans="1:5" x14ac:dyDescent="0.25">
      <c r="A125" s="4">
        <v>124</v>
      </c>
      <c r="B125" t="s">
        <v>136</v>
      </c>
      <c r="C125" t="s">
        <v>137</v>
      </c>
      <c r="D125" t="s">
        <v>225</v>
      </c>
      <c r="E125" s="8">
        <v>6300</v>
      </c>
    </row>
    <row r="126" spans="1:5" x14ac:dyDescent="0.25">
      <c r="A126" s="4">
        <v>125</v>
      </c>
      <c r="B126" t="s">
        <v>136</v>
      </c>
      <c r="C126" t="s">
        <v>137</v>
      </c>
      <c r="D126" t="s">
        <v>226</v>
      </c>
      <c r="E126" s="8">
        <v>6300</v>
      </c>
    </row>
    <row r="127" spans="1:5" x14ac:dyDescent="0.25">
      <c r="A127" s="4">
        <v>126</v>
      </c>
      <c r="B127" t="s">
        <v>136</v>
      </c>
      <c r="C127" t="s">
        <v>137</v>
      </c>
      <c r="D127" t="s">
        <v>221</v>
      </c>
      <c r="E127" s="8">
        <v>6300</v>
      </c>
    </row>
    <row r="128" spans="1:5" x14ac:dyDescent="0.25">
      <c r="A128" s="4">
        <v>127</v>
      </c>
      <c r="B128" t="s">
        <v>136</v>
      </c>
      <c r="C128" t="s">
        <v>137</v>
      </c>
      <c r="D128" t="s">
        <v>212</v>
      </c>
      <c r="E128" s="8">
        <v>6300</v>
      </c>
    </row>
    <row r="129" spans="1:5" x14ac:dyDescent="0.25">
      <c r="A129" s="4">
        <v>128</v>
      </c>
      <c r="B129" t="s">
        <v>136</v>
      </c>
      <c r="C129" t="s">
        <v>137</v>
      </c>
      <c r="D129" t="s">
        <v>217</v>
      </c>
      <c r="E129" s="8">
        <v>6300</v>
      </c>
    </row>
    <row r="130" spans="1:5" x14ac:dyDescent="0.25">
      <c r="A130" s="4">
        <v>129</v>
      </c>
      <c r="B130" t="s">
        <v>136</v>
      </c>
      <c r="C130" t="s">
        <v>137</v>
      </c>
      <c r="D130" t="s">
        <v>213</v>
      </c>
      <c r="E130" s="8">
        <v>4500</v>
      </c>
    </row>
    <row r="131" spans="1:5" x14ac:dyDescent="0.25">
      <c r="A131" s="4">
        <v>130</v>
      </c>
      <c r="B131" t="s">
        <v>136</v>
      </c>
      <c r="C131" t="s">
        <v>137</v>
      </c>
      <c r="D131" t="s">
        <v>214</v>
      </c>
      <c r="E131" s="8">
        <v>4500</v>
      </c>
    </row>
    <row r="132" spans="1:5" x14ac:dyDescent="0.25">
      <c r="A132" s="4">
        <v>131</v>
      </c>
      <c r="B132" t="s">
        <v>136</v>
      </c>
      <c r="C132" t="s">
        <v>137</v>
      </c>
      <c r="D132" t="s">
        <v>218</v>
      </c>
      <c r="E132" s="8">
        <v>4500</v>
      </c>
    </row>
    <row r="133" spans="1:5" x14ac:dyDescent="0.25">
      <c r="A133" s="4">
        <v>132</v>
      </c>
      <c r="B133" t="s">
        <v>136</v>
      </c>
      <c r="C133" t="s">
        <v>137</v>
      </c>
      <c r="D133" t="s">
        <v>219</v>
      </c>
      <c r="E133" s="8">
        <v>6300</v>
      </c>
    </row>
    <row r="134" spans="1:5" x14ac:dyDescent="0.25">
      <c r="A134" s="4">
        <v>133</v>
      </c>
      <c r="B134" t="s">
        <v>136</v>
      </c>
      <c r="C134" t="s">
        <v>137</v>
      </c>
      <c r="D134" t="s">
        <v>220</v>
      </c>
      <c r="E134" s="8">
        <v>4500</v>
      </c>
    </row>
    <row r="135" spans="1:5" x14ac:dyDescent="0.25">
      <c r="A135" s="4">
        <v>134</v>
      </c>
      <c r="B135" t="s">
        <v>140</v>
      </c>
      <c r="C135" t="s">
        <v>137</v>
      </c>
      <c r="D135" t="s">
        <v>142</v>
      </c>
      <c r="E135" s="8">
        <v>6500</v>
      </c>
    </row>
    <row r="136" spans="1:5" x14ac:dyDescent="0.25">
      <c r="A136" s="4">
        <v>135</v>
      </c>
      <c r="B136" t="s">
        <v>140</v>
      </c>
      <c r="C136" t="s">
        <v>137</v>
      </c>
      <c r="D136" t="s">
        <v>141</v>
      </c>
      <c r="E136" s="8">
        <v>6300</v>
      </c>
    </row>
    <row r="137" spans="1:5" x14ac:dyDescent="0.25">
      <c r="A137" s="4">
        <v>136</v>
      </c>
      <c r="B137" t="s">
        <v>140</v>
      </c>
      <c r="C137" t="s">
        <v>137</v>
      </c>
      <c r="D137" t="s">
        <v>215</v>
      </c>
      <c r="E137" s="8">
        <v>4500</v>
      </c>
    </row>
    <row r="138" spans="1:5" x14ac:dyDescent="0.25">
      <c r="A138" s="4">
        <v>137</v>
      </c>
      <c r="B138" t="s">
        <v>140</v>
      </c>
      <c r="C138" t="s">
        <v>137</v>
      </c>
      <c r="D138" t="s">
        <v>216</v>
      </c>
      <c r="E138" s="8">
        <v>6300</v>
      </c>
    </row>
    <row r="139" spans="1:5" x14ac:dyDescent="0.25">
      <c r="A139" s="4">
        <v>138</v>
      </c>
      <c r="B139" t="s">
        <v>140</v>
      </c>
      <c r="C139" t="s">
        <v>137</v>
      </c>
      <c r="D139" t="s">
        <v>227</v>
      </c>
      <c r="E139" s="8">
        <v>6500</v>
      </c>
    </row>
    <row r="140" spans="1:5" x14ac:dyDescent="0.25">
      <c r="A140" s="4">
        <v>139</v>
      </c>
      <c r="B140" t="s">
        <v>140</v>
      </c>
      <c r="C140" t="s">
        <v>137</v>
      </c>
      <c r="D140" t="s">
        <v>228</v>
      </c>
      <c r="E140" s="8">
        <v>6500</v>
      </c>
    </row>
    <row r="141" spans="1:5" x14ac:dyDescent="0.25">
      <c r="A141" s="4">
        <v>140</v>
      </c>
      <c r="B141" t="s">
        <v>140</v>
      </c>
      <c r="C141" t="s">
        <v>137</v>
      </c>
      <c r="D141" t="s">
        <v>229</v>
      </c>
      <c r="E141" s="8">
        <v>6500</v>
      </c>
    </row>
    <row r="142" spans="1:5" x14ac:dyDescent="0.25">
      <c r="A142" s="4">
        <v>141</v>
      </c>
      <c r="B142" t="s">
        <v>140</v>
      </c>
      <c r="C142" t="s">
        <v>137</v>
      </c>
      <c r="D142" t="s">
        <v>230</v>
      </c>
      <c r="E142" s="8">
        <v>6500</v>
      </c>
    </row>
    <row r="143" spans="1:5" x14ac:dyDescent="0.25">
      <c r="A143" s="4">
        <v>142</v>
      </c>
      <c r="B143" t="s">
        <v>140</v>
      </c>
      <c r="C143" t="s">
        <v>137</v>
      </c>
      <c r="D143" t="s">
        <v>231</v>
      </c>
      <c r="E143" s="8">
        <v>6500</v>
      </c>
    </row>
    <row r="144" spans="1:5" x14ac:dyDescent="0.25">
      <c r="A144" s="4">
        <v>143</v>
      </c>
      <c r="B144" t="s">
        <v>140</v>
      </c>
      <c r="C144" t="s">
        <v>137</v>
      </c>
      <c r="D144" t="s">
        <v>232</v>
      </c>
      <c r="E144" s="8">
        <v>6500</v>
      </c>
    </row>
    <row r="145" spans="1:6" x14ac:dyDescent="0.25">
      <c r="A145" s="4">
        <v>144</v>
      </c>
      <c r="B145" t="s">
        <v>140</v>
      </c>
      <c r="C145" t="s">
        <v>137</v>
      </c>
      <c r="D145" t="s">
        <v>233</v>
      </c>
      <c r="E145" s="8">
        <v>6500</v>
      </c>
    </row>
    <row r="146" spans="1:6" x14ac:dyDescent="0.25">
      <c r="A146" s="4">
        <v>145</v>
      </c>
      <c r="B146" t="s">
        <v>140</v>
      </c>
      <c r="C146" t="s">
        <v>137</v>
      </c>
      <c r="D146" t="s">
        <v>234</v>
      </c>
      <c r="E146" s="8">
        <v>6500</v>
      </c>
    </row>
    <row r="147" spans="1:6" x14ac:dyDescent="0.25">
      <c r="A147" s="4">
        <v>146</v>
      </c>
      <c r="B147" t="s">
        <v>140</v>
      </c>
      <c r="C147" t="s">
        <v>137</v>
      </c>
      <c r="D147" t="s">
        <v>235</v>
      </c>
      <c r="E147" s="8">
        <v>6500</v>
      </c>
    </row>
    <row r="148" spans="1:6" ht="15.75" thickBot="1" x14ac:dyDescent="0.3">
      <c r="A148" s="4">
        <v>147</v>
      </c>
      <c r="B148" t="s">
        <v>140</v>
      </c>
      <c r="C148" t="s">
        <v>137</v>
      </c>
      <c r="D148" t="s">
        <v>236</v>
      </c>
      <c r="E148" s="8">
        <v>6500</v>
      </c>
    </row>
    <row r="149" spans="1:6" ht="15.75" thickBot="1" x14ac:dyDescent="0.3">
      <c r="E149" s="135">
        <f>SUM(E2:E148)</f>
        <v>20750719</v>
      </c>
    </row>
    <row r="158" spans="1:6" x14ac:dyDescent="0.25">
      <c r="C158" s="218" t="s">
        <v>272</v>
      </c>
      <c r="D158" s="218"/>
      <c r="E158" s="218"/>
      <c r="F158" s="136">
        <v>22286562.240000002</v>
      </c>
    </row>
    <row r="159" spans="1:6" x14ac:dyDescent="0.25">
      <c r="C159" s="215" t="s">
        <v>238</v>
      </c>
      <c r="D159" s="216"/>
      <c r="E159" s="217"/>
      <c r="F159" s="134">
        <v>20750719</v>
      </c>
    </row>
    <row r="160" spans="1:6" x14ac:dyDescent="0.25">
      <c r="C160" s="215" t="s">
        <v>127</v>
      </c>
      <c r="D160" s="216"/>
      <c r="E160" s="217"/>
      <c r="F160" s="137">
        <f>F159+F158</f>
        <v>43037281.240000002</v>
      </c>
    </row>
  </sheetData>
  <mergeCells count="3">
    <mergeCell ref="C160:E160"/>
    <mergeCell ref="C159:E159"/>
    <mergeCell ref="C158:E15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6" sqref="D16"/>
    </sheetView>
  </sheetViews>
  <sheetFormatPr defaultRowHeight="15" x14ac:dyDescent="0.25"/>
  <cols>
    <col min="1" max="1" width="5.85546875" bestFit="1" customWidth="1"/>
    <col min="2" max="2" width="46.28515625" bestFit="1" customWidth="1"/>
    <col min="3" max="3" width="20" style="148" bestFit="1" customWidth="1"/>
    <col min="4" max="4" width="16.85546875" bestFit="1" customWidth="1"/>
    <col min="5" max="5" width="11.5703125" bestFit="1" customWidth="1"/>
  </cols>
  <sheetData>
    <row r="1" spans="1:5" ht="45" x14ac:dyDescent="0.25">
      <c r="A1" s="138" t="s">
        <v>0</v>
      </c>
      <c r="B1" s="138" t="s">
        <v>1</v>
      </c>
      <c r="C1" s="164" t="s">
        <v>5</v>
      </c>
      <c r="D1" s="138" t="s">
        <v>2</v>
      </c>
      <c r="E1" s="139" t="s">
        <v>3</v>
      </c>
    </row>
    <row r="2" spans="1:5" x14ac:dyDescent="0.25">
      <c r="A2" s="78">
        <v>1</v>
      </c>
      <c r="B2" s="83" t="s">
        <v>14</v>
      </c>
      <c r="C2" s="143" t="s">
        <v>15</v>
      </c>
      <c r="D2" s="86">
        <v>454013333782</v>
      </c>
      <c r="E2" s="87">
        <v>10196</v>
      </c>
    </row>
    <row r="3" spans="1:5" x14ac:dyDescent="0.25">
      <c r="A3" s="78">
        <v>2</v>
      </c>
      <c r="B3" s="83" t="s">
        <v>14</v>
      </c>
      <c r="C3" s="143" t="s">
        <v>15</v>
      </c>
      <c r="D3" s="86">
        <v>410020159466</v>
      </c>
      <c r="E3" s="87">
        <v>12065</v>
      </c>
    </row>
    <row r="4" spans="1:5" x14ac:dyDescent="0.25">
      <c r="A4" s="78">
        <v>3</v>
      </c>
      <c r="B4" s="83" t="s">
        <v>14</v>
      </c>
      <c r="C4" s="143" t="s">
        <v>15</v>
      </c>
      <c r="D4" s="86">
        <v>456013348954</v>
      </c>
      <c r="E4" s="87">
        <v>14038</v>
      </c>
    </row>
    <row r="5" spans="1:5" x14ac:dyDescent="0.25">
      <c r="A5" s="78">
        <v>4</v>
      </c>
      <c r="B5" s="79" t="s">
        <v>66</v>
      </c>
      <c r="C5" s="144" t="s">
        <v>67</v>
      </c>
      <c r="D5" s="79" t="s">
        <v>68</v>
      </c>
      <c r="E5" s="84">
        <v>12000</v>
      </c>
    </row>
    <row r="6" spans="1:5" x14ac:dyDescent="0.25">
      <c r="A6" s="78">
        <v>5</v>
      </c>
      <c r="B6" s="79" t="s">
        <v>66</v>
      </c>
      <c r="C6" s="144" t="s">
        <v>67</v>
      </c>
      <c r="D6" s="79" t="s">
        <v>69</v>
      </c>
      <c r="E6" s="84">
        <v>12000</v>
      </c>
    </row>
    <row r="7" spans="1:5" x14ac:dyDescent="0.25">
      <c r="A7" s="78">
        <v>6</v>
      </c>
      <c r="B7" s="79" t="s">
        <v>96</v>
      </c>
      <c r="C7" s="143" t="s">
        <v>95</v>
      </c>
      <c r="D7" s="79" t="s">
        <v>97</v>
      </c>
      <c r="E7" s="84">
        <v>413000</v>
      </c>
    </row>
    <row r="8" spans="1:5" x14ac:dyDescent="0.25">
      <c r="A8" s="78">
        <v>7</v>
      </c>
      <c r="B8" s="85" t="s">
        <v>107</v>
      </c>
      <c r="C8" s="143" t="s">
        <v>95</v>
      </c>
      <c r="D8" s="79" t="s">
        <v>108</v>
      </c>
      <c r="E8" s="84">
        <v>29500</v>
      </c>
    </row>
    <row r="9" spans="1:5" ht="15.75" thickBot="1" x14ac:dyDescent="0.3">
      <c r="A9" s="78">
        <v>8</v>
      </c>
      <c r="B9" s="79" t="s">
        <v>274</v>
      </c>
      <c r="C9" s="143" t="s">
        <v>273</v>
      </c>
      <c r="D9" s="141" t="s">
        <v>52</v>
      </c>
      <c r="E9" s="140">
        <v>141600</v>
      </c>
    </row>
    <row r="10" spans="1:5" x14ac:dyDescent="0.25">
      <c r="A10" s="78">
        <v>9</v>
      </c>
      <c r="B10" s="79" t="s">
        <v>4</v>
      </c>
      <c r="C10" s="144" t="s">
        <v>7</v>
      </c>
      <c r="D10" s="81" t="s">
        <v>6</v>
      </c>
      <c r="E10" s="82">
        <v>50048</v>
      </c>
    </row>
    <row r="11" spans="1:5" x14ac:dyDescent="0.25">
      <c r="A11" s="78">
        <v>10</v>
      </c>
      <c r="B11" s="88" t="s">
        <v>128</v>
      </c>
      <c r="C11" s="165" t="s">
        <v>129</v>
      </c>
      <c r="D11" s="163">
        <v>105809626</v>
      </c>
      <c r="E11" s="140">
        <v>19679</v>
      </c>
    </row>
    <row r="12" spans="1:5" x14ac:dyDescent="0.25">
      <c r="A12" s="79"/>
      <c r="B12" s="218" t="s">
        <v>275</v>
      </c>
      <c r="C12" s="218"/>
      <c r="D12" s="218"/>
      <c r="E12" s="136">
        <f>SUM(E2:E11)</f>
        <v>714126</v>
      </c>
    </row>
  </sheetData>
  <mergeCells count="1">
    <mergeCell ref="B12:D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N10" sqref="N10"/>
    </sheetView>
  </sheetViews>
  <sheetFormatPr defaultRowHeight="15" x14ac:dyDescent="0.25"/>
  <cols>
    <col min="2" max="2" width="11.140625" customWidth="1"/>
    <col min="4" max="4" width="15.85546875" customWidth="1"/>
    <col min="5" max="5" width="13" customWidth="1"/>
    <col min="6" max="6" width="12.28515625" customWidth="1"/>
    <col min="7" max="7" width="12.85546875" customWidth="1"/>
    <col min="8" max="8" width="14.140625" customWidth="1"/>
    <col min="9" max="9" width="14.42578125" customWidth="1"/>
    <col min="13" max="13" width="12.28515625" bestFit="1" customWidth="1"/>
    <col min="14" max="14" width="10.7109375" bestFit="1" customWidth="1"/>
  </cols>
  <sheetData>
    <row r="1" spans="1:14" ht="104.25" customHeight="1" x14ac:dyDescent="0.25">
      <c r="A1" s="118" t="s">
        <v>256</v>
      </c>
      <c r="B1" s="119" t="s">
        <v>126</v>
      </c>
      <c r="C1" s="119" t="s">
        <v>257</v>
      </c>
      <c r="D1" s="119" t="s">
        <v>258</v>
      </c>
      <c r="E1" s="119" t="s">
        <v>259</v>
      </c>
      <c r="F1" s="119" t="s">
        <v>260</v>
      </c>
      <c r="G1" s="120" t="s">
        <v>261</v>
      </c>
      <c r="H1" s="119" t="s">
        <v>262</v>
      </c>
      <c r="I1" s="119" t="s">
        <v>263</v>
      </c>
    </row>
    <row r="2" spans="1:14" ht="30.75" thickBot="1" x14ac:dyDescent="0.3">
      <c r="A2" s="121">
        <v>1</v>
      </c>
      <c r="B2" s="121" t="s">
        <v>264</v>
      </c>
      <c r="C2" s="122">
        <v>6.1</v>
      </c>
      <c r="D2" s="121" t="s">
        <v>265</v>
      </c>
      <c r="E2" s="123">
        <v>2093.904</v>
      </c>
      <c r="F2" s="124">
        <f>E2*10.7639</f>
        <v>22538.5732656</v>
      </c>
      <c r="G2" s="80">
        <v>1500</v>
      </c>
      <c r="H2" s="125">
        <f>G2*F2</f>
        <v>33807859.898400001</v>
      </c>
      <c r="I2" s="125">
        <f>F2*900</f>
        <v>20284715.939040001</v>
      </c>
    </row>
    <row r="3" spans="1:14" ht="15.75" thickBot="1" x14ac:dyDescent="0.3">
      <c r="M3" s="170">
        <v>14588128</v>
      </c>
      <c r="N3" s="197">
        <v>50700000</v>
      </c>
    </row>
    <row r="4" spans="1:14" ht="15.75" thickBot="1" x14ac:dyDescent="0.3">
      <c r="M4" s="170">
        <v>10932718</v>
      </c>
      <c r="N4" s="198">
        <v>20682982</v>
      </c>
    </row>
    <row r="5" spans="1:14" ht="15.75" thickBot="1" x14ac:dyDescent="0.3">
      <c r="M5" s="170">
        <v>1326300</v>
      </c>
      <c r="N5" s="198">
        <v>141600</v>
      </c>
    </row>
    <row r="6" spans="1:14" ht="15.75" thickBot="1" x14ac:dyDescent="0.3">
      <c r="M6" s="170">
        <v>20284716</v>
      </c>
      <c r="N6" s="199">
        <v>0</v>
      </c>
    </row>
    <row r="7" spans="1:14" ht="15.75" thickBot="1" x14ac:dyDescent="0.3">
      <c r="M7" s="169">
        <f>SUM(M3:M6)</f>
        <v>47131862</v>
      </c>
      <c r="N7" s="199">
        <v>0</v>
      </c>
    </row>
    <row r="8" spans="1:14" ht="15.75" thickBot="1" x14ac:dyDescent="0.3">
      <c r="N8" s="289">
        <v>8722909</v>
      </c>
    </row>
    <row r="9" spans="1:14" x14ac:dyDescent="0.25">
      <c r="N9" s="93">
        <f>SUM(N3:N8)</f>
        <v>80247491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workbookViewId="0">
      <selection activeCell="C7" sqref="C7"/>
    </sheetView>
  </sheetViews>
  <sheetFormatPr defaultRowHeight="15" x14ac:dyDescent="0.25"/>
  <cols>
    <col min="2" max="2" width="23.140625" bestFit="1" customWidth="1"/>
    <col min="3" max="3" width="21.5703125" customWidth="1"/>
    <col min="5" max="5" width="12.28515625" bestFit="1" customWidth="1"/>
  </cols>
  <sheetData>
    <row r="2" spans="1:5" x14ac:dyDescent="0.25">
      <c r="A2" s="219" t="s">
        <v>266</v>
      </c>
      <c r="B2" s="219"/>
      <c r="C2" s="219"/>
    </row>
    <row r="3" spans="1:5" s="4" customFormat="1" ht="15.75" thickBot="1" x14ac:dyDescent="0.3">
      <c r="A3" s="78" t="s">
        <v>267</v>
      </c>
      <c r="B3" s="78" t="s">
        <v>126</v>
      </c>
      <c r="C3" s="121" t="s">
        <v>255</v>
      </c>
      <c r="E3" s="170">
        <v>14588128</v>
      </c>
    </row>
    <row r="4" spans="1:5" ht="15.75" thickBot="1" x14ac:dyDescent="0.3">
      <c r="A4" s="126">
        <v>1</v>
      </c>
      <c r="B4" s="79" t="s">
        <v>268</v>
      </c>
      <c r="C4" s="127">
        <v>14588128.42821</v>
      </c>
      <c r="E4" s="170">
        <v>10932718</v>
      </c>
    </row>
    <row r="5" spans="1:5" ht="15.75" thickBot="1" x14ac:dyDescent="0.3">
      <c r="A5" s="126">
        <v>2</v>
      </c>
      <c r="B5" s="79" t="s">
        <v>269</v>
      </c>
      <c r="C5" s="128">
        <v>10932717.993708</v>
      </c>
      <c r="E5" s="170">
        <v>1326300</v>
      </c>
    </row>
    <row r="6" spans="1:5" ht="15.75" thickBot="1" x14ac:dyDescent="0.3">
      <c r="A6" s="126">
        <v>3</v>
      </c>
      <c r="B6" s="79" t="s">
        <v>270</v>
      </c>
      <c r="C6" s="129">
        <f>'[1]Water Tank'!$G$5</f>
        <v>1326300</v>
      </c>
      <c r="E6" s="170">
        <v>20285100</v>
      </c>
    </row>
    <row r="7" spans="1:5" x14ac:dyDescent="0.25">
      <c r="A7" s="126">
        <v>4</v>
      </c>
      <c r="B7" s="79" t="s">
        <v>264</v>
      </c>
      <c r="C7" s="129">
        <v>20284715.939040001</v>
      </c>
      <c r="E7" s="169">
        <f>SUM(E3:E6)</f>
        <v>47132246</v>
      </c>
    </row>
    <row r="8" spans="1:5" x14ac:dyDescent="0.25">
      <c r="A8" s="130">
        <v>5</v>
      </c>
      <c r="B8" s="131" t="s">
        <v>271</v>
      </c>
      <c r="C8" s="132">
        <f>SUM(C4:C7)</f>
        <v>47131862.360957995</v>
      </c>
    </row>
  </sheetData>
  <mergeCells count="1">
    <mergeCell ref="A2:C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28" workbookViewId="0">
      <selection activeCell="J32" sqref="J32"/>
    </sheetView>
  </sheetViews>
  <sheetFormatPr defaultRowHeight="15" x14ac:dyDescent="0.25"/>
  <cols>
    <col min="1" max="1" width="42.140625" customWidth="1"/>
    <col min="2" max="2" width="12" bestFit="1" customWidth="1"/>
    <col min="3" max="4" width="0" hidden="1" customWidth="1"/>
    <col min="5" max="5" width="13.85546875" customWidth="1"/>
    <col min="6" max="6" width="14.28515625" style="15" bestFit="1" customWidth="1"/>
    <col min="7" max="7" width="9.140625" style="57"/>
    <col min="10" max="10" width="12.28515625" bestFit="1" customWidth="1"/>
    <col min="12" max="12" width="13.42578125" bestFit="1" customWidth="1"/>
  </cols>
  <sheetData>
    <row r="1" spans="1:6" ht="15.75" thickBot="1" x14ac:dyDescent="0.3">
      <c r="A1" s="220" t="s">
        <v>125</v>
      </c>
      <c r="B1" s="221"/>
      <c r="C1" s="221"/>
      <c r="D1" s="221"/>
      <c r="E1" s="221"/>
      <c r="F1" s="222"/>
    </row>
    <row r="2" spans="1:6" ht="15.75" thickBot="1" x14ac:dyDescent="0.3">
      <c r="A2" s="220" t="s">
        <v>164</v>
      </c>
      <c r="B2" s="221"/>
      <c r="C2" s="221"/>
      <c r="D2" s="221"/>
      <c r="E2" s="221"/>
      <c r="F2" s="222"/>
    </row>
    <row r="3" spans="1:6" ht="15.75" thickBot="1" x14ac:dyDescent="0.3">
      <c r="A3" s="23" t="s">
        <v>126</v>
      </c>
      <c r="B3" s="24" t="s">
        <v>165</v>
      </c>
      <c r="C3" s="25" t="s">
        <v>166</v>
      </c>
      <c r="D3" s="26" t="s">
        <v>167</v>
      </c>
      <c r="E3" s="27" t="s">
        <v>168</v>
      </c>
      <c r="F3" s="61" t="s">
        <v>169</v>
      </c>
    </row>
    <row r="4" spans="1:6" x14ac:dyDescent="0.25">
      <c r="A4" s="43" t="s">
        <v>170</v>
      </c>
      <c r="B4" s="44"/>
      <c r="C4" s="45"/>
      <c r="D4" s="46"/>
      <c r="E4" s="47">
        <f>[2]wip!B10</f>
        <v>7580419.2999999998</v>
      </c>
      <c r="F4" s="62">
        <f>E4/100000</f>
        <v>75.804192999999998</v>
      </c>
    </row>
    <row r="5" spans="1:6" ht="38.25" x14ac:dyDescent="0.25">
      <c r="A5" s="48" t="s">
        <v>171</v>
      </c>
      <c r="B5" s="44"/>
      <c r="C5" s="45"/>
      <c r="D5" s="46"/>
      <c r="E5" s="47">
        <f>[2]wip!C21</f>
        <v>35813792.399999999</v>
      </c>
      <c r="F5" s="62">
        <f>E5/100000</f>
        <v>358.137924</v>
      </c>
    </row>
    <row r="6" spans="1:6" x14ac:dyDescent="0.25">
      <c r="A6" s="49" t="s">
        <v>172</v>
      </c>
      <c r="B6" s="44"/>
      <c r="C6" s="45"/>
      <c r="D6" s="46"/>
      <c r="E6" s="47">
        <f>7122002.92+165000</f>
        <v>7287002.9199999999</v>
      </c>
      <c r="F6" s="62">
        <f t="shared" ref="F6:F17" si="0">E6/100000</f>
        <v>72.870029200000005</v>
      </c>
    </row>
    <row r="7" spans="1:6" x14ac:dyDescent="0.25">
      <c r="A7" s="29" t="s">
        <v>173</v>
      </c>
      <c r="B7" s="28"/>
      <c r="C7" s="30">
        <f>'[2]Preoperative22-23'!E5</f>
        <v>124612</v>
      </c>
      <c r="D7" s="31">
        <f>'[2]Preoperative22-23'!F5</f>
        <v>26617</v>
      </c>
      <c r="E7" s="50">
        <f>B7+C7+D7</f>
        <v>151229</v>
      </c>
      <c r="F7" s="65">
        <f t="shared" si="0"/>
        <v>1.5122899999999999</v>
      </c>
    </row>
    <row r="8" spans="1:6" x14ac:dyDescent="0.25">
      <c r="A8" s="29" t="s">
        <v>174</v>
      </c>
      <c r="B8" s="32"/>
      <c r="C8" s="30">
        <f>'[2]Preoperative22-23'!G6</f>
        <v>124612</v>
      </c>
      <c r="D8" s="31">
        <v>0</v>
      </c>
      <c r="E8" s="50">
        <f t="shared" ref="E8:E40" si="1">B8+C8+D8</f>
        <v>124612</v>
      </c>
      <c r="F8" s="65">
        <f t="shared" si="0"/>
        <v>1.2461199999999999</v>
      </c>
    </row>
    <row r="9" spans="1:6" ht="25.5" customHeight="1" x14ac:dyDescent="0.25">
      <c r="A9" s="29" t="s">
        <v>175</v>
      </c>
      <c r="B9" s="32">
        <v>246197</v>
      </c>
      <c r="C9" s="33">
        <v>254941</v>
      </c>
      <c r="D9" s="34">
        <v>0</v>
      </c>
      <c r="E9" s="50">
        <f t="shared" si="1"/>
        <v>501138</v>
      </c>
      <c r="F9" s="65">
        <f t="shared" si="0"/>
        <v>5.0113799999999999</v>
      </c>
    </row>
    <row r="10" spans="1:6" ht="25.5" customHeight="1" x14ac:dyDescent="0.25">
      <c r="A10" s="29" t="s">
        <v>176</v>
      </c>
      <c r="B10" s="32"/>
      <c r="C10" s="30">
        <v>430092</v>
      </c>
      <c r="D10" s="31">
        <v>0</v>
      </c>
      <c r="E10" s="50">
        <f t="shared" si="1"/>
        <v>430092</v>
      </c>
      <c r="F10" s="65">
        <f t="shared" si="0"/>
        <v>4.3009199999999996</v>
      </c>
    </row>
    <row r="11" spans="1:6" x14ac:dyDescent="0.25">
      <c r="A11" s="29" t="s">
        <v>177</v>
      </c>
      <c r="B11" s="32"/>
      <c r="C11" s="30">
        <v>675250</v>
      </c>
      <c r="D11" s="31">
        <v>0</v>
      </c>
      <c r="E11" s="50">
        <f t="shared" si="1"/>
        <v>675250</v>
      </c>
      <c r="F11" s="65">
        <f t="shared" si="0"/>
        <v>6.7525000000000004</v>
      </c>
    </row>
    <row r="12" spans="1:6" ht="25.5" customHeight="1" x14ac:dyDescent="0.25">
      <c r="A12" s="29" t="s">
        <v>178</v>
      </c>
      <c r="B12" s="32"/>
      <c r="C12" s="30">
        <v>371700</v>
      </c>
      <c r="D12" s="31">
        <v>0</v>
      </c>
      <c r="E12" s="50">
        <f t="shared" si="1"/>
        <v>371700</v>
      </c>
      <c r="F12" s="65">
        <f t="shared" si="0"/>
        <v>3.7170000000000001</v>
      </c>
    </row>
    <row r="13" spans="1:6" ht="25.5" customHeight="1" x14ac:dyDescent="0.25">
      <c r="A13" s="29" t="s">
        <v>179</v>
      </c>
      <c r="B13" s="32">
        <v>8180</v>
      </c>
      <c r="C13" s="35"/>
      <c r="D13" s="36"/>
      <c r="E13" s="50"/>
      <c r="F13" s="65">
        <f t="shared" si="0"/>
        <v>0</v>
      </c>
    </row>
    <row r="14" spans="1:6" ht="51" customHeight="1" x14ac:dyDescent="0.25">
      <c r="A14" s="29" t="s">
        <v>180</v>
      </c>
      <c r="B14" s="32">
        <v>10100</v>
      </c>
      <c r="C14" s="30">
        <v>2607</v>
      </c>
      <c r="D14" s="31">
        <f>'[2]Preoperative22-23'!F12</f>
        <v>180</v>
      </c>
      <c r="E14" s="50">
        <f>B14+C14+D14+B13</f>
        <v>21067</v>
      </c>
      <c r="F14" s="65">
        <f t="shared" si="0"/>
        <v>0.21067</v>
      </c>
    </row>
    <row r="15" spans="1:6" ht="25.5" customHeight="1" x14ac:dyDescent="0.25">
      <c r="A15" s="29" t="s">
        <v>181</v>
      </c>
      <c r="B15" s="32">
        <v>1906.44</v>
      </c>
      <c r="C15" s="30">
        <v>4285</v>
      </c>
      <c r="D15" s="31">
        <f>'[2]Preoperative22-23'!F14</f>
        <v>19126</v>
      </c>
      <c r="E15" s="50">
        <f t="shared" si="1"/>
        <v>25317.440000000002</v>
      </c>
      <c r="F15" s="65">
        <f t="shared" si="0"/>
        <v>0.25317440000000002</v>
      </c>
    </row>
    <row r="16" spans="1:6" ht="51" customHeight="1" x14ac:dyDescent="0.25">
      <c r="A16" s="29" t="s">
        <v>182</v>
      </c>
      <c r="B16" s="32">
        <v>1577</v>
      </c>
      <c r="C16" s="35"/>
      <c r="D16" s="36"/>
      <c r="E16" s="50"/>
      <c r="F16" s="65">
        <f t="shared" si="0"/>
        <v>0</v>
      </c>
    </row>
    <row r="17" spans="1:7" ht="51" customHeight="1" x14ac:dyDescent="0.25">
      <c r="A17" s="29" t="s">
        <v>183</v>
      </c>
      <c r="B17" s="32">
        <v>1400</v>
      </c>
      <c r="C17" s="35"/>
      <c r="D17" s="36"/>
      <c r="E17" s="50"/>
      <c r="F17" s="65">
        <f t="shared" si="0"/>
        <v>0</v>
      </c>
    </row>
    <row r="18" spans="1:7" x14ac:dyDescent="0.25">
      <c r="A18" s="52" t="s">
        <v>184</v>
      </c>
      <c r="B18" s="53">
        <v>36855.29</v>
      </c>
      <c r="C18" s="54">
        <v>19366</v>
      </c>
      <c r="D18" s="50">
        <f>'[2]Preoperative22-23'!F27</f>
        <v>4601</v>
      </c>
      <c r="E18" s="50">
        <f>B18+C18+D18+B16+B17</f>
        <v>63799.29</v>
      </c>
      <c r="F18" s="65">
        <f t="shared" ref="F18:F42" si="2">E18/100000</f>
        <v>0.63799289999999997</v>
      </c>
    </row>
    <row r="19" spans="1:7" ht="51" customHeight="1" x14ac:dyDescent="0.25">
      <c r="A19" s="29" t="s">
        <v>185</v>
      </c>
      <c r="B19" s="32">
        <v>2400</v>
      </c>
      <c r="C19" s="35"/>
      <c r="D19" s="36"/>
      <c r="E19" s="50">
        <f t="shared" si="1"/>
        <v>2400</v>
      </c>
      <c r="F19" s="65">
        <f t="shared" si="2"/>
        <v>2.4E-2</v>
      </c>
      <c r="G19" s="58"/>
    </row>
    <row r="20" spans="1:7" ht="25.5" customHeight="1" x14ac:dyDescent="0.25">
      <c r="A20" s="29" t="s">
        <v>186</v>
      </c>
      <c r="B20" s="32"/>
      <c r="C20" s="30">
        <f>'[2]Preoperative22-23'!E18</f>
        <v>1991594</v>
      </c>
      <c r="D20" s="31"/>
      <c r="E20" s="50">
        <f>B20+C20+D20+C21+D21</f>
        <v>2054293</v>
      </c>
      <c r="F20" s="65">
        <f t="shared" si="2"/>
        <v>20.542929999999998</v>
      </c>
      <c r="G20" s="58"/>
    </row>
    <row r="21" spans="1:7" ht="51" customHeight="1" x14ac:dyDescent="0.25">
      <c r="A21" s="29" t="s">
        <v>187</v>
      </c>
      <c r="B21" s="32"/>
      <c r="C21" s="30">
        <v>62699</v>
      </c>
      <c r="D21" s="31"/>
      <c r="E21" s="50"/>
      <c r="F21" s="65">
        <f t="shared" si="2"/>
        <v>0</v>
      </c>
      <c r="G21" s="58"/>
    </row>
    <row r="22" spans="1:7" ht="25.5" customHeight="1" x14ac:dyDescent="0.25">
      <c r="A22" s="29" t="s">
        <v>128</v>
      </c>
      <c r="B22" s="32"/>
      <c r="C22" s="30">
        <v>169000</v>
      </c>
      <c r="D22" s="31">
        <f>'[2]Preoperative22-23'!F31</f>
        <v>19679</v>
      </c>
      <c r="E22" s="50">
        <f t="shared" si="1"/>
        <v>188679</v>
      </c>
      <c r="F22" s="65">
        <f t="shared" si="2"/>
        <v>1.88679</v>
      </c>
      <c r="G22" s="58"/>
    </row>
    <row r="23" spans="1:7" ht="38.25" customHeight="1" x14ac:dyDescent="0.25">
      <c r="A23" s="29" t="s">
        <v>188</v>
      </c>
      <c r="B23" s="32">
        <v>400</v>
      </c>
      <c r="C23" s="30">
        <v>67050</v>
      </c>
      <c r="D23" s="31">
        <v>0</v>
      </c>
      <c r="E23" s="50">
        <f t="shared" si="1"/>
        <v>67450</v>
      </c>
      <c r="F23" s="65">
        <f t="shared" si="2"/>
        <v>0.67449999999999999</v>
      </c>
      <c r="G23" s="58"/>
    </row>
    <row r="24" spans="1:7" ht="25.5" customHeight="1" x14ac:dyDescent="0.25">
      <c r="A24" s="29" t="s">
        <v>189</v>
      </c>
      <c r="B24" s="32"/>
      <c r="C24" s="30">
        <v>116800</v>
      </c>
      <c r="D24" s="31">
        <f>'[2]Preoperative22-23'!F32</f>
        <v>24400</v>
      </c>
      <c r="E24" s="50">
        <f t="shared" si="1"/>
        <v>141200</v>
      </c>
      <c r="F24" s="65">
        <f t="shared" si="2"/>
        <v>1.4119999999999999</v>
      </c>
      <c r="G24" s="58"/>
    </row>
    <row r="25" spans="1:7" ht="38.25" customHeight="1" x14ac:dyDescent="0.25">
      <c r="A25" s="29" t="s">
        <v>190</v>
      </c>
      <c r="B25" s="32">
        <v>120</v>
      </c>
      <c r="C25" s="35"/>
      <c r="D25" s="36"/>
      <c r="E25" s="50">
        <v>0</v>
      </c>
      <c r="F25" s="65">
        <f t="shared" si="2"/>
        <v>0</v>
      </c>
      <c r="G25" s="58"/>
    </row>
    <row r="26" spans="1:7" ht="38.25" customHeight="1" x14ac:dyDescent="0.25">
      <c r="A26" s="29" t="s">
        <v>191</v>
      </c>
      <c r="B26" s="32">
        <v>871</v>
      </c>
      <c r="C26" s="30">
        <v>1356</v>
      </c>
      <c r="D26" s="31">
        <f>'[2]Preoperative22-23'!F28</f>
        <v>175</v>
      </c>
      <c r="E26" s="50">
        <f>B26+C26+D26+B25</f>
        <v>2522</v>
      </c>
      <c r="F26" s="65">
        <f t="shared" si="2"/>
        <v>2.5219999999999999E-2</v>
      </c>
      <c r="G26" s="58"/>
    </row>
    <row r="27" spans="1:7" x14ac:dyDescent="0.25">
      <c r="A27" s="52" t="s">
        <v>192</v>
      </c>
      <c r="B27" s="53"/>
      <c r="C27" s="55">
        <f>600+600+1240</f>
        <v>2440</v>
      </c>
      <c r="D27" s="56">
        <f>'[2]Preoperative22-23'!F36</f>
        <v>1070</v>
      </c>
      <c r="E27" s="50">
        <f t="shared" si="1"/>
        <v>3510</v>
      </c>
      <c r="F27" s="65">
        <f t="shared" si="2"/>
        <v>3.5099999999999999E-2</v>
      </c>
    </row>
    <row r="28" spans="1:7" x14ac:dyDescent="0.25">
      <c r="A28" s="52" t="s">
        <v>193</v>
      </c>
      <c r="B28" s="53">
        <v>459</v>
      </c>
      <c r="C28" s="55"/>
      <c r="D28" s="56">
        <f>'[2]Preoperative22-23'!F33</f>
        <v>5898</v>
      </c>
      <c r="E28" s="50">
        <f t="shared" si="1"/>
        <v>6357</v>
      </c>
      <c r="F28" s="65">
        <f t="shared" si="2"/>
        <v>6.3570000000000002E-2</v>
      </c>
    </row>
    <row r="29" spans="1:7" ht="51" customHeight="1" x14ac:dyDescent="0.25">
      <c r="A29" s="52" t="s">
        <v>194</v>
      </c>
      <c r="B29" s="53">
        <v>46677</v>
      </c>
      <c r="C29" s="55">
        <v>14406</v>
      </c>
      <c r="D29" s="56">
        <f>'[2]Preoperative22-23'!F34</f>
        <v>1140</v>
      </c>
      <c r="E29" s="50">
        <f t="shared" si="1"/>
        <v>62223</v>
      </c>
      <c r="F29" s="65">
        <f t="shared" si="2"/>
        <v>0.62222999999999995</v>
      </c>
    </row>
    <row r="30" spans="1:7" ht="38.25" customHeight="1" x14ac:dyDescent="0.25">
      <c r="A30" s="29" t="s">
        <v>195</v>
      </c>
      <c r="B30" s="32"/>
      <c r="C30" s="33">
        <f>162594.76+14389.5</f>
        <v>176984.26</v>
      </c>
      <c r="D30" s="34">
        <f>'[2]Preoperative22-23'!F38</f>
        <v>25406.3</v>
      </c>
      <c r="E30" s="50">
        <f t="shared" si="1"/>
        <v>202390.56</v>
      </c>
      <c r="F30" s="65">
        <f t="shared" si="2"/>
        <v>2.0239056</v>
      </c>
      <c r="G30" s="58"/>
    </row>
    <row r="31" spans="1:7" x14ac:dyDescent="0.25">
      <c r="A31" s="29" t="s">
        <v>196</v>
      </c>
      <c r="B31" s="32"/>
      <c r="C31" s="33">
        <v>15000</v>
      </c>
      <c r="D31" s="34">
        <v>0</v>
      </c>
      <c r="E31" s="50">
        <f t="shared" si="1"/>
        <v>15000</v>
      </c>
      <c r="F31" s="65">
        <f t="shared" si="2"/>
        <v>0.15</v>
      </c>
      <c r="G31" s="58"/>
    </row>
    <row r="32" spans="1:7" x14ac:dyDescent="0.25">
      <c r="A32" s="29" t="s">
        <v>197</v>
      </c>
      <c r="B32" s="32"/>
      <c r="C32" s="30">
        <v>2880400</v>
      </c>
      <c r="D32" s="31">
        <v>0</v>
      </c>
      <c r="E32" s="50">
        <f t="shared" si="1"/>
        <v>2880400</v>
      </c>
      <c r="F32" s="65">
        <f t="shared" si="2"/>
        <v>28.803999999999998</v>
      </c>
      <c r="G32" s="58"/>
    </row>
    <row r="33" spans="1:10" x14ac:dyDescent="0.25">
      <c r="A33" s="29" t="s">
        <v>198</v>
      </c>
      <c r="B33" s="32"/>
      <c r="C33" s="30">
        <v>14750</v>
      </c>
      <c r="D33" s="31"/>
      <c r="E33" s="50">
        <v>0</v>
      </c>
      <c r="F33" s="65">
        <f t="shared" si="2"/>
        <v>0</v>
      </c>
      <c r="G33" s="58"/>
    </row>
    <row r="34" spans="1:10" x14ac:dyDescent="0.25">
      <c r="A34" s="29" t="s">
        <v>95</v>
      </c>
      <c r="B34" s="196">
        <v>280882</v>
      </c>
      <c r="C34" s="30">
        <v>811700</v>
      </c>
      <c r="D34" s="31">
        <f>'[2]Preoperative22-23'!F29</f>
        <v>551800</v>
      </c>
      <c r="E34" s="50">
        <f>B34+C34+D34+C33</f>
        <v>1659132</v>
      </c>
      <c r="F34" s="65">
        <f t="shared" si="2"/>
        <v>16.59132</v>
      </c>
      <c r="G34" s="58"/>
    </row>
    <row r="35" spans="1:10" x14ac:dyDescent="0.25">
      <c r="A35" s="52" t="s">
        <v>199</v>
      </c>
      <c r="B35" s="53"/>
      <c r="C35" s="54">
        <v>58152</v>
      </c>
      <c r="D35" s="50">
        <f>'[2]Preoperative22-23'!F26</f>
        <v>23014</v>
      </c>
      <c r="E35" s="50">
        <f t="shared" si="1"/>
        <v>81166</v>
      </c>
      <c r="F35" s="65">
        <f t="shared" si="2"/>
        <v>0.81166000000000005</v>
      </c>
      <c r="G35" s="58"/>
    </row>
    <row r="36" spans="1:10" x14ac:dyDescent="0.25">
      <c r="A36" s="52" t="s">
        <v>200</v>
      </c>
      <c r="B36" s="53"/>
      <c r="C36" s="54">
        <v>18667</v>
      </c>
      <c r="D36" s="50">
        <f>'[2]Preoperative22-23'!F13</f>
        <v>215825</v>
      </c>
      <c r="E36" s="50">
        <f t="shared" si="1"/>
        <v>234492</v>
      </c>
      <c r="F36" s="65">
        <f t="shared" si="2"/>
        <v>2.3449200000000001</v>
      </c>
    </row>
    <row r="37" spans="1:10" x14ac:dyDescent="0.25">
      <c r="A37" s="52" t="s">
        <v>201</v>
      </c>
      <c r="B37" s="53">
        <v>3850</v>
      </c>
      <c r="C37" s="55">
        <v>1300</v>
      </c>
      <c r="D37" s="56">
        <f>'[2]Preoperative22-23'!F37</f>
        <v>1100</v>
      </c>
      <c r="E37" s="50">
        <f t="shared" si="1"/>
        <v>6250</v>
      </c>
      <c r="F37" s="65">
        <f t="shared" si="2"/>
        <v>6.25E-2</v>
      </c>
    </row>
    <row r="38" spans="1:10" x14ac:dyDescent="0.25">
      <c r="A38" s="48" t="s">
        <v>202</v>
      </c>
      <c r="B38" s="51">
        <v>36800</v>
      </c>
      <c r="C38" s="33">
        <v>3000</v>
      </c>
      <c r="D38" s="34">
        <f>'[2]Preoperative22-23'!F39</f>
        <v>0</v>
      </c>
      <c r="E38" s="31">
        <f t="shared" si="1"/>
        <v>39800</v>
      </c>
      <c r="F38" s="62">
        <f t="shared" si="2"/>
        <v>0.39800000000000002</v>
      </c>
    </row>
    <row r="39" spans="1:10" x14ac:dyDescent="0.25">
      <c r="A39" s="29" t="s">
        <v>203</v>
      </c>
      <c r="B39" s="32">
        <v>700</v>
      </c>
      <c r="C39" s="33">
        <v>940</v>
      </c>
      <c r="D39" s="34">
        <f>'[2]Preoperative22-23'!F35</f>
        <v>660</v>
      </c>
      <c r="E39" s="50">
        <f t="shared" si="1"/>
        <v>2300</v>
      </c>
      <c r="F39" s="65">
        <f t="shared" si="2"/>
        <v>2.3E-2</v>
      </c>
      <c r="H39" s="14"/>
    </row>
    <row r="40" spans="1:10" ht="15.75" thickBot="1" x14ac:dyDescent="0.3">
      <c r="A40" s="37" t="s">
        <v>204</v>
      </c>
      <c r="B40" s="32"/>
      <c r="C40" s="33">
        <v>-266.60000000000002</v>
      </c>
      <c r="D40" s="34">
        <v>6.27</v>
      </c>
      <c r="E40" s="50">
        <f t="shared" si="1"/>
        <v>-260.33000000000004</v>
      </c>
      <c r="F40" s="63">
        <f t="shared" si="2"/>
        <v>-2.6033000000000002E-3</v>
      </c>
    </row>
    <row r="41" spans="1:10" ht="15.75" hidden="1" thickBot="1" x14ac:dyDescent="0.3">
      <c r="A41" s="38" t="s">
        <v>168</v>
      </c>
      <c r="B41" s="39">
        <f>SUM(B7:B39)</f>
        <v>679374.73</v>
      </c>
      <c r="C41" s="39">
        <f>SUM(C7:C40)</f>
        <v>8413436.6600000001</v>
      </c>
      <c r="D41" s="40">
        <f>SUM(D7:D40)</f>
        <v>920697.57000000007</v>
      </c>
      <c r="E41" s="60">
        <f>SUM(E7:E40)</f>
        <v>10013508.959999999</v>
      </c>
      <c r="F41" s="64">
        <f>E41/100000</f>
        <v>100.13508959999999</v>
      </c>
    </row>
    <row r="42" spans="1:10" ht="15.75" thickBot="1" x14ac:dyDescent="0.3">
      <c r="A42" s="41" t="s">
        <v>168</v>
      </c>
      <c r="B42" s="42">
        <f>B41+B4+B5+B6</f>
        <v>679374.73</v>
      </c>
      <c r="C42" s="42">
        <f>C41+C4+C5+C6</f>
        <v>8413436.6600000001</v>
      </c>
      <c r="D42" s="42">
        <f>D41+D4+D5+D6</f>
        <v>920697.57000000007</v>
      </c>
      <c r="E42" s="42">
        <f>E41+E4+E5+E6</f>
        <v>60694723.579999998</v>
      </c>
      <c r="F42" s="64">
        <f t="shared" si="2"/>
        <v>606.94723579999993</v>
      </c>
      <c r="G42" s="59">
        <f>F38+F6+F5+F4</f>
        <v>507.2101462</v>
      </c>
    </row>
    <row r="43" spans="1:10" x14ac:dyDescent="0.25">
      <c r="F43" s="66"/>
    </row>
    <row r="44" spans="1:10" x14ac:dyDescent="0.25">
      <c r="A44" s="21"/>
      <c r="B44" s="21"/>
      <c r="C44" s="21"/>
      <c r="D44" s="21"/>
      <c r="E44" s="21"/>
      <c r="F44" s="21"/>
    </row>
    <row r="45" spans="1:10" x14ac:dyDescent="0.25">
      <c r="A45" s="21"/>
      <c r="B45" s="21"/>
      <c r="C45" s="21"/>
      <c r="D45" s="21"/>
      <c r="E45" s="21"/>
      <c r="F45" s="21">
        <v>606.95000000000005</v>
      </c>
    </row>
    <row r="46" spans="1:10" x14ac:dyDescent="0.25">
      <c r="A46" s="21"/>
      <c r="B46" s="21"/>
      <c r="C46" s="21"/>
      <c r="D46" s="21"/>
      <c r="E46" s="21"/>
      <c r="F46" s="21">
        <v>507.2101462</v>
      </c>
    </row>
    <row r="47" spans="1:10" x14ac:dyDescent="0.25">
      <c r="A47" s="21"/>
      <c r="B47" s="21"/>
      <c r="C47" s="21"/>
      <c r="D47" s="21"/>
      <c r="E47" s="21"/>
      <c r="F47" s="21"/>
      <c r="J47" s="111"/>
    </row>
    <row r="48" spans="1:10" x14ac:dyDescent="0.25">
      <c r="A48" s="21"/>
      <c r="B48" s="21"/>
      <c r="C48" s="21"/>
      <c r="D48" s="21"/>
      <c r="E48" s="21"/>
      <c r="F48" s="21"/>
      <c r="J48" s="111"/>
    </row>
    <row r="49" spans="1:12" x14ac:dyDescent="0.25">
      <c r="A49" s="21"/>
      <c r="B49" s="21"/>
      <c r="C49" s="21"/>
      <c r="D49" s="21"/>
      <c r="E49" s="21"/>
      <c r="F49" s="21"/>
      <c r="J49" s="93"/>
    </row>
    <row r="50" spans="1:12" x14ac:dyDescent="0.25">
      <c r="A50" s="21"/>
      <c r="B50" s="21"/>
      <c r="C50" s="21"/>
      <c r="D50" s="21"/>
      <c r="E50" s="21"/>
      <c r="F50" s="21"/>
    </row>
    <row r="51" spans="1:12" ht="15.75" thickBot="1" x14ac:dyDescent="0.3">
      <c r="A51" s="21"/>
      <c r="B51" s="21"/>
      <c r="C51" s="21"/>
      <c r="D51" s="21"/>
      <c r="E51" s="21"/>
      <c r="F51" s="21"/>
    </row>
    <row r="52" spans="1:12" ht="15.75" thickBot="1" x14ac:dyDescent="0.3">
      <c r="A52" s="21"/>
      <c r="B52" s="21"/>
      <c r="C52" s="21"/>
      <c r="D52" s="21"/>
      <c r="E52" s="21"/>
      <c r="F52" s="21"/>
      <c r="L52" s="267"/>
    </row>
    <row r="53" spans="1:12" ht="15.75" thickBot="1" x14ac:dyDescent="0.3">
      <c r="A53" s="21"/>
      <c r="B53" s="21"/>
      <c r="C53" s="21"/>
      <c r="D53" s="21"/>
      <c r="E53" s="21"/>
      <c r="F53" s="21"/>
      <c r="L53" s="264"/>
    </row>
    <row r="54" spans="1:12" ht="15.75" thickBot="1" x14ac:dyDescent="0.3">
      <c r="A54" s="21"/>
      <c r="B54" s="21"/>
      <c r="C54" s="21"/>
      <c r="D54" s="21"/>
      <c r="E54" s="21"/>
      <c r="F54" s="21"/>
      <c r="L54" s="268"/>
    </row>
    <row r="55" spans="1:12" x14ac:dyDescent="0.25">
      <c r="A55" s="21"/>
      <c r="B55" s="21"/>
      <c r="C55" s="21"/>
      <c r="D55" s="21"/>
      <c r="E55" s="21"/>
      <c r="F55" s="21"/>
      <c r="L55" s="69"/>
    </row>
    <row r="56" spans="1:12" x14ac:dyDescent="0.25">
      <c r="A56" s="21"/>
      <c r="B56" s="21"/>
      <c r="C56" s="21"/>
      <c r="D56" s="21"/>
      <c r="E56" s="21"/>
      <c r="F56" s="21"/>
    </row>
    <row r="57" spans="1:12" x14ac:dyDescent="0.25">
      <c r="A57" s="21"/>
      <c r="B57" s="21"/>
      <c r="C57" s="21"/>
      <c r="D57" s="21"/>
      <c r="E57" s="21"/>
      <c r="F57" s="21"/>
    </row>
    <row r="58" spans="1:12" x14ac:dyDescent="0.25">
      <c r="A58" s="21"/>
      <c r="B58" s="21"/>
      <c r="C58" s="21"/>
      <c r="D58" s="21"/>
      <c r="E58" s="21"/>
      <c r="F58" s="21"/>
    </row>
    <row r="59" spans="1:12" x14ac:dyDescent="0.25">
      <c r="A59" s="21"/>
      <c r="B59" s="21"/>
      <c r="C59" s="21"/>
      <c r="D59" s="21"/>
      <c r="E59" s="21"/>
      <c r="F59" s="21"/>
    </row>
    <row r="60" spans="1:12" x14ac:dyDescent="0.25">
      <c r="A60" s="21"/>
      <c r="B60" s="21"/>
      <c r="C60" s="21"/>
      <c r="D60" s="21"/>
      <c r="E60" s="21"/>
      <c r="F60" s="21"/>
    </row>
    <row r="61" spans="1:12" x14ac:dyDescent="0.25">
      <c r="A61" s="21"/>
      <c r="B61" s="21"/>
      <c r="C61" s="21"/>
      <c r="D61" s="21"/>
      <c r="E61" s="21"/>
      <c r="F61" s="21"/>
    </row>
    <row r="62" spans="1:12" x14ac:dyDescent="0.25">
      <c r="A62" s="21"/>
      <c r="B62" s="21"/>
      <c r="C62" s="21"/>
      <c r="D62" s="21"/>
      <c r="E62" s="21"/>
      <c r="F62" s="21"/>
    </row>
    <row r="63" spans="1:12" x14ac:dyDescent="0.25">
      <c r="A63" s="21"/>
      <c r="B63" s="21"/>
      <c r="C63" s="21"/>
      <c r="D63" s="21"/>
      <c r="E63" s="21"/>
      <c r="F63" s="21"/>
    </row>
    <row r="64" spans="1:12" x14ac:dyDescent="0.25">
      <c r="A64" s="21"/>
      <c r="B64" s="21"/>
      <c r="C64" s="21"/>
      <c r="D64" s="21"/>
      <c r="E64" s="21"/>
      <c r="F64" s="21"/>
    </row>
    <row r="65" spans="1:6" x14ac:dyDescent="0.25">
      <c r="A65" s="21"/>
      <c r="B65" s="21"/>
      <c r="C65" s="21"/>
      <c r="D65" s="21"/>
      <c r="E65" s="21"/>
      <c r="F65" s="21"/>
    </row>
    <row r="66" spans="1:6" x14ac:dyDescent="0.25">
      <c r="A66" s="21"/>
      <c r="B66" s="21"/>
      <c r="C66" s="21"/>
      <c r="D66" s="21"/>
      <c r="E66" s="21"/>
      <c r="F66" s="21"/>
    </row>
    <row r="67" spans="1:6" x14ac:dyDescent="0.25">
      <c r="A67" s="21"/>
      <c r="B67" s="21"/>
      <c r="C67" s="21"/>
      <c r="D67" s="21"/>
      <c r="E67" s="21"/>
      <c r="F67" s="21"/>
    </row>
    <row r="68" spans="1:6" x14ac:dyDescent="0.25">
      <c r="A68" s="21"/>
      <c r="B68" s="21"/>
      <c r="C68" s="21"/>
      <c r="D68" s="21"/>
      <c r="E68" s="21"/>
      <c r="F68" s="21"/>
    </row>
    <row r="69" spans="1:6" x14ac:dyDescent="0.25">
      <c r="A69" s="21"/>
      <c r="B69" s="21"/>
      <c r="C69" s="21"/>
      <c r="D69" s="21"/>
      <c r="E69" s="21"/>
      <c r="F69" s="21"/>
    </row>
    <row r="70" spans="1:6" x14ac:dyDescent="0.25">
      <c r="A70" s="21"/>
      <c r="B70" s="21"/>
      <c r="C70" s="21"/>
      <c r="D70" s="21"/>
      <c r="E70" s="21"/>
      <c r="F70" s="21"/>
    </row>
    <row r="71" spans="1:6" x14ac:dyDescent="0.25">
      <c r="A71" s="21"/>
      <c r="B71" s="21"/>
      <c r="C71" s="21"/>
      <c r="D71" s="21"/>
      <c r="E71" s="21"/>
      <c r="F71" s="21"/>
    </row>
    <row r="72" spans="1:6" x14ac:dyDescent="0.25">
      <c r="A72" s="21"/>
      <c r="B72" s="21"/>
      <c r="C72" s="21"/>
      <c r="D72" s="21"/>
      <c r="E72" s="21"/>
      <c r="F72" s="21"/>
    </row>
    <row r="73" spans="1:6" x14ac:dyDescent="0.25">
      <c r="A73" s="21"/>
      <c r="B73" s="21"/>
      <c r="C73" s="21"/>
      <c r="D73" s="21"/>
      <c r="E73" s="21"/>
      <c r="F73" s="21"/>
    </row>
    <row r="74" spans="1:6" x14ac:dyDescent="0.25">
      <c r="A74" s="21"/>
      <c r="B74" s="21"/>
      <c r="C74" s="21"/>
      <c r="D74" s="21"/>
      <c r="E74" s="21"/>
      <c r="F74" s="21"/>
    </row>
    <row r="75" spans="1:6" x14ac:dyDescent="0.25">
      <c r="A75" s="21"/>
      <c r="B75" s="21"/>
      <c r="C75" s="21"/>
      <c r="D75" s="21"/>
      <c r="E75" s="21"/>
      <c r="F75" s="21"/>
    </row>
    <row r="76" spans="1:6" x14ac:dyDescent="0.25">
      <c r="A76" s="21"/>
      <c r="B76" s="21"/>
      <c r="C76" s="21"/>
      <c r="D76" s="21"/>
      <c r="E76" s="21"/>
      <c r="F76" s="21"/>
    </row>
    <row r="77" spans="1:6" x14ac:dyDescent="0.25">
      <c r="A77" s="21"/>
      <c r="B77" s="21"/>
      <c r="C77" s="21"/>
      <c r="D77" s="21"/>
      <c r="E77" s="21"/>
      <c r="F77" s="21"/>
    </row>
    <row r="78" spans="1:6" x14ac:dyDescent="0.25">
      <c r="A78" s="21"/>
      <c r="B78" s="21"/>
      <c r="C78" s="21"/>
      <c r="D78" s="21"/>
      <c r="E78" s="21"/>
      <c r="F78" s="21"/>
    </row>
    <row r="79" spans="1:6" x14ac:dyDescent="0.25">
      <c r="A79" s="21"/>
      <c r="B79" s="21"/>
      <c r="C79" s="21"/>
      <c r="D79" s="21"/>
      <c r="E79" s="21"/>
      <c r="F79" s="21"/>
    </row>
    <row r="80" spans="1:6" x14ac:dyDescent="0.25">
      <c r="A80" s="21"/>
      <c r="B80" s="21"/>
      <c r="C80" s="21"/>
      <c r="D80" s="21"/>
      <c r="E80" s="21"/>
      <c r="F80" s="21"/>
    </row>
    <row r="81" spans="1:6" x14ac:dyDescent="0.25">
      <c r="A81" s="21"/>
      <c r="B81" s="21"/>
      <c r="C81" s="21"/>
      <c r="D81" s="21"/>
      <c r="E81" s="21"/>
      <c r="F81" s="21"/>
    </row>
    <row r="82" spans="1:6" x14ac:dyDescent="0.25">
      <c r="A82" s="21"/>
      <c r="B82" s="21"/>
      <c r="C82" s="21"/>
      <c r="D82" s="21"/>
      <c r="E82" s="21"/>
      <c r="F82" s="21"/>
    </row>
    <row r="83" spans="1:6" x14ac:dyDescent="0.25">
      <c r="A83" s="21"/>
      <c r="B83" s="21"/>
      <c r="C83" s="21"/>
      <c r="D83" s="21"/>
      <c r="E83" s="21"/>
      <c r="F83" s="21"/>
    </row>
    <row r="84" spans="1:6" x14ac:dyDescent="0.25">
      <c r="A84" s="21"/>
      <c r="B84" s="21"/>
      <c r="C84" s="21"/>
      <c r="D84" s="21"/>
      <c r="E84" s="21"/>
      <c r="F84" s="21"/>
    </row>
    <row r="85" spans="1:6" x14ac:dyDescent="0.25">
      <c r="A85" s="21"/>
      <c r="B85" s="21"/>
      <c r="C85" s="21"/>
      <c r="D85" s="21"/>
      <c r="E85" s="21"/>
      <c r="F85" s="21"/>
    </row>
    <row r="86" spans="1:6" x14ac:dyDescent="0.25">
      <c r="A86" s="21"/>
      <c r="B86" s="21"/>
      <c r="C86" s="21"/>
      <c r="D86" s="21"/>
      <c r="E86" s="21"/>
      <c r="F86" s="21"/>
    </row>
    <row r="87" spans="1:6" x14ac:dyDescent="0.25">
      <c r="A87" s="21"/>
      <c r="B87" s="21"/>
      <c r="C87" s="21"/>
      <c r="D87" s="21"/>
      <c r="E87" s="21"/>
      <c r="F87" s="21"/>
    </row>
    <row r="88" spans="1:6" x14ac:dyDescent="0.25">
      <c r="A88" s="21"/>
      <c r="B88" s="21"/>
      <c r="C88" s="21"/>
      <c r="D88" s="21"/>
      <c r="E88" s="21"/>
      <c r="F88" s="21"/>
    </row>
    <row r="89" spans="1:6" x14ac:dyDescent="0.25">
      <c r="A89" s="21"/>
      <c r="B89" s="21"/>
      <c r="C89" s="21"/>
      <c r="D89" s="21"/>
      <c r="E89" s="21"/>
      <c r="F89" s="21"/>
    </row>
    <row r="90" spans="1:6" x14ac:dyDescent="0.25">
      <c r="A90" s="21"/>
      <c r="B90" s="21"/>
      <c r="C90" s="21"/>
      <c r="D90" s="21"/>
      <c r="E90" s="21"/>
      <c r="F90" s="21"/>
    </row>
    <row r="91" spans="1:6" x14ac:dyDescent="0.25">
      <c r="A91" s="21"/>
      <c r="B91" s="21"/>
      <c r="C91" s="21"/>
      <c r="D91" s="21"/>
      <c r="E91" s="21"/>
      <c r="F91" s="21"/>
    </row>
    <row r="92" spans="1:6" x14ac:dyDescent="0.25">
      <c r="A92" s="21"/>
      <c r="B92" s="21"/>
      <c r="C92" s="21"/>
      <c r="D92" s="21"/>
      <c r="E92" s="21"/>
      <c r="F92" s="21"/>
    </row>
    <row r="93" spans="1:6" x14ac:dyDescent="0.25">
      <c r="A93" s="21"/>
      <c r="B93" s="21"/>
      <c r="C93" s="21"/>
      <c r="D93" s="21"/>
      <c r="E93" s="21"/>
      <c r="F93" s="21"/>
    </row>
    <row r="94" spans="1:6" x14ac:dyDescent="0.25">
      <c r="A94" s="21"/>
      <c r="B94" s="21"/>
      <c r="C94" s="21"/>
      <c r="D94" s="21"/>
      <c r="E94" s="21"/>
      <c r="F94" s="21"/>
    </row>
    <row r="95" spans="1:6" x14ac:dyDescent="0.25">
      <c r="A95" s="21"/>
      <c r="B95" s="21"/>
      <c r="C95" s="21"/>
      <c r="D95" s="21"/>
      <c r="E95" s="21"/>
      <c r="F95" s="21"/>
    </row>
    <row r="96" spans="1:6" x14ac:dyDescent="0.25">
      <c r="A96" s="21"/>
      <c r="B96" s="21"/>
      <c r="C96" s="21"/>
      <c r="D96" s="21"/>
      <c r="E96" s="21"/>
      <c r="F96" s="21"/>
    </row>
    <row r="97" spans="1:6" x14ac:dyDescent="0.25">
      <c r="A97" s="21"/>
      <c r="B97" s="21"/>
      <c r="C97" s="21"/>
      <c r="D97" s="21"/>
      <c r="E97" s="21"/>
      <c r="F97" s="21"/>
    </row>
    <row r="98" spans="1:6" x14ac:dyDescent="0.25">
      <c r="A98" s="21"/>
      <c r="B98" s="21"/>
      <c r="C98" s="21"/>
      <c r="D98" s="21"/>
      <c r="E98" s="21"/>
      <c r="F98" s="21"/>
    </row>
    <row r="99" spans="1:6" x14ac:dyDescent="0.25">
      <c r="A99" s="21"/>
      <c r="B99" s="21"/>
      <c r="C99" s="21"/>
      <c r="D99" s="21"/>
      <c r="E99" s="21"/>
      <c r="F99" s="21"/>
    </row>
    <row r="100" spans="1:6" x14ac:dyDescent="0.25">
      <c r="A100" s="21"/>
      <c r="B100" s="21"/>
      <c r="C100" s="21"/>
      <c r="D100" s="21"/>
      <c r="E100" s="21"/>
      <c r="F100" s="21"/>
    </row>
    <row r="101" spans="1:6" x14ac:dyDescent="0.25">
      <c r="A101" s="21"/>
      <c r="B101" s="21"/>
      <c r="C101" s="21"/>
      <c r="D101" s="21"/>
      <c r="E101" s="21"/>
      <c r="F101" s="21"/>
    </row>
    <row r="102" spans="1:6" x14ac:dyDescent="0.25">
      <c r="A102" s="21"/>
      <c r="B102" s="21"/>
      <c r="C102" s="21"/>
      <c r="D102" s="21"/>
      <c r="E102" s="21"/>
      <c r="F102" s="21"/>
    </row>
    <row r="103" spans="1:6" x14ac:dyDescent="0.25">
      <c r="A103" s="21"/>
      <c r="B103" s="21"/>
      <c r="C103" s="21"/>
      <c r="D103" s="21"/>
      <c r="E103" s="21"/>
      <c r="F103" s="21"/>
    </row>
    <row r="104" spans="1:6" x14ac:dyDescent="0.25">
      <c r="A104" s="21"/>
      <c r="B104" s="21"/>
      <c r="C104" s="21"/>
      <c r="D104" s="21"/>
      <c r="E104" s="21"/>
      <c r="F104" s="21"/>
    </row>
    <row r="105" spans="1:6" x14ac:dyDescent="0.25">
      <c r="A105" s="21"/>
      <c r="B105" s="21"/>
      <c r="C105" s="21"/>
      <c r="D105" s="21"/>
      <c r="E105" s="21"/>
      <c r="F105" s="21"/>
    </row>
    <row r="106" spans="1:6" x14ac:dyDescent="0.25">
      <c r="A106" s="21"/>
      <c r="B106" s="21"/>
      <c r="C106" s="21"/>
      <c r="D106" s="21"/>
      <c r="E106" s="21"/>
      <c r="F106" s="21"/>
    </row>
    <row r="107" spans="1:6" x14ac:dyDescent="0.25">
      <c r="A107" s="21"/>
      <c r="B107" s="21"/>
      <c r="C107" s="21"/>
      <c r="D107" s="21"/>
      <c r="E107" s="21"/>
      <c r="F107" s="21"/>
    </row>
    <row r="108" spans="1:6" x14ac:dyDescent="0.25">
      <c r="A108" s="21"/>
      <c r="B108" s="21"/>
      <c r="C108" s="21"/>
      <c r="D108" s="21"/>
      <c r="E108" s="21"/>
      <c r="F108" s="21"/>
    </row>
    <row r="109" spans="1:6" x14ac:dyDescent="0.25">
      <c r="A109" s="21"/>
      <c r="B109" s="21"/>
      <c r="C109" s="21"/>
      <c r="D109" s="21"/>
      <c r="E109" s="21"/>
      <c r="F109" s="21"/>
    </row>
    <row r="110" spans="1:6" x14ac:dyDescent="0.25">
      <c r="A110" s="21"/>
      <c r="B110" s="21"/>
      <c r="C110" s="21"/>
      <c r="D110" s="21"/>
      <c r="E110" s="21"/>
      <c r="F110" s="21"/>
    </row>
    <row r="111" spans="1:6" x14ac:dyDescent="0.25">
      <c r="A111" s="21"/>
      <c r="B111" s="21"/>
      <c r="C111" s="21"/>
      <c r="D111" s="21"/>
      <c r="E111" s="21"/>
      <c r="F111" s="21"/>
    </row>
    <row r="112" spans="1:6" x14ac:dyDescent="0.25">
      <c r="A112" s="21"/>
      <c r="B112" s="21"/>
      <c r="C112" s="21"/>
      <c r="D112" s="21"/>
      <c r="E112" s="21"/>
      <c r="F112" s="21"/>
    </row>
    <row r="113" spans="1:6" x14ac:dyDescent="0.25">
      <c r="A113" s="21"/>
      <c r="B113" s="21"/>
      <c r="C113" s="21"/>
      <c r="D113" s="21"/>
      <c r="E113" s="21"/>
      <c r="F113" s="21"/>
    </row>
    <row r="114" spans="1:6" x14ac:dyDescent="0.25">
      <c r="A114" s="21"/>
      <c r="B114" s="21"/>
      <c r="C114" s="21"/>
      <c r="D114" s="21"/>
      <c r="E114" s="21"/>
      <c r="F114" s="21"/>
    </row>
    <row r="115" spans="1:6" x14ac:dyDescent="0.25">
      <c r="A115" s="21"/>
      <c r="B115" s="21"/>
      <c r="C115" s="21"/>
      <c r="D115" s="21"/>
      <c r="E115" s="21"/>
      <c r="F115" s="21"/>
    </row>
    <row r="116" spans="1:6" x14ac:dyDescent="0.25">
      <c r="F116" s="67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Complete Invoice table</vt:lpstr>
      <vt:lpstr>Sheet2</vt:lpstr>
      <vt:lpstr>Plant and Machinary Invoice</vt:lpstr>
      <vt:lpstr>Summary of construction invoice</vt:lpstr>
      <vt:lpstr>Other Invoice</vt:lpstr>
      <vt:lpstr>Sheet4</vt:lpstr>
      <vt:lpstr>Building Working</vt:lpstr>
      <vt:lpstr>Total construction cost</vt:lpstr>
      <vt:lpstr>WIP</vt:lpstr>
      <vt:lpstr>Property Reg. fees</vt:lpstr>
      <vt:lpstr>Profesional Fees</vt:lpstr>
      <vt:lpstr>Sheet9</vt:lpstr>
      <vt:lpstr>Sheet10</vt:lpstr>
      <vt:lpstr>Sheet11</vt:lpstr>
      <vt:lpstr>Sheet12</vt:lpstr>
      <vt:lpstr>Sheet5</vt:lpstr>
      <vt:lpstr>Insurance Premium</vt:lpstr>
      <vt:lpstr>Sheet3</vt:lpstr>
      <vt:lpstr>Sheet1</vt:lpstr>
      <vt:lpstr>'Plant and Machinary Invoice'!_GoBack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Ashil Baby</dc:creator>
  <cp:lastModifiedBy>Ashil Baby</cp:lastModifiedBy>
  <dcterms:created xsi:type="dcterms:W3CDTF">2024-09-27T08:55:33Z</dcterms:created>
  <dcterms:modified xsi:type="dcterms:W3CDTF">2024-10-29T10:32:39Z</dcterms:modified>
</cp:coreProperties>
</file>