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defaultThemeVersion="124226"/>
  <mc:AlternateContent xmlns:mc="http://schemas.openxmlformats.org/markup-compatibility/2006">
    <mc:Choice Requires="x15">
      <x15ac:absPath xmlns:x15ac="http://schemas.microsoft.com/office/spreadsheetml/2010/11/ac" url="Z:\In Progress Files\Yash Bhatnagar\VIS(2024-25)-PL092-083-108 HMEL organics\Report\"/>
    </mc:Choice>
  </mc:AlternateContent>
  <xr:revisionPtr revIDLastSave="0" documentId="13_ncr:1_{72B5B41B-320A-45CD-81DF-8DE04E0BC8BB}" xr6:coauthVersionLast="47" xr6:coauthVersionMax="47" xr10:uidLastSave="{00000000-0000-0000-0000-000000000000}"/>
  <bookViews>
    <workbookView xWindow="-120" yWindow="-120" windowWidth="21840" windowHeight="13140" activeTab="2" xr2:uid="{00000000-000D-0000-FFFF-FFFF00000000}"/>
  </bookViews>
  <sheets>
    <sheet name="Building" sheetId="4" r:id="rId1"/>
    <sheet name="Aesthetic" sheetId="6" r:id="rId2"/>
    <sheet name="Calculation" sheetId="7" r:id="rId3"/>
    <sheet name="Sheet1" sheetId="8"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s>
  <definedNames>
    <definedName name="\0">#REF!</definedName>
    <definedName name="\000">#REF!</definedName>
    <definedName name="\a">[1]ANALYSIS!#REF!</definedName>
    <definedName name="\B">#REF!</definedName>
    <definedName name="\C">#REF!</definedName>
    <definedName name="\F">#REF!</definedName>
    <definedName name="\H">#REF!</definedName>
    <definedName name="\i">#REF!</definedName>
    <definedName name="\M">[2]Sheet1!$D$508</definedName>
    <definedName name="\N">#REF!</definedName>
    <definedName name="\p">#REF!</definedName>
    <definedName name="\R">#REF!</definedName>
    <definedName name="\S">#REF!</definedName>
    <definedName name="\U">#REF!</definedName>
    <definedName name="\V">#REF!</definedName>
    <definedName name="\z">[3]Projects!$IS$7931</definedName>
    <definedName name="_" hidden="1">#REF!</definedName>
    <definedName name="_________________________________dk1" hidden="1">{#N/A,#N/A,FALSE,"COVER.XLS";#N/A,#N/A,FALSE,"RACT1.XLS";#N/A,#N/A,FALSE,"RACT2.XLS";#N/A,#N/A,FALSE,"ECCMP";#N/A,#N/A,FALSE,"WELDER.XLS"}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hidden="1">{#N/A,#N/A,FALSE,"COVER1.XLS ";#N/A,#N/A,FALSE,"RACT1.XLS";#N/A,#N/A,FALSE,"RACT2.XLS";#N/A,#N/A,FALSE,"ECCMP";#N/A,#N/A,FALSE,"WELDER.XLS"}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hidden="1">{#N/A,#N/A,FALSE,"COVER.XLS";#N/A,#N/A,FALSE,"RACT1.XLS";#N/A,#N/A,FALSE,"RACT2.XLS";#N/A,#N/A,FALSE,"ECCMP";#N/A,#N/A,FALSE,"WELDER.XLS"}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hidden="1">{#N/A,#N/A,FALSE,"COVER1.XLS ";#N/A,#N/A,FALSE,"RACT1.XLS";#N/A,#N/A,FALSE,"RACT2.XLS";#N/A,#N/A,FALSE,"ECCMP";#N/A,#N/A,FALSE,"WELDER.XLS"}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hidden="1">{#N/A,#N/A,FALSE,"COVER.XLS";#N/A,#N/A,FALSE,"RACT1.XLS";#N/A,#N/A,FALSE,"RACT2.XLS";#N/A,#N/A,FALSE,"ECCMP";#N/A,#N/A,FALSE,"WELDER.XLS"}</definedName>
    <definedName name="___________________________kv2"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hidden="1">{#N/A,#N/A,FALSE,"COVER.XLS";#N/A,#N/A,FALSE,"RACT1.XLS";#N/A,#N/A,FALSE,"RACT2.XLS";#N/A,#N/A,FALSE,"ECCMP";#N/A,#N/A,FALSE,"WELDER.XLS"}</definedName>
    <definedName name="___________________________kvs8" hidden="1">{#N/A,#N/A,FALSE,"COVER1.XLS ";#N/A,#N/A,FALSE,"RACT1.XLS";#N/A,#N/A,FALSE,"RACT2.XLS";#N/A,#N/A,FALSE,"ECCMP";#N/A,#N/A,FALSE,"WELDER.XLS"}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hidden="1">{#N/A,#N/A,FALSE,"COVER1.XLS ";#N/A,#N/A,FALSE,"RACT1.XLS";#N/A,#N/A,FALSE,"RACT2.XLS";#N/A,#N/A,FALSE,"ECCMP";#N/A,#N/A,FALSE,"WELDER.XLS"}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hidden="1">{#N/A,#N/A,FALSE,"COVER.XLS";#N/A,#N/A,FALSE,"RACT1.XLS";#N/A,#N/A,FALSE,"RACT2.XLS";#N/A,#N/A,FALSE,"ECCMP";#N/A,#N/A,FALSE,"WELDER.XLS"}</definedName>
    <definedName name="_________________________kv2"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hidden="1">{#N/A,#N/A,FALSE,"COVER.XLS";#N/A,#N/A,FALSE,"RACT1.XLS";#N/A,#N/A,FALSE,"RACT2.XLS";#N/A,#N/A,FALSE,"ECCMP";#N/A,#N/A,FALSE,"WELDER.XLS"}</definedName>
    <definedName name="_________________________kvs8" hidden="1">{#N/A,#N/A,FALSE,"COVER1.XLS ";#N/A,#N/A,FALSE,"RACT1.XLS";#N/A,#N/A,FALSE,"RACT2.XLS";#N/A,#N/A,FALSE,"ECCMP";#N/A,#N/A,FALSE,"WELDER.XLS"}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hidden="1">{#N/A,#N/A,FALSE,"COVER1.XLS ";#N/A,#N/A,FALSE,"RACT1.XLS";#N/A,#N/A,FALSE,"RACT2.XLS";#N/A,#N/A,FALSE,"ECCMP";#N/A,#N/A,FALSE,"WELDER.XLS"}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hidden="1">{#N/A,#N/A,FALSE,"COVER.XLS";#N/A,#N/A,FALSE,"RACT1.XLS";#N/A,#N/A,FALSE,"RACT2.XLS";#N/A,#N/A,FALSE,"ECCMP";#N/A,#N/A,FALSE,"WELDER.XLS"}</definedName>
    <definedName name="_______________________kv2"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hidden="1">{#N/A,#N/A,FALSE,"COVER.XLS";#N/A,#N/A,FALSE,"RACT1.XLS";#N/A,#N/A,FALSE,"RACT2.XLS";#N/A,#N/A,FALSE,"ECCMP";#N/A,#N/A,FALSE,"WELDER.XLS"}</definedName>
    <definedName name="_______________________kvs8" hidden="1">{#N/A,#N/A,FALSE,"COVER1.XLS ";#N/A,#N/A,FALSE,"RACT1.XLS";#N/A,#N/A,FALSE,"RACT2.XLS";#N/A,#N/A,FALSE,"ECCMP";#N/A,#N/A,FALSE,"WELDER.XLS"}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hidden="1">{#N/A,#N/A,FALSE,"COVER1.XLS ";#N/A,#N/A,FALSE,"RACT1.XLS";#N/A,#N/A,FALSE,"RACT2.XLS";#N/A,#N/A,FALSE,"ECCMP";#N/A,#N/A,FALSE,"WELDER.XLS"}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hidden="1">{#N/A,#N/A,FALSE,"str_title";#N/A,#N/A,FALSE,"SUM";#N/A,#N/A,FALSE,"Scope";#N/A,#N/A,FALSE,"PIE-Jn";#N/A,#N/A,FALSE,"PIE-Jn_Hz";#N/A,#N/A,FALSE,"Liq_Plan";#N/A,#N/A,FALSE,"S_Curve";#N/A,#N/A,FALSE,"Liq_Prof";#N/A,#N/A,FALSE,"Man_Pwr";#N/A,#N/A,FALSE,"Man_Prof"}</definedName>
    <definedName name="_____________________dk1" hidden="1">{#N/A,#N/A,FALSE,"COVER.XLS";#N/A,#N/A,FALSE,"RACT1.XLS";#N/A,#N/A,FALSE,"RACT2.XLS";#N/A,#N/A,FALSE,"ECCMP";#N/A,#N/A,FALSE,"WELDER.XLS"}</definedName>
    <definedName name="_____________________kv2"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hidden="1">{#N/A,#N/A,FALSE,"COVER.XLS";#N/A,#N/A,FALSE,"RACT1.XLS";#N/A,#N/A,FALSE,"RACT2.XLS";#N/A,#N/A,FALSE,"ECCMP";#N/A,#N/A,FALSE,"WELDER.XLS"}</definedName>
    <definedName name="_____________________kvs8" hidden="1">{#N/A,#N/A,FALSE,"COVER1.XLS ";#N/A,#N/A,FALSE,"RACT1.XLS";#N/A,#N/A,FALSE,"RACT2.XLS";#N/A,#N/A,FALSE,"ECCMP";#N/A,#N/A,FALSE,"WELDER.XLS"}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hidden="1">{#N/A,#N/A,FALSE,"COVER1.XLS ";#N/A,#N/A,FALSE,"RACT1.XLS";#N/A,#N/A,FALSE,"RACT2.XLS";#N/A,#N/A,FALSE,"ECCMP";#N/A,#N/A,FALSE,"WELDER.XLS"}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hidden="1">{#N/A,#N/A,FALSE,"str_title";#N/A,#N/A,FALSE,"SUM";#N/A,#N/A,FALSE,"Scope";#N/A,#N/A,FALSE,"PIE-Jn";#N/A,#N/A,FALSE,"PIE-Jn_Hz";#N/A,#N/A,FALSE,"Liq_Plan";#N/A,#N/A,FALSE,"S_Curve";#N/A,#N/A,FALSE,"Liq_Prof";#N/A,#N/A,FALSE,"Man_Pwr";#N/A,#N/A,FALSE,"Man_Prof"}</definedName>
    <definedName name="____________________dk1" hidden="1">{#N/A,#N/A,FALSE,"COVER.XLS";#N/A,#N/A,FALSE,"RACT1.XLS";#N/A,#N/A,FALSE,"RACT2.XLS";#N/A,#N/A,FALSE,"ECCMP";#N/A,#N/A,FALSE,"WELDER.XLS"}</definedName>
    <definedName name="____________________kv2"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hidden="1">{#N/A,#N/A,FALSE,"COVER.XLS";#N/A,#N/A,FALSE,"RACT1.XLS";#N/A,#N/A,FALSE,"RACT2.XLS";#N/A,#N/A,FALSE,"ECCMP";#N/A,#N/A,FALSE,"WELDER.XLS"}</definedName>
    <definedName name="____________________kvs8" hidden="1">{#N/A,#N/A,FALSE,"COVER1.XLS ";#N/A,#N/A,FALSE,"RACT1.XLS";#N/A,#N/A,FALSE,"RACT2.XLS";#N/A,#N/A,FALSE,"ECCMP";#N/A,#N/A,FALSE,"WELDER.XLS"}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hidden="1">{#N/A,#N/A,FALSE,"COVER1.XLS ";#N/A,#N/A,FALSE,"RACT1.XLS";#N/A,#N/A,FALSE,"RACT2.XLS";#N/A,#N/A,FALSE,"ECCMP";#N/A,#N/A,FALSE,"WELDER.XLS"}</definedName>
    <definedName name="____________________sec3" hidden="1">#REF!</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hidden="1">{#N/A,#N/A,FALSE,"str_title";#N/A,#N/A,FALSE,"SUM";#N/A,#N/A,FALSE,"Scope";#N/A,#N/A,FALSE,"PIE-Jn";#N/A,#N/A,FALSE,"PIE-Jn_Hz";#N/A,#N/A,FALSE,"Liq_Plan";#N/A,#N/A,FALSE,"S_Curve";#N/A,#N/A,FALSE,"Liq_Prof";#N/A,#N/A,FALSE,"Man_Pwr";#N/A,#N/A,FALSE,"Man_Prof"}</definedName>
    <definedName name="___________________dk1" hidden="1">{#N/A,#N/A,FALSE,"COVER.XLS";#N/A,#N/A,FALSE,"RACT1.XLS";#N/A,#N/A,FALSE,"RACT2.XLS";#N/A,#N/A,FALSE,"ECCMP";#N/A,#N/A,FALSE,"WELDER.XLS"}</definedName>
    <definedName name="___________________kv2"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hidden="1">{#N/A,#N/A,FALSE,"COVER.XLS";#N/A,#N/A,FALSE,"RACT1.XLS";#N/A,#N/A,FALSE,"RACT2.XLS";#N/A,#N/A,FALSE,"ECCMP";#N/A,#N/A,FALSE,"WELDER.XLS"}</definedName>
    <definedName name="___________________kvs8" hidden="1">{#N/A,#N/A,FALSE,"COVER1.XLS ";#N/A,#N/A,FALSE,"RACT1.XLS";#N/A,#N/A,FALSE,"RACT2.XLS";#N/A,#N/A,FALSE,"ECCMP";#N/A,#N/A,FALSE,"WELDER.XLS"}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hidden="1">{#N/A,#N/A,FALSE,"COVER1.XLS ";#N/A,#N/A,FALSE,"RACT1.XLS";#N/A,#N/A,FALSE,"RACT2.XLS";#N/A,#N/A,FALSE,"ECCMP";#N/A,#N/A,FALSE,"WELDER.XLS"}</definedName>
    <definedName name="___________________sec3" hidden="1">#REF!</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hidden="1">{#N/A,#N/A,FALSE,"str_title";#N/A,#N/A,FALSE,"SUM";#N/A,#N/A,FALSE,"Scope";#N/A,#N/A,FALSE,"PIE-Jn";#N/A,#N/A,FALSE,"PIE-Jn_Hz";#N/A,#N/A,FALSE,"Liq_Plan";#N/A,#N/A,FALSE,"S_Curve";#N/A,#N/A,FALSE,"Liq_Prof";#N/A,#N/A,FALSE,"Man_Pwr";#N/A,#N/A,FALSE,"Man_Prof"}</definedName>
    <definedName name="__________________dk1" hidden="1">{#N/A,#N/A,FALSE,"COVER.XLS";#N/A,#N/A,FALSE,"RACT1.XLS";#N/A,#N/A,FALSE,"RACT2.XLS";#N/A,#N/A,FALSE,"ECCMP";#N/A,#N/A,FALSE,"WELDER.XLS"}</definedName>
    <definedName name="__________________kv2"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hidden="1">{#N/A,#N/A,FALSE,"COVER.XLS";#N/A,#N/A,FALSE,"RACT1.XLS";#N/A,#N/A,FALSE,"RACT2.XLS";#N/A,#N/A,FALSE,"ECCMP";#N/A,#N/A,FALSE,"WELDER.XLS"}</definedName>
    <definedName name="__________________kvs8" hidden="1">{#N/A,#N/A,FALSE,"COVER1.XLS ";#N/A,#N/A,FALSE,"RACT1.XLS";#N/A,#N/A,FALSE,"RACT2.XLS";#N/A,#N/A,FALSE,"ECCMP";#N/A,#N/A,FALSE,"WELDER.XLS"}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hidden="1">{#N/A,#N/A,FALSE,"COVER1.XLS ";#N/A,#N/A,FALSE,"RACT1.XLS";#N/A,#N/A,FALSE,"RACT2.XLS";#N/A,#N/A,FALSE,"ECCMP";#N/A,#N/A,FALSE,"WELDER.XLS"}</definedName>
    <definedName name="__________________sec3" hidden="1">#REF!</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hidden="1">{#N/A,#N/A,FALSE,"str_title";#N/A,#N/A,FALSE,"SUM";#N/A,#N/A,FALSE,"Scope";#N/A,#N/A,FALSE,"PIE-Jn";#N/A,#N/A,FALSE,"PIE-Jn_Hz";#N/A,#N/A,FALSE,"Liq_Plan";#N/A,#N/A,FALSE,"S_Curve";#N/A,#N/A,FALSE,"Liq_Prof";#N/A,#N/A,FALSE,"Man_Pwr";#N/A,#N/A,FALSE,"Man_Prof"}</definedName>
    <definedName name="_________________dk1" hidden="1">{#N/A,#N/A,FALSE,"COVER.XLS";#N/A,#N/A,FALSE,"RACT1.XLS";#N/A,#N/A,FALSE,"RACT2.XLS";#N/A,#N/A,FALSE,"ECCMP";#N/A,#N/A,FALSE,"WELDER.XLS"}</definedName>
    <definedName name="_________________kv2"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hidden="1">{#N/A,#N/A,FALSE,"COVER.XLS";#N/A,#N/A,FALSE,"RACT1.XLS";#N/A,#N/A,FALSE,"RACT2.XLS";#N/A,#N/A,FALSE,"ECCMP";#N/A,#N/A,FALSE,"WELDER.XLS"}</definedName>
    <definedName name="_________________kvs8" hidden="1">{#N/A,#N/A,FALSE,"COVER1.XLS ";#N/A,#N/A,FALSE,"RACT1.XLS";#N/A,#N/A,FALSE,"RACT2.XLS";#N/A,#N/A,FALSE,"ECCMP";#N/A,#N/A,FALSE,"WELDER.XLS"}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hidden="1">{#N/A,#N/A,FALSE,"COVER1.XLS ";#N/A,#N/A,FALSE,"RACT1.XLS";#N/A,#N/A,FALSE,"RACT2.XLS";#N/A,#N/A,FALSE,"ECCMP";#N/A,#N/A,FALSE,"WELDER.XLS"}</definedName>
    <definedName name="_________________sec3" hidden="1">#REF!</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hidden="1">{#N/A,#N/A,FALSE,"str_title";#N/A,#N/A,FALSE,"SUM";#N/A,#N/A,FALSE,"Scope";#N/A,#N/A,FALSE,"PIE-Jn";#N/A,#N/A,FALSE,"PIE-Jn_Hz";#N/A,#N/A,FALSE,"Liq_Plan";#N/A,#N/A,FALSE,"S_Curve";#N/A,#N/A,FALSE,"Liq_Prof";#N/A,#N/A,FALSE,"Man_Pwr";#N/A,#N/A,FALSE,"Man_Prof"}</definedName>
    <definedName name="________________dk1" hidden="1">{#N/A,#N/A,FALSE,"COVER.XLS";#N/A,#N/A,FALSE,"RACT1.XLS";#N/A,#N/A,FALSE,"RACT2.XLS";#N/A,#N/A,FALSE,"ECCMP";#N/A,#N/A,FALSE,"WELDER.XLS"}</definedName>
    <definedName name="________________kvs1"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hidden="1">{#N/A,#N/A,FALSE,"COVER.XLS";#N/A,#N/A,FALSE,"RACT1.XLS";#N/A,#N/A,FALSE,"RACT2.XLS";#N/A,#N/A,FALSE,"ECCMP";#N/A,#N/A,FALSE,"WELDER.XLS"}</definedName>
    <definedName name="________________kvs8" hidden="1">{#N/A,#N/A,FALSE,"COVER1.XLS ";#N/A,#N/A,FALSE,"RACT1.XLS";#N/A,#N/A,FALSE,"RACT2.XLS";#N/A,#N/A,FALSE,"ECCMP";#N/A,#N/A,FALSE,"WELDER.XLS"}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hidden="1">{#N/A,#N/A,FALSE,"COVER1.XLS ";#N/A,#N/A,FALSE,"RACT1.XLS";#N/A,#N/A,FALSE,"RACT2.XLS";#N/A,#N/A,FALSE,"ECCMP";#N/A,#N/A,FALSE,"WELDER.XLS"}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hidden="1">{#N/A,#N/A,FALSE,"COVER1.XLS ";#N/A,#N/A,FALSE,"RACT1.XLS";#N/A,#N/A,FALSE,"RACT2.XLS";#N/A,#N/A,FALSE,"ECCMP";#N/A,#N/A,FALSE,"WELDER.XLS"}</definedName>
    <definedName name="________________WRN3" hidden="1">{#N/A,#N/A,FALSE,"consu_cover";#N/A,#N/A,FALSE,"consu_strategy";#N/A,#N/A,FALSE,"consu_flow";#N/A,#N/A,FALSE,"Summary_reqmt";#N/A,#N/A,FALSE,"field_ppg";#N/A,#N/A,FALSE,"ppg_shop";#N/A,#N/A,FALSE,"strl";#N/A,#N/A,FALSE,"tankages";#N/A,#N/A,FALSE,"gases"}</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hidden="1">{#N/A,#N/A,FALSE,"COVER.XLS";#N/A,#N/A,FALSE,"RACT1.XLS";#N/A,#N/A,FALSE,"RACT2.XLS";#N/A,#N/A,FALSE,"ECCMP";#N/A,#N/A,FALSE,"WELDER.XLS"}</definedName>
    <definedName name="_______________dk2" hidden="1">{#N/A,#N/A,FALSE,"COVER.XLS";#N/A,#N/A,FALSE,"RACT1.XLS";#N/A,#N/A,FALSE,"RACT2.XLS";#N/A,#N/A,FALSE,"ECCMP";#N/A,#N/A,FALSE,"WELDER.XLS"}</definedName>
    <definedName name="_______________k8"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hidden="1">{#N/A,#N/A,FALSE,"COVER.XLS";#N/A,#N/A,FALSE,"RACT1.XLS";#N/A,#N/A,FALSE,"RACT2.XLS";#N/A,#N/A,FALSE,"ECCMP";#N/A,#N/A,FALSE,"WELDER.XLS"}</definedName>
    <definedName name="_______________kvs7"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hidden="1">{#N/A,#N/A,FALSE,"COVER1.XLS ";#N/A,#N/A,FALSE,"RACT1.XLS";#N/A,#N/A,FALSE,"RACT2.XLS";#N/A,#N/A,FALSE,"ECCMP";#N/A,#N/A,FALSE,"WELDER.XLS"}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hidden="1">{#N/A,#N/A,FALSE,"COVER1.XLS ";#N/A,#N/A,FALSE,"RACT1.XLS";#N/A,#N/A,FALSE,"RACT2.XLS";#N/A,#N/A,FALSE,"ECCMP";#N/A,#N/A,FALSE,"WELDER.XLS"}</definedName>
    <definedName name="_______________sec3" hidden="1">#REF!</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hidden="1">{#N/A,#N/A,FALSE,"17MAY";#N/A,#N/A,FALSE,"24MAY"}</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hidden="1">{#N/A,#N/A,FALSE,"COVER.XLS";#N/A,#N/A,FALSE,"RACT1.XLS";#N/A,#N/A,FALSE,"RACT2.XLS";#N/A,#N/A,FALSE,"ECCMP";#N/A,#N/A,FALSE,"WELDER.XLS"}</definedName>
    <definedName name="______________IDC2">City&amp;" "&amp;State</definedName>
    <definedName name="______________IDC21">City&amp;" "&amp;State</definedName>
    <definedName name="______________IDC22">City&amp;" "&amp;State</definedName>
    <definedName name="______________IDC3">City&amp;" "&amp;State</definedName>
    <definedName name="______________jj300">#REF!</definedName>
    <definedName name="______________kv2" hidden="1">{#N/A,#N/A,FALSE,"COVER1.XLS ";#N/A,#N/A,FALSE,"RACT1.XLS";#N/A,#N/A,FALSE,"RACT2.XLS";#N/A,#N/A,FALSE,"ECCMP";#N/A,#N/A,FALSE,"WELDER.XLS"}</definedName>
    <definedName name="______________kvs1" hidden="1">{#N/A,#N/A,FALSE,"COVER1.XLS ";#N/A,#N/A,FALSE,"RACT1.XLS";#N/A,#N/A,FALSE,"RACT2.XLS";#N/A,#N/A,FALSE,"ECCMP";#N/A,#N/A,FALSE,"WELDER.XLS"}</definedName>
    <definedName name="______________kvs2" hidden="1">{#N/A,#N/A,FALSE,"COVER1.XLS ";#N/A,#N/A,FALSE,"RACT1.XLS";#N/A,#N/A,FALSE,"RACT2.XLS";#N/A,#N/A,FALSE,"ECCMP";#N/A,#N/A,FALSE,"WELDER.XLS"}</definedName>
    <definedName name="______________kvs5" hidden="1">{#N/A,#N/A,FALSE,"COVER.XLS";#N/A,#N/A,FALSE,"RACT1.XLS";#N/A,#N/A,FALSE,"RACT2.XLS";#N/A,#N/A,FALSE,"ECCMP";#N/A,#N/A,FALSE,"WELDER.XLS"}</definedName>
    <definedName name="______________kvs8" hidden="1">{#N/A,#N/A,FALSE,"COVER1.XLS ";#N/A,#N/A,FALSE,"RACT1.XLS";#N/A,#N/A,FALSE,"RACT2.XLS";#N/A,#N/A,FALSE,"ECCMP";#N/A,#N/A,FALSE,"WELDER.XLS"}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City&amp;" "&amp;State</definedName>
    <definedName name="______________ns1" hidden="1">{#N/A,#N/A,FALSE,"COVER1.XLS ";#N/A,#N/A,FALSE,"RACT1.XLS";#N/A,#N/A,FALSE,"RACT2.XLS";#N/A,#N/A,FALSE,"ECCMP";#N/A,#N/A,FALSE,"WELDER.XLS"}</definedName>
    <definedName name="______________sec3" hidden="1">#REF!</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hidden="1">{#N/A,#N/A,FALSE,"COVER.XLS";#N/A,#N/A,FALSE,"RACT1.XLS";#N/A,#N/A,FALSE,"RACT2.XLS";#N/A,#N/A,FALSE,"ECCMP";#N/A,#N/A,FALSE,"WELDER.XLS"}</definedName>
    <definedName name="_____________IDC2">City&amp;" "&amp;State</definedName>
    <definedName name="_____________IDC21">City&amp;" "&amp;State</definedName>
    <definedName name="_____________IDC22">City&amp;" "&amp;State</definedName>
    <definedName name="_____________IDC3">City&amp;" "&amp;State</definedName>
    <definedName name="_____________jj300">#REF!</definedName>
    <definedName name="_____________kv2" hidden="1">{#N/A,#N/A,FALSE,"COVER1.XLS ";#N/A,#N/A,FALSE,"RACT1.XLS";#N/A,#N/A,FALSE,"RACT2.XLS";#N/A,#N/A,FALSE,"ECCMP";#N/A,#N/A,FALSE,"WELDER.XLS"}</definedName>
    <definedName name="_____________kvs1" hidden="1">{#N/A,#N/A,FALSE,"COVER1.XLS ";#N/A,#N/A,FALSE,"RACT1.XLS";#N/A,#N/A,FALSE,"RACT2.XLS";#N/A,#N/A,FALSE,"ECCMP";#N/A,#N/A,FALSE,"WELDER.XLS"}</definedName>
    <definedName name="_____________kvs2" hidden="1">{#N/A,#N/A,FALSE,"COVER1.XLS ";#N/A,#N/A,FALSE,"RACT1.XLS";#N/A,#N/A,FALSE,"RACT2.XLS";#N/A,#N/A,FALSE,"ECCMP";#N/A,#N/A,FALSE,"WELDER.XLS"}</definedName>
    <definedName name="_____________kvs5" hidden="1">{#N/A,#N/A,FALSE,"COVER.XLS";#N/A,#N/A,FALSE,"RACT1.XLS";#N/A,#N/A,FALSE,"RACT2.XLS";#N/A,#N/A,FALSE,"ECCMP";#N/A,#N/A,FALSE,"WELDER.XLS"}</definedName>
    <definedName name="_____________kvs8" hidden="1">{#N/A,#N/A,FALSE,"COVER1.XLS ";#N/A,#N/A,FALSE,"RACT1.XLS";#N/A,#N/A,FALSE,"RACT2.XLS";#N/A,#N/A,FALSE,"ECCMP";#N/A,#N/A,FALSE,"WELDER.XLS"}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City&amp;" "&amp;State</definedName>
    <definedName name="_____________ns1" hidden="1">{#N/A,#N/A,FALSE,"COVER1.XLS ";#N/A,#N/A,FALSE,"RACT1.XLS";#N/A,#N/A,FALSE,"RACT2.XLS";#N/A,#N/A,FALSE,"ECCMP";#N/A,#N/A,FALSE,"WELDER.XLS"}</definedName>
    <definedName name="_____________sec3" hidden="1">#REF!</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hidden="1">{#N/A,#N/A,FALSE,"COVER.XLS";#N/A,#N/A,FALSE,"RACT1.XLS";#N/A,#N/A,FALSE,"RACT2.XLS";#N/A,#N/A,FALSE,"ECCMP";#N/A,#N/A,FALSE,"WELDER.XLS"}</definedName>
    <definedName name="____________IDC2">City&amp;" "&amp;State</definedName>
    <definedName name="____________IDC21">City&amp;" "&amp;State</definedName>
    <definedName name="____________IDC22">City&amp;" "&amp;State</definedName>
    <definedName name="____________IDC3">City&amp;" "&amp;State</definedName>
    <definedName name="____________jj300">#REF!</definedName>
    <definedName name="____________kv2" hidden="1">{#N/A,#N/A,FALSE,"COVER1.XLS ";#N/A,#N/A,FALSE,"RACT1.XLS";#N/A,#N/A,FALSE,"RACT2.XLS";#N/A,#N/A,FALSE,"ECCMP";#N/A,#N/A,FALSE,"WELDER.XLS"}</definedName>
    <definedName name="____________kvs1" hidden="1">{#N/A,#N/A,FALSE,"COVER1.XLS ";#N/A,#N/A,FALSE,"RACT1.XLS";#N/A,#N/A,FALSE,"RACT2.XLS";#N/A,#N/A,FALSE,"ECCMP";#N/A,#N/A,FALSE,"WELDER.XLS"}</definedName>
    <definedName name="____________kvs2" hidden="1">{#N/A,#N/A,FALSE,"COVER1.XLS ";#N/A,#N/A,FALSE,"RACT1.XLS";#N/A,#N/A,FALSE,"RACT2.XLS";#N/A,#N/A,FALSE,"ECCMP";#N/A,#N/A,FALSE,"WELDER.XLS"}</definedName>
    <definedName name="____________kvs5" hidden="1">{#N/A,#N/A,FALSE,"COVER.XLS";#N/A,#N/A,FALSE,"RACT1.XLS";#N/A,#N/A,FALSE,"RACT2.XLS";#N/A,#N/A,FALSE,"ECCMP";#N/A,#N/A,FALSE,"WELDER.XLS"}</definedName>
    <definedName name="____________kvs8" hidden="1">{#N/A,#N/A,FALSE,"COVER1.XLS ";#N/A,#N/A,FALSE,"RACT1.XLS";#N/A,#N/A,FALSE,"RACT2.XLS";#N/A,#N/A,FALSE,"ECCMP";#N/A,#N/A,FALSE,"WELDER.XLS"}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City&amp;" "&amp;State</definedName>
    <definedName name="____________ns1" hidden="1">{#N/A,#N/A,FALSE,"COVER1.XLS ";#N/A,#N/A,FALSE,"RACT1.XLS";#N/A,#N/A,FALSE,"RACT2.XLS";#N/A,#N/A,FALSE,"ECCMP";#N/A,#N/A,FALSE,"WELDER.XLS"}</definedName>
    <definedName name="____________sec3" hidden="1">#REF!</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hidden="1">{#N/A,#N/A,FALSE,"COVER.XLS";#N/A,#N/A,FALSE,"RACT1.XLS";#N/A,#N/A,FALSE,"RACT2.XLS";#N/A,#N/A,FALSE,"ECCMP";#N/A,#N/A,FALSE,"WELDER.XLS"}</definedName>
    <definedName name="___________IDC2">City&amp;" "&amp;State</definedName>
    <definedName name="___________IDC21">City&amp;" "&amp;State</definedName>
    <definedName name="___________IDC22">City&amp;" "&amp;State</definedName>
    <definedName name="___________IDC3">City&amp;" "&amp;State</definedName>
    <definedName name="___________jj300">#REF!</definedName>
    <definedName name="___________kv2" hidden="1">{#N/A,#N/A,FALSE,"COVER1.XLS ";#N/A,#N/A,FALSE,"RACT1.XLS";#N/A,#N/A,FALSE,"RACT2.XLS";#N/A,#N/A,FALSE,"ECCMP";#N/A,#N/A,FALSE,"WELDER.XLS"}</definedName>
    <definedName name="___________kvs1" hidden="1">{#N/A,#N/A,FALSE,"COVER1.XLS ";#N/A,#N/A,FALSE,"RACT1.XLS";#N/A,#N/A,FALSE,"RACT2.XLS";#N/A,#N/A,FALSE,"ECCMP";#N/A,#N/A,FALSE,"WELDER.XLS"}</definedName>
    <definedName name="___________kvs2" hidden="1">{#N/A,#N/A,FALSE,"COVER1.XLS ";#N/A,#N/A,FALSE,"RACT1.XLS";#N/A,#N/A,FALSE,"RACT2.XLS";#N/A,#N/A,FALSE,"ECCMP";#N/A,#N/A,FALSE,"WELDER.XLS"}</definedName>
    <definedName name="___________kvs5" hidden="1">{#N/A,#N/A,FALSE,"COVER.XLS";#N/A,#N/A,FALSE,"RACT1.XLS";#N/A,#N/A,FALSE,"RACT2.XLS";#N/A,#N/A,FALSE,"ECCMP";#N/A,#N/A,FALSE,"WELDER.XLS"}</definedName>
    <definedName name="___________kvs8" hidden="1">{#N/A,#N/A,FALSE,"COVER1.XLS ";#N/A,#N/A,FALSE,"RACT1.XLS";#N/A,#N/A,FALSE,"RACT2.XLS";#N/A,#N/A,FALSE,"ECCMP";#N/A,#N/A,FALSE,"WELDER.XLS"}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City&amp;" "&amp;State</definedName>
    <definedName name="___________ns1" hidden="1">{#N/A,#N/A,FALSE,"COVER1.XLS ";#N/A,#N/A,FALSE,"RACT1.XLS";#N/A,#N/A,FALSE,"RACT2.XLS";#N/A,#N/A,FALSE,"ECCMP";#N/A,#N/A,FALSE,"WELDER.XLS"}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hidden="1">{#N/A,#N/A,FALSE,"COVER1.XLS ";#N/A,#N/A,FALSE,"RACT1.XLS";#N/A,#N/A,FALSE,"RACT2.XLS";#N/A,#N/A,FALSE,"ECCMP";#N/A,#N/A,FALSE,"WELDER.XLS"}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hidden="1">{#N/A,#N/A,FALSE,"COVER.XLS";#N/A,#N/A,FALSE,"RACT1.XLS";#N/A,#N/A,FALSE,"RACT2.XLS";#N/A,#N/A,FALSE,"ECCMP";#N/A,#N/A,FALSE,"WELDER.XLS"}</definedName>
    <definedName name="__________IDC2">City&amp;" "&amp;State</definedName>
    <definedName name="__________IDC21">City&amp;" "&amp;State</definedName>
    <definedName name="__________IDC22">City&amp;" "&amp;State</definedName>
    <definedName name="__________IDC3">City&amp;" "&amp;State</definedName>
    <definedName name="__________jj300">#REF!</definedName>
    <definedName name="__________kv2" hidden="1">{#N/A,#N/A,FALSE,"COVER1.XLS ";#N/A,#N/A,FALSE,"RACT1.XLS";#N/A,#N/A,FALSE,"RACT2.XLS";#N/A,#N/A,FALSE,"ECCMP";#N/A,#N/A,FALSE,"WELDER.XLS"}</definedName>
    <definedName name="__________kvs1" hidden="1">{#N/A,#N/A,FALSE,"COVER1.XLS ";#N/A,#N/A,FALSE,"RACT1.XLS";#N/A,#N/A,FALSE,"RACT2.XLS";#N/A,#N/A,FALSE,"ECCMP";#N/A,#N/A,FALSE,"WELDER.XLS"}</definedName>
    <definedName name="__________kvs2" hidden="1">{#N/A,#N/A,FALSE,"COVER1.XLS ";#N/A,#N/A,FALSE,"RACT1.XLS";#N/A,#N/A,FALSE,"RACT2.XLS";#N/A,#N/A,FALSE,"ECCMP";#N/A,#N/A,FALSE,"WELDER.XLS"}</definedName>
    <definedName name="__________kvs5" hidden="1">{#N/A,#N/A,FALSE,"COVER.XLS";#N/A,#N/A,FALSE,"RACT1.XLS";#N/A,#N/A,FALSE,"RACT2.XLS";#N/A,#N/A,FALSE,"ECCMP";#N/A,#N/A,FALSE,"WELDER.XLS"}</definedName>
    <definedName name="__________kvs8" hidden="1">{#N/A,#N/A,FALSE,"COVER1.XLS ";#N/A,#N/A,FALSE,"RACT1.XLS";#N/A,#N/A,FALSE,"RACT2.XLS";#N/A,#N/A,FALSE,"ECCMP";#N/A,#N/A,FALSE,"WELDER.XLS"}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City&amp;" "&amp;State</definedName>
    <definedName name="__________ns1" hidden="1">{#N/A,#N/A,FALSE,"COVER1.XLS ";#N/A,#N/A,FALSE,"RACT1.XLS";#N/A,#N/A,FALSE,"RACT2.XLS";#N/A,#N/A,FALSE,"ECCMP";#N/A,#N/A,FALSE,"WELDER.XLS"}</definedName>
    <definedName name="__________sec3" hidden="1">#REF!</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hidden="1">{#N/A,#N/A,FALSE,"COVER.XLS";#N/A,#N/A,FALSE,"RACT1.XLS";#N/A,#N/A,FALSE,"RACT2.XLS";#N/A,#N/A,FALSE,"ECCMP";#N/A,#N/A,FALSE,"WELDER.XLS"}</definedName>
    <definedName name="_________drg1">#REF!</definedName>
    <definedName name="_________drg2">#REF!</definedName>
    <definedName name="_________IDC2">City&amp;" "&amp;State</definedName>
    <definedName name="_________IDC21">City&amp;" "&amp;State</definedName>
    <definedName name="_________IDC22">City&amp;" "&amp;State</definedName>
    <definedName name="_________IDC3">City&amp;" "&amp;State</definedName>
    <definedName name="_________III7">"$C4.$#REF!$#REF!"</definedName>
    <definedName name="_________jj300">#REF!</definedName>
    <definedName name="_________kv2" hidden="1">{#N/A,#N/A,FALSE,"COVER1.XLS ";#N/A,#N/A,FALSE,"RACT1.XLS";#N/A,#N/A,FALSE,"RACT2.XLS";#N/A,#N/A,FALSE,"ECCMP";#N/A,#N/A,FALSE,"WELDER.XLS"}</definedName>
    <definedName name="_________kvs1" hidden="1">{#N/A,#N/A,FALSE,"COVER1.XLS ";#N/A,#N/A,FALSE,"RACT1.XLS";#N/A,#N/A,FALSE,"RACT2.XLS";#N/A,#N/A,FALSE,"ECCMP";#N/A,#N/A,FALSE,"WELDER.XLS"}</definedName>
    <definedName name="_________kvs2" hidden="1">{#N/A,#N/A,FALSE,"COVER1.XLS ";#N/A,#N/A,FALSE,"RACT1.XLS";#N/A,#N/A,FALSE,"RACT2.XLS";#N/A,#N/A,FALSE,"ECCMP";#N/A,#N/A,FALSE,"WELDER.XLS"}</definedName>
    <definedName name="_________kvs5" hidden="1">{#N/A,#N/A,FALSE,"COVER.XLS";#N/A,#N/A,FALSE,"RACT1.XLS";#N/A,#N/A,FALSE,"RACT2.XLS";#N/A,#N/A,FALSE,"ECCMP";#N/A,#N/A,FALSE,"WELDER.XLS"}</definedName>
    <definedName name="_________kvs8" hidden="1">{#N/A,#N/A,FALSE,"COVER1.XLS ";#N/A,#N/A,FALSE,"RACT1.XLS";#N/A,#N/A,FALSE,"RACT2.XLS";#N/A,#N/A,FALSE,"ECCMP";#N/A,#N/A,FALSE,"WELDER.XLS"}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City&amp;" "&amp;State</definedName>
    <definedName name="_________ns1" hidden="1">{#N/A,#N/A,FALSE,"COVER1.XLS ";#N/A,#N/A,FALSE,"RACT1.XLS";#N/A,#N/A,FALSE,"RACT2.XLS";#N/A,#N/A,FALSE,"ECCMP";#N/A,#N/A,FALSE,"WELDER.XLS"}</definedName>
    <definedName name="_________out2">#REF!</definedName>
    <definedName name="_________pep99">#REF!</definedName>
    <definedName name="_________PRN1" hidden="1">{#N/A,#N/A,FALSE,"COVER.XLS";#N/A,#N/A,FALSE,"RACT1.XLS";#N/A,#N/A,FALSE,"RACT2.XLS";#N/A,#N/A,FALSE,"ECCMP";#N/A,#N/A,FALSE,"WELDER.XLS"}</definedName>
    <definedName name="_________sch2">#REF!</definedName>
    <definedName name="_________sch9">#REF!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hidden="1">{#N/A,#N/A,FALSE,"COVER1.XLS ";#N/A,#N/A,FALSE,"RACT1.XLS";#N/A,#N/A,FALSE,"RACT2.XLS";#N/A,#N/A,FALSE,"ECCMP";#N/A,#N/A,FALSE,"WELDER.XLS"}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byh5757">#REF!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hidden="1">{#N/A,#N/A,FALSE,"COVER.XLS";#N/A,#N/A,FALSE,"RACT1.XLS";#N/A,#N/A,FALSE,"RACT2.XLS";#N/A,#N/A,FALSE,"ECCMP";#N/A,#N/A,FALSE,"WELDER.XLS"}</definedName>
    <definedName name="________drg1">#REF!</definedName>
    <definedName name="________drg2">#REF!</definedName>
    <definedName name="________IDC2">City&amp;" "&amp;State</definedName>
    <definedName name="________IDC21">City&amp;" "&amp;State</definedName>
    <definedName name="________IDC22">City&amp;" "&amp;State</definedName>
    <definedName name="________IDC3">City&amp;" "&amp;State</definedName>
    <definedName name="________III7">"$C4.$#REF!$#REF!"</definedName>
    <definedName name="________jj300">#REF!</definedName>
    <definedName name="________kv2" hidden="1">{#N/A,#N/A,FALSE,"COVER1.XLS ";#N/A,#N/A,FALSE,"RACT1.XLS";#N/A,#N/A,FALSE,"RACT2.XLS";#N/A,#N/A,FALSE,"ECCMP";#N/A,#N/A,FALSE,"WELDER.XLS"}</definedName>
    <definedName name="________kvs1" hidden="1">{#N/A,#N/A,FALSE,"COVER1.XLS ";#N/A,#N/A,FALSE,"RACT1.XLS";#N/A,#N/A,FALSE,"RACT2.XLS";#N/A,#N/A,FALSE,"ECCMP";#N/A,#N/A,FALSE,"WELDER.XLS"}</definedName>
    <definedName name="________kvs2" hidden="1">{#N/A,#N/A,FALSE,"COVER1.XLS ";#N/A,#N/A,FALSE,"RACT1.XLS";#N/A,#N/A,FALSE,"RACT2.XLS";#N/A,#N/A,FALSE,"ECCMP";#N/A,#N/A,FALSE,"WELDER.XLS"}</definedName>
    <definedName name="________kvs5" hidden="1">{#N/A,#N/A,FALSE,"COVER.XLS";#N/A,#N/A,FALSE,"RACT1.XLS";#N/A,#N/A,FALSE,"RACT2.XLS";#N/A,#N/A,FALSE,"ECCMP";#N/A,#N/A,FALSE,"WELDER.XLS"}</definedName>
    <definedName name="________kvs8" hidden="1">{#N/A,#N/A,FALSE,"COVER1.XLS ";#N/A,#N/A,FALSE,"RACT1.XLS";#N/A,#N/A,FALSE,"RACT2.XLS";#N/A,#N/A,FALSE,"ECCMP";#N/A,#N/A,FALSE,"WELDER.XLS"}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City&amp;" "&amp;State</definedName>
    <definedName name="________ns1" hidden="1">{#N/A,#N/A,FALSE,"COVER1.XLS ";#N/A,#N/A,FALSE,"RACT1.XLS";#N/A,#N/A,FALSE,"RACT2.XLS";#N/A,#N/A,FALSE,"ECCMP";#N/A,#N/A,FALSE,"WELDER.XLS"}</definedName>
    <definedName name="________out2">#REF!</definedName>
    <definedName name="________pep99">#REF!</definedName>
    <definedName name="________PRN1" hidden="1">{#N/A,#N/A,FALSE,"COVER.XLS";#N/A,#N/A,FALSE,"RACT1.XLS";#N/A,#N/A,FALSE,"RACT2.XLS";#N/A,#N/A,FALSE,"ECCMP";#N/A,#N/A,FALSE,"WELDER.XLS"}</definedName>
    <definedName name="________sch2">#REF!</definedName>
    <definedName name="________sch9">#REF!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hidden="1">{#N/A,#N/A,FALSE,"COVER1.XLS ";#N/A,#N/A,FALSE,"RACT1.XLS";#N/A,#N/A,FALSE,"RACT2.XLS";#N/A,#N/A,FALSE,"ECCMP";#N/A,#N/A,FALSE,"WELDER.XLS"}</definedName>
    <definedName name="________WRN3" hidden="1">{#N/A,#N/A,FALSE,"consu_cover";#N/A,#N/A,FALSE,"consu_strategy";#N/A,#N/A,FALSE,"consu_flow";#N/A,#N/A,FALSE,"Summary_reqmt";#N/A,#N/A,FALSE,"field_ppg";#N/A,#N/A,FALSE,"ppg_shop";#N/A,#N/A,FALSE,"strl";#N/A,#N/A,FALSE,"tankages";#N/A,#N/A,FALSE,"gases"}</definedName>
    <definedName name="_______a1" hidden="1">{"2",#N/A,FALSE,"Q1 03-04";"1",#N/A,FALSE,"Q1 03-04"}</definedName>
    <definedName name="_______A655600">#REF!</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byh5757">#REF!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hidden="1">{#N/A,#N/A,FALSE,"COVER.XLS";#N/A,#N/A,FALSE,"RACT1.XLS";#N/A,#N/A,FALSE,"RACT2.XLS";#N/A,#N/A,FALSE,"ECCMP";#N/A,#N/A,FALSE,"WELDER.XLS"}</definedName>
    <definedName name="_______drg1">#REF!</definedName>
    <definedName name="_______drg2">#REF!</definedName>
    <definedName name="_______IDC2">City&amp;" "&amp;State</definedName>
    <definedName name="_______IDC21">City&amp;" "&amp;State</definedName>
    <definedName name="_______IDC22">City&amp;" "&amp;State</definedName>
    <definedName name="_______IDC3">City&amp;" "&amp;State</definedName>
    <definedName name="_______III7">"$C4.$#REF!$#REF!"</definedName>
    <definedName name="_______jj300">#REF!</definedName>
    <definedName name="_______key1" hidden="1">#REF!</definedName>
    <definedName name="_______kv2" hidden="1">{#N/A,#N/A,FALSE,"COVER1.XLS ";#N/A,#N/A,FALSE,"RACT1.XLS";#N/A,#N/A,FALSE,"RACT2.XLS";#N/A,#N/A,FALSE,"ECCMP";#N/A,#N/A,FALSE,"WELDER.XLS"}</definedName>
    <definedName name="_______kvs1" hidden="1">{#N/A,#N/A,FALSE,"COVER1.XLS ";#N/A,#N/A,FALSE,"RACT1.XLS";#N/A,#N/A,FALSE,"RACT2.XLS";#N/A,#N/A,FALSE,"ECCMP";#N/A,#N/A,FALSE,"WELDER.XLS"}</definedName>
    <definedName name="_______kvs2" hidden="1">{#N/A,#N/A,FALSE,"COVER1.XLS ";#N/A,#N/A,FALSE,"RACT1.XLS";#N/A,#N/A,FALSE,"RACT2.XLS";#N/A,#N/A,FALSE,"ECCMP";#N/A,#N/A,FALSE,"WELDER.XLS"}</definedName>
    <definedName name="_______kvs5" hidden="1">{#N/A,#N/A,FALSE,"COVER.XLS";#N/A,#N/A,FALSE,"RACT1.XLS";#N/A,#N/A,FALSE,"RACT2.XLS";#N/A,#N/A,FALSE,"ECCMP";#N/A,#N/A,FALSE,"WELDER.XLS"}</definedName>
    <definedName name="_______kvs8" hidden="1">{#N/A,#N/A,FALSE,"COVER1.XLS ";#N/A,#N/A,FALSE,"RACT1.XLS";#N/A,#N/A,FALSE,"RACT2.XLS";#N/A,#N/A,FALSE,"ECCMP";#N/A,#N/A,FALSE,"WELDER.XLS"}</definedName>
    <definedName name="_______KVS9" hidden="1">{#N/A,#N/A,FALSE,"COVER1.XLS ";#N/A,#N/A,FALSE,"RACT1.XLS";#N/A,#N/A,FALSE,"RACT2.XLS";#N/A,#N/A,FALSE,"ECCMP";#N/A,#N/A,FALSE,"WELDER.XLS"}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City&amp;" "&amp;State</definedName>
    <definedName name="_______ns1" hidden="1">{#N/A,#N/A,FALSE,"COVER1.XLS ";#N/A,#N/A,FALSE,"RACT1.XLS";#N/A,#N/A,FALSE,"RACT2.XLS";#N/A,#N/A,FALSE,"ECCMP";#N/A,#N/A,FALSE,"WELDER.XLS"}</definedName>
    <definedName name="_______out2">#REF!</definedName>
    <definedName name="_______pep99">#REF!</definedName>
    <definedName name="_______PRN1" hidden="1">{#N/A,#N/A,FALSE,"COVER.XLS";#N/A,#N/A,FALSE,"RACT1.XLS";#N/A,#N/A,FALSE,"RACT2.XLS";#N/A,#N/A,FALSE,"ECCMP";#N/A,#N/A,FALSE,"WELDER.XLS"}</definedName>
    <definedName name="_______sch2">#REF!</definedName>
    <definedName name="_______sch9">#REF!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hidden="1">{#N/A,#N/A,FALSE,"COVER1.XLS ";#N/A,#N/A,FALSE,"RACT1.XLS";#N/A,#N/A,FALSE,"RACT2.XLS";#N/A,#N/A,FALSE,"ECCMP";#N/A,#N/A,FALSE,"WELDER.XLS"}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hidden="1">{#N/A,#N/A,FALSE,"Model";#N/A,#N/A,FALSE,"Division"}</definedName>
    <definedName name="______aba2">#REF!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byh5757">#REF!</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hidden="1">{#N/A,#N/A,FALSE,"COVER.XLS";#N/A,#N/A,FALSE,"RACT1.XLS";#N/A,#N/A,FALSE,"RACT2.XLS";#N/A,#N/A,FALSE,"ECCMP";#N/A,#N/A,FALSE,"WELDER.XLS"}</definedName>
    <definedName name="______drg1">#REF!</definedName>
    <definedName name="______drg2">#REF!</definedName>
    <definedName name="______est1" hidden="1">{"EVA",#N/A,FALSE,"EVA";"WACC",#N/A,FALSE,"WACC"}</definedName>
    <definedName name="______ff2" hidden="1">{"adj95mult",#N/A,FALSE,"COMPCO";"adj95est",#N/A,FALSE,"COMPCO"}</definedName>
    <definedName name="______ffe1" hidden="1">{"adj95mult",#N/A,FALSE,"COMPCO";"adj95est",#N/A,FALSE,"COMPCO"}</definedName>
    <definedName name="______fy97" hidden="1">{#N/A,#N/A,FALSE,"FY97";#N/A,#N/A,FALSE,"FY98";#N/A,#N/A,FALSE,"FY99";#N/A,#N/A,FALSE,"FY00";#N/A,#N/A,FALSE,"FY01"}</definedName>
    <definedName name="______IDC2">City&amp;" "&amp;State</definedName>
    <definedName name="______IDC21">City&amp;" "&amp;State</definedName>
    <definedName name="______IDC22">City&amp;" "&amp;State</definedName>
    <definedName name="______IDC3">City&amp;" "&amp;State</definedName>
    <definedName name="______III7">"$C4.$#REF!$#REF!"</definedName>
    <definedName name="______IV66335">#REF!</definedName>
    <definedName name="______jj300">#REF!</definedName>
    <definedName name="______key1" hidden="1">#REF!</definedName>
    <definedName name="______kv2" hidden="1">{#N/A,#N/A,FALSE,"COVER1.XLS ";#N/A,#N/A,FALSE,"RACT1.XLS";#N/A,#N/A,FALSE,"RACT2.XLS";#N/A,#N/A,FALSE,"ECCMP";#N/A,#N/A,FALSE,"WELDER.XLS"}</definedName>
    <definedName name="______kvs1" hidden="1">{#N/A,#N/A,FALSE,"COVER1.XLS ";#N/A,#N/A,FALSE,"RACT1.XLS";#N/A,#N/A,FALSE,"RACT2.XLS";#N/A,#N/A,FALSE,"ECCMP";#N/A,#N/A,FALSE,"WELDER.XLS"}</definedName>
    <definedName name="______kvs2" hidden="1">{#N/A,#N/A,FALSE,"COVER1.XLS ";#N/A,#N/A,FALSE,"RACT1.XLS";#N/A,#N/A,FALSE,"RACT2.XLS";#N/A,#N/A,FALSE,"ECCMP";#N/A,#N/A,FALSE,"WELDER.XLS"}</definedName>
    <definedName name="______kvs5" hidden="1">{#N/A,#N/A,FALSE,"COVER.XLS";#N/A,#N/A,FALSE,"RACT1.XLS";#N/A,#N/A,FALSE,"RACT2.XLS";#N/A,#N/A,FALSE,"ECCMP";#N/A,#N/A,FALSE,"WELDER.XLS"}</definedName>
    <definedName name="______kvs8" hidden="1">{#N/A,#N/A,FALSE,"COVER1.XLS ";#N/A,#N/A,FALSE,"RACT1.XLS";#N/A,#N/A,FALSE,"RACT2.XLS";#N/A,#N/A,FALSE,"ECCMP";#N/A,#N/A,FALSE,"WELDER.XLS"}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City&amp;" "&amp;State</definedName>
    <definedName name="______ml172">#REF!</definedName>
    <definedName name="______new2" hidden="1">{"Graphic",#N/A,TRUE,"Graphic"}</definedName>
    <definedName name="______ns1" hidden="1">{#N/A,#N/A,FALSE,"COVER1.XLS ";#N/A,#N/A,FALSE,"RACT1.XLS";#N/A,#N/A,FALSE,"RACT2.XLS";#N/A,#N/A,FALSE,"ECCMP";#N/A,#N/A,FALSE,"WELDER.XLS"}</definedName>
    <definedName name="______one2" hidden="1">{"adj95mult",#N/A,FALSE,"COMPCO";"adj95est",#N/A,FALSE,"COMPCO"}</definedName>
    <definedName name="______out2">#REF!</definedName>
    <definedName name="______pep99">#REF!</definedName>
    <definedName name="______PRN1" hidden="1">{#N/A,#N/A,FALSE,"COVER.XLS";#N/A,#N/A,FALSE,"RACT1.XLS";#N/A,#N/A,FALSE,"RACT2.XLS";#N/A,#N/A,FALSE,"ECCMP";#N/A,#N/A,FALSE,"WELDER.XLS"}</definedName>
    <definedName name="______r" hidden="1">{"consolidated",#N/A,FALSE,"Sheet1";"cms",#N/A,FALSE,"Sheet1";"fse",#N/A,FALSE,"Sheet1"}</definedName>
    <definedName name="______sch2">#REF!</definedName>
    <definedName name="______sch9">#REF!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hidden="1">{#N/A,#N/A,FALSE,"DCF";#N/A,#N/A,FALSE,"WACC";#N/A,#N/A,FALSE,"Sales_EBIT";#N/A,#N/A,FALSE,"Capex_Depreciation";#N/A,#N/A,FALSE,"WC";#N/A,#N/A,FALSE,"Interest";#N/A,#N/A,FALSE,"Assumptions"}</definedName>
    <definedName name="______WRN2" hidden="1">{#N/A,#N/A,FALSE,"COVER1.XLS ";#N/A,#N/A,FALSE,"RACT1.XLS";#N/A,#N/A,FALSE,"RACT2.XLS";#N/A,#N/A,FALSE,"ECCMP";#N/A,#N/A,FALSE,"WELDER.XLS"}</definedName>
    <definedName name="______WRN3" hidden="1">{#N/A,#N/A,FALSE,"consu_cover";#N/A,#N/A,FALSE,"consu_strategy";#N/A,#N/A,FALSE,"consu_flow";#N/A,#N/A,FALSE,"Summary_reqmt";#N/A,#N/A,FALSE,"field_ppg";#N/A,#N/A,FALSE,"ppg_shop";#N/A,#N/A,FALSE,"strl";#N/A,#N/A,FALSE,"tankages";#N/A,#N/A,FALSE,"gases"}</definedName>
    <definedName name="______xlnm.Database">"#REF!"</definedName>
    <definedName name="______xlnm.Extract">"#REF!"</definedName>
    <definedName name="______xlnm.Print_Area">"#REF!"</definedName>
    <definedName name="_____a1" hidden="1">{"2",#N/A,FALSE,"Q1 03-04";"1",#N/A,FALSE,"Q1 03-04"}</definedName>
    <definedName name="_____A655600">#REF!</definedName>
    <definedName name="_____aaa1" hidden="1">{#N/A,#N/A,FALSE,"Model";#N/A,#N/A,FALSE,"Division"}</definedName>
    <definedName name="_____aba2">#REF!</definedName>
    <definedName name="_____abc1" hidden="1">{#N/A,#N/A,FALSE,"str_title";#N/A,#N/A,FALSE,"SUM";#N/A,#N/A,FALSE,"Scope";#N/A,#N/A,FALSE,"PIE-Jn";#N/A,#N/A,FALSE,"PIE-Jn_Hz";#N/A,#N/A,FALSE,"Liq_Plan";#N/A,#N/A,FALSE,"S_Curve";#N/A,#N/A,FALSE,"Liq_Prof";#N/A,#N/A,FALSE,"Man_Pwr";#N/A,#N/A,FALSE,"Man_Prof"}</definedName>
    <definedName name="_____bom1">#REF!</definedName>
    <definedName name="_____byh5757">#REF!</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hidden="1">{#N/A,#N/A,FALSE,"COVER.XLS";#N/A,#N/A,FALSE,"RACT1.XLS";#N/A,#N/A,FALSE,"RACT2.XLS";#N/A,#N/A,FALSE,"ECCMP";#N/A,#N/A,FALSE,"WELDER.XLS"}</definedName>
    <definedName name="_____drg1">#REF!</definedName>
    <definedName name="_____drg2">#REF!</definedName>
    <definedName name="_____est1" hidden="1">{"EVA",#N/A,FALSE,"EVA";"WACC",#N/A,FALSE,"WACC"}</definedName>
    <definedName name="_____ff2" hidden="1">{"adj95mult",#N/A,FALSE,"COMPCO";"adj95est",#N/A,FALSE,"COMPCO"}</definedName>
    <definedName name="_____ffe1" hidden="1">{"adj95mult",#N/A,FALSE,"COMPCO";"adj95est",#N/A,FALSE,"COMPCO"}</definedName>
    <definedName name="_____fy97" hidden="1">{#N/A,#N/A,FALSE,"FY97";#N/A,#N/A,FALSE,"FY98";#N/A,#N/A,FALSE,"FY99";#N/A,#N/A,FALSE,"FY00";#N/A,#N/A,FALSE,"FY01"}</definedName>
    <definedName name="_____IDC2">City&amp;" "&amp;State</definedName>
    <definedName name="_____IDC21">City&amp;" "&amp;State</definedName>
    <definedName name="_____IDC22">City&amp;" "&amp;State</definedName>
    <definedName name="_____IDC3">City&amp;" "&amp;State</definedName>
    <definedName name="_____III7">"$C4.$#REF!$#REF!"</definedName>
    <definedName name="_____IV66335">#REF!</definedName>
    <definedName name="_____jj300">#REF!</definedName>
    <definedName name="_____k8" hidden="1">{#N/A,#N/A,FALSE,"COVER1.XLS ";#N/A,#N/A,FALSE,"RACT1.XLS";#N/A,#N/A,FALSE,"RACT2.XLS";#N/A,#N/A,FALSE,"ECCMP";#N/A,#N/A,FALSE,"WELDER.XLS"}</definedName>
    <definedName name="_____key1" hidden="1">#REF!</definedName>
    <definedName name="_____kv2" hidden="1">{#N/A,#N/A,FALSE,"COVER1.XLS ";#N/A,#N/A,FALSE,"RACT1.XLS";#N/A,#N/A,FALSE,"RACT2.XLS";#N/A,#N/A,FALSE,"ECCMP";#N/A,#N/A,FALSE,"WELDER.XLS"}</definedName>
    <definedName name="_____kvs1" hidden="1">{#N/A,#N/A,FALSE,"COVER1.XLS ";#N/A,#N/A,FALSE,"RACT1.XLS";#N/A,#N/A,FALSE,"RACT2.XLS";#N/A,#N/A,FALSE,"ECCMP";#N/A,#N/A,FALSE,"WELDER.XLS"}</definedName>
    <definedName name="_____kvs2" hidden="1">{#N/A,#N/A,FALSE,"COVER1.XLS ";#N/A,#N/A,FALSE,"RACT1.XLS";#N/A,#N/A,FALSE,"RACT2.XLS";#N/A,#N/A,FALSE,"ECCMP";#N/A,#N/A,FALSE,"WELDER.XLS"}</definedName>
    <definedName name="_____kvs5" hidden="1">{#N/A,#N/A,FALSE,"COVER.XLS";#N/A,#N/A,FALSE,"RACT1.XLS";#N/A,#N/A,FALSE,"RACT2.XLS";#N/A,#N/A,FALSE,"ECCMP";#N/A,#N/A,FALSE,"WELDER.XLS"}</definedName>
    <definedName name="_____kvs7" hidden="1">{#N/A,#N/A,FALSE,"COVER1.XLS ";#N/A,#N/A,FALSE,"RACT1.XLS";#N/A,#N/A,FALSE,"RACT2.XLS";#N/A,#N/A,FALSE,"ECCMP";#N/A,#N/A,FALSE,"WELDER.XLS"}</definedName>
    <definedName name="_____kvs8" hidden="1">{#N/A,#N/A,FALSE,"COVER1.XLS ";#N/A,#N/A,FALSE,"RACT1.XLS";#N/A,#N/A,FALSE,"RACT2.XLS";#N/A,#N/A,FALSE,"ECCMP";#N/A,#N/A,FALSE,"WELDER.XLS"}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City&amp;" "&amp;State</definedName>
    <definedName name="_____ml172">#REF!</definedName>
    <definedName name="_____new2" hidden="1">{"Graphic",#N/A,TRUE,"Graphic"}</definedName>
    <definedName name="_____ns1" hidden="1">{#N/A,#N/A,FALSE,"COVER1.XLS ";#N/A,#N/A,FALSE,"RACT1.XLS";#N/A,#N/A,FALSE,"RACT2.XLS";#N/A,#N/A,FALSE,"ECCMP";#N/A,#N/A,FALSE,"WELDER.XLS"}</definedName>
    <definedName name="_____one2" hidden="1">{"adj95mult",#N/A,FALSE,"COMPCO";"adj95est",#N/A,FALSE,"COMPCO"}</definedName>
    <definedName name="_____out2">#REF!</definedName>
    <definedName name="_____pep99">#REF!</definedName>
    <definedName name="_____PRN1" hidden="1">{#N/A,#N/A,FALSE,"COVER.XLS";#N/A,#N/A,FALSE,"RACT1.XLS";#N/A,#N/A,FALSE,"RACT2.XLS";#N/A,#N/A,FALSE,"ECCMP";#N/A,#N/A,FALSE,"WELDER.XLS"}</definedName>
    <definedName name="_____q2" hidden="1">{#N/A,#N/A,FALSE,"COVER1.XLS ";#N/A,#N/A,FALSE,"RACT1.XLS";#N/A,#N/A,FALSE,"RACT2.XLS";#N/A,#N/A,FALSE,"ECCMP";#N/A,#N/A,FALSE,"WELDER.XLS"}</definedName>
    <definedName name="_____r" hidden="1">{"consolidated",#N/A,FALSE,"Sheet1";"cms",#N/A,FALSE,"Sheet1";"fse",#N/A,FALSE,"Sheet1"}</definedName>
    <definedName name="_____sch2">#REF!</definedName>
    <definedName name="_____sch9">#REF!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hidden="1">{#N/A,#N/A,FALSE,"17MAY";#N/A,#N/A,FALSE,"24MAY"}</definedName>
    <definedName name="_____wrn1" hidden="1">{#N/A,#N/A,FALSE,"DCF";#N/A,#N/A,FALSE,"WACC";#N/A,#N/A,FALSE,"Sales_EBIT";#N/A,#N/A,FALSE,"Capex_Depreciation";#N/A,#N/A,FALSE,"WC";#N/A,#N/A,FALSE,"Interest";#N/A,#N/A,FALSE,"Assumptions"}</definedName>
    <definedName name="_____WRN2" hidden="1">{#N/A,#N/A,FALSE,"COVER1.XLS ";#N/A,#N/A,FALSE,"RACT1.XLS";#N/A,#N/A,FALSE,"RACT2.XLS";#N/A,#N/A,FALSE,"ECCMP";#N/A,#N/A,FALSE,"WELDER.XLS"}</definedName>
    <definedName name="_____WRN3" hidden="1">{#N/A,#N/A,FALSE,"consu_cover";#N/A,#N/A,FALSE,"consu_strategy";#N/A,#N/A,FALSE,"consu_flow";#N/A,#N/A,FALSE,"Summary_reqmt";#N/A,#N/A,FALSE,"field_ppg";#N/A,#N/A,FALSE,"ppg_shop";#N/A,#N/A,FALSE,"strl";#N/A,#N/A,FALSE,"tankages";#N/A,#N/A,FALSE,"gases"}</definedName>
    <definedName name="_____xlnm.Database">"#REF!"</definedName>
    <definedName name="_____xlnm.Extract">"#REF!"</definedName>
    <definedName name="_____xlnm.Print_Area">"#REF!"</definedName>
    <definedName name="____a1" hidden="1">{"'Sheet1'!$L$16"}</definedName>
    <definedName name="____A655600">#REF!</definedName>
    <definedName name="____aaa1" hidden="1">{#N/A,#N/A,FALSE,"Model";#N/A,#N/A,FALSE,"Division"}</definedName>
    <definedName name="____aba2">#REF!</definedName>
    <definedName name="____abc1" hidden="1">{#N/A,#N/A,FALSE,"str_title";#N/A,#N/A,FALSE,"SUM";#N/A,#N/A,FALSE,"Scope";#N/A,#N/A,FALSE,"PIE-Jn";#N/A,#N/A,FALSE,"PIE-Jn_Hz";#N/A,#N/A,FALSE,"Liq_Plan";#N/A,#N/A,FALSE,"S_Curve";#N/A,#N/A,FALSE,"Liq_Prof";#N/A,#N/A,FALSE,"Man_Pwr";#N/A,#N/A,FALSE,"Man_Prof"}</definedName>
    <definedName name="____bom1">#REF!</definedName>
    <definedName name="____byh5757">#REF!</definedName>
    <definedName name="____c" hidden="1">{#N/A,#N/A,FALSE,"Layout Cash Flow"}</definedName>
    <definedName name="____can430">40.73</definedName>
    <definedName name="____can435">43.3</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'[4]detail exp'!#REF!</definedName>
    <definedName name="____DAT11">'[4]detail exp'!#REF!</definedName>
    <definedName name="____DAT12">'[4]detail exp'!#REF!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'[4]detail exp'!#REF!</definedName>
    <definedName name="____DAT6">'[4]detail exp'!#REF!</definedName>
    <definedName name="____DAT7">'[4]detail exp'!#REF!</definedName>
    <definedName name="____DAT8">'[4]detail exp'!#REF!</definedName>
    <definedName name="____DAT9">'[4]detail exp'!#REF!</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hidden="1">{#N/A,#N/A,FALSE,"COVER.XLS";#N/A,#N/A,FALSE,"RACT1.XLS";#N/A,#N/A,FALSE,"RACT2.XLS";#N/A,#N/A,FALSE,"ECCMP";#N/A,#N/A,FALSE,"WELDER.XLS"}</definedName>
    <definedName name="____drg1">#REF!</definedName>
    <definedName name="____drg2">#REF!</definedName>
    <definedName name="____E405120">#REF!</definedName>
    <definedName name="____est1" hidden="1">{"EVA",#N/A,FALSE,"EVA";"WACC",#N/A,FALSE,"WACC"}</definedName>
    <definedName name="____ff2" hidden="1">{"adj95mult",#N/A,FALSE,"COMPCO";"adj95est",#N/A,FALSE,"COMPCO"}</definedName>
    <definedName name="____ffe1" hidden="1">{"adj95mult",#N/A,FALSE,"COMPCO";"adj95est",#N/A,FALSE,"COMPCO"}</definedName>
    <definedName name="____fy97" hidden="1">{#N/A,#N/A,FALSE,"FY97";#N/A,#N/A,FALSE,"FY98";#N/A,#N/A,FALSE,"FY99";#N/A,#N/A,FALSE,"FY00";#N/A,#N/A,FALSE,"FY01"}</definedName>
    <definedName name="____IDC2">City&amp;" "&amp;State</definedName>
    <definedName name="____IDC21">City&amp;" "&amp;State</definedName>
    <definedName name="____IDC22">City&amp;" "&amp;State</definedName>
    <definedName name="____IDC3">City&amp;" "&amp;State</definedName>
    <definedName name="____III7">"$C4.$#REF!$#REF!"</definedName>
    <definedName name="____IV66335">#REF!</definedName>
    <definedName name="____jj300">#REF!</definedName>
    <definedName name="____key1" hidden="1">#REF!</definedName>
    <definedName name="____kv2" hidden="1">{#N/A,#N/A,FALSE,"COVER1.XLS ";#N/A,#N/A,FALSE,"RACT1.XLS";#N/A,#N/A,FALSE,"RACT2.XLS";#N/A,#N/A,FALSE,"ECCMP";#N/A,#N/A,FALSE,"WELDER.XLS"}</definedName>
    <definedName name="____kvs1" hidden="1">{#N/A,#N/A,FALSE,"COVER1.XLS ";#N/A,#N/A,FALSE,"RACT1.XLS";#N/A,#N/A,FALSE,"RACT2.XLS";#N/A,#N/A,FALSE,"ECCMP";#N/A,#N/A,FALSE,"WELDER.XLS"}</definedName>
    <definedName name="____kvs2" hidden="1">{#N/A,#N/A,FALSE,"COVER1.XLS ";#N/A,#N/A,FALSE,"RACT1.XLS";#N/A,#N/A,FALSE,"RACT2.XLS";#N/A,#N/A,FALSE,"ECCMP";#N/A,#N/A,FALSE,"WELDER.XLS"}</definedName>
    <definedName name="____kvs5" hidden="1">{#N/A,#N/A,FALSE,"COVER.XLS";#N/A,#N/A,FALSE,"RACT1.XLS";#N/A,#N/A,FALSE,"RACT2.XLS";#N/A,#N/A,FALSE,"ECCMP";#N/A,#N/A,FALSE,"WELDER.XLS"}</definedName>
    <definedName name="____kvs8" hidden="1">{#N/A,#N/A,FALSE,"COVER1.XLS ";#N/A,#N/A,FALSE,"RACT1.XLS";#N/A,#N/A,FALSE,"RACT2.XLS";#N/A,#N/A,FALSE,"ECCMP";#N/A,#N/A,FALSE,"WELDER.XLS"}</definedName>
    <definedName name="____KVS9" hidden="1">{#N/A,#N/A,FALSE,"COVER1.XLS ";#N/A,#N/A,FALSE,"RACT1.XLS";#N/A,#N/A,FALSE,"RACT2.XLS";#N/A,#N/A,FALSE,"ECCMP";#N/A,#N/A,FALSE,"WELDER.XLS"}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City&amp;" "&amp;State</definedName>
    <definedName name="____LPS2" hidden="1">{#N/A,#N/A,FALSE,"단축1";#N/A,#N/A,FALSE,"단축2";#N/A,#N/A,FALSE,"단축3";#N/A,#N/A,FALSE,"장축";#N/A,#N/A,FALSE,"4WD"}</definedName>
    <definedName name="____ml172">#REF!</definedName>
    <definedName name="____mor1" hidden="1">#REF!</definedName>
    <definedName name="____new2" hidden="1">{"Graphic",#N/A,TRUE,"Graphic"}</definedName>
    <definedName name="____ns1" hidden="1">{#N/A,#N/A,FALSE,"COVER1.XLS ";#N/A,#N/A,FALSE,"RACT1.XLS";#N/A,#N/A,FALSE,"RACT2.XLS";#N/A,#N/A,FALSE,"ECCMP";#N/A,#N/A,FALSE,"WELDER.XLS"}</definedName>
    <definedName name="____one2" hidden="1">{"adj95mult",#N/A,FALSE,"COMPCO";"adj95est",#N/A,FALSE,"COMPCO"}</definedName>
    <definedName name="____out2">#REF!</definedName>
    <definedName name="____pep99">#REF!</definedName>
    <definedName name="____PRN1" hidden="1">{#N/A,#N/A,FALSE,"COVER.XLS";#N/A,#N/A,FALSE,"RACT1.XLS";#N/A,#N/A,FALSE,"RACT2.XLS";#N/A,#N/A,FALSE,"ECCMP";#N/A,#N/A,FALSE,"WELDER.XLS"}</definedName>
    <definedName name="____r" hidden="1">{"consolidated",#N/A,FALSE,"Sheet1";"cms",#N/A,FALSE,"Sheet1";"fse",#N/A,FALSE,"Sheet1"}</definedName>
    <definedName name="____sch2">#REF!</definedName>
    <definedName name="____sch9">#REF!</definedName>
    <definedName name="____sec3" hidden="1">#REF!</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hidden="1">{#N/A,#N/A,FALSE,"DCF";#N/A,#N/A,FALSE,"WACC";#N/A,#N/A,FALSE,"Sales_EBIT";#N/A,#N/A,FALSE,"Capex_Depreciation";#N/A,#N/A,FALSE,"WC";#N/A,#N/A,FALSE,"Interest";#N/A,#N/A,FALSE,"Assumptions"}</definedName>
    <definedName name="____WRN2" hidden="1">{#N/A,#N/A,FALSE,"COVER1.XLS ";#N/A,#N/A,FALSE,"RACT1.XLS";#N/A,#N/A,FALSE,"RACT2.XLS";#N/A,#N/A,FALSE,"ECCMP";#N/A,#N/A,FALSE,"WELDER.XLS"}</definedName>
    <definedName name="____WRN3" hidden="1">{#N/A,#N/A,FALSE,"consu_cover";#N/A,#N/A,FALSE,"consu_strategy";#N/A,#N/A,FALSE,"consu_flow";#N/A,#N/A,FALSE,"Summary_reqmt";#N/A,#N/A,FALSE,"field_ppg";#N/A,#N/A,FALSE,"ppg_shop";#N/A,#N/A,FALSE,"strl";#N/A,#N/A,FALSE,"tankages";#N/A,#N/A,FALSE,"gases"}</definedName>
    <definedName name="____x14">'[5]Summary Sheets'!$W$534:$AG$568</definedName>
    <definedName name="____x15">'[6]ITB COST'!$W$2:$AG$42</definedName>
    <definedName name="____x17">'[6]ITB COST'!$W$46:$AG$86</definedName>
    <definedName name="____xlnm.Database">"#REF!"</definedName>
    <definedName name="____xlnm.Extract">"#REF!"</definedName>
    <definedName name="____xlnm.Print_Area">"#REF!"</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[7]typetest!#REF!</definedName>
    <definedName name="___a1" hidden="1">{"2",#N/A,FALSE,"Q1 03-04";"1",#N/A,FALSE,"Q1 03-04"}</definedName>
    <definedName name="___A11" hidden="1">{#N/A,#N/A,FALSE,"Umsatz 99";#N/A,#N/A,FALSE,"ER 99 "}</definedName>
    <definedName name="___A655600">#REF!</definedName>
    <definedName name="___a66000">'[8]PL _POWER_'!#REF!</definedName>
    <definedName name="___a67000">'[8]PL _POWER_'!#REF!</definedName>
    <definedName name="___aaa1" hidden="1">{#N/A,#N/A,FALSE,"Model";#N/A,#N/A,FALSE,"Division"}</definedName>
    <definedName name="___aba2">#REF!</definedName>
    <definedName name="___abc1" hidden="1">{#N/A,#N/A,FALSE,"str_title";#N/A,#N/A,FALSE,"SUM";#N/A,#N/A,FALSE,"Scope";#N/A,#N/A,FALSE,"PIE-Jn";#N/A,#N/A,FALSE,"PIE-Jn_Hz";#N/A,#N/A,FALSE,"Liq_Plan";#N/A,#N/A,FALSE,"S_Curve";#N/A,#N/A,FALSE,"Liq_Prof";#N/A,#N/A,FALSE,"Man_Pwr";#N/A,#N/A,FALSE,"Man_Prof"}</definedName>
    <definedName name="___Ack3" hidden="1">{#N/A,#N/A,FALSE,"COMP"}</definedName>
    <definedName name="___bom1">#REF!</definedName>
    <definedName name="___byh5757">#REF!</definedName>
    <definedName name="___c" hidden="1">{#N/A,#N/A,FALSE,"Layout Cash Flow"}</definedName>
    <definedName name="___can430">40.73</definedName>
    <definedName name="___can435">43.3</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405120">#REF!</definedName>
    <definedName name="___est1" hidden="1">{"EVA",#N/A,FALSE,"EVA";"WACC",#N/A,FALSE,"WACC"}</definedName>
    <definedName name="___ff2" hidden="1">{"adj95mult",#N/A,FALSE,"COMPCO";"adj95est",#N/A,FALSE,"COMPCO"}</definedName>
    <definedName name="___ffe1" hidden="1">{"adj95mult",#N/A,FALSE,"COMPCO";"adj95est",#N/A,FALSE,"COMPCO"}</definedName>
    <definedName name="___fy97" hidden="1">{#N/A,#N/A,FALSE,"FY97";#N/A,#N/A,FALSE,"FY98";#N/A,#N/A,FALSE,"FY99";#N/A,#N/A,FALSE,"FY00";#N/A,#N/A,FALSE,"FY01"}</definedName>
    <definedName name="___IDC2">City&amp;" "&amp;State</definedName>
    <definedName name="___IDC21">City&amp;" "&amp;State</definedName>
    <definedName name="___IDC22">City&amp;" "&amp;State</definedName>
    <definedName name="___IDC3">City&amp;" "&amp;State</definedName>
    <definedName name="___III7">"$C4.$#REF!$#REF!"</definedName>
    <definedName name="___INDEX_SHEET___ASAP_Utilities">#REF!</definedName>
    <definedName name="___IV66335">#REF!</definedName>
    <definedName name="___jj300">#REF!</definedName>
    <definedName name="___k8" hidden="1">{#N/A,#N/A,FALSE,"COVER1.XLS ";#N/A,#N/A,FALSE,"RACT1.XLS";#N/A,#N/A,FALSE,"RACT2.XLS";#N/A,#N/A,FALSE,"ECCMP";#N/A,#N/A,FALSE,"WELDER.XLS"}</definedName>
    <definedName name="___key1" hidden="1">#REF!</definedName>
    <definedName name="___kv2" hidden="1">{#N/A,#N/A,FALSE,"COVER1.XLS ";#N/A,#N/A,FALSE,"RACT1.XLS";#N/A,#N/A,FALSE,"RACT2.XLS";#N/A,#N/A,FALSE,"ECCMP";#N/A,#N/A,FALSE,"WELDER.XLS"}</definedName>
    <definedName name="___kvs1" hidden="1">{#N/A,#N/A,FALSE,"COVER1.XLS ";#N/A,#N/A,FALSE,"RACT1.XLS";#N/A,#N/A,FALSE,"RACT2.XLS";#N/A,#N/A,FALSE,"ECCMP";#N/A,#N/A,FALSE,"WELDER.XLS"}</definedName>
    <definedName name="___kvs2" hidden="1">{#N/A,#N/A,FALSE,"COVER1.XLS ";#N/A,#N/A,FALSE,"RACT1.XLS";#N/A,#N/A,FALSE,"RACT2.XLS";#N/A,#N/A,FALSE,"ECCMP";#N/A,#N/A,FALSE,"WELDER.XLS"}</definedName>
    <definedName name="___kvs3" hidden="1">{#N/A,#N/A,FALSE,"COVER1.XLS ";#N/A,#N/A,FALSE,"RACT1.XLS";#N/A,#N/A,FALSE,"RACT2.XLS";#N/A,#N/A,FALSE,"ECCMP";#N/A,#N/A,FALSE,"WELDER.XLS"}</definedName>
    <definedName name="___kvs5" hidden="1">{#N/A,#N/A,FALSE,"COVER.XLS";#N/A,#N/A,FALSE,"RACT1.XLS";#N/A,#N/A,FALSE,"RACT2.XLS";#N/A,#N/A,FALSE,"ECCMP";#N/A,#N/A,FALSE,"WELDER.XLS"}</definedName>
    <definedName name="___kvs7" hidden="1">{#N/A,#N/A,FALSE,"COVER1.XLS ";#N/A,#N/A,FALSE,"RACT1.XLS";#N/A,#N/A,FALSE,"RACT2.XLS";#N/A,#N/A,FALSE,"ECCMP";#N/A,#N/A,FALSE,"WELDER.XLS"}</definedName>
    <definedName name="___kvs8" hidden="1">{#N/A,#N/A,FALSE,"COVER1.XLS ";#N/A,#N/A,FALSE,"RACT1.XLS";#N/A,#N/A,FALSE,"RACT2.XLS";#N/A,#N/A,FALSE,"ECCMP";#N/A,#N/A,FALSE,"WELDER.XLS"}</definedName>
    <definedName name="___KVS9" hidden="1">{#N/A,#N/A,FALSE,"COVER1.XLS ";#N/A,#N/A,FALSE,"RACT1.XLS";#N/A,#N/A,FALSE,"RACT2.XLS";#N/A,#N/A,FALSE,"ECCMP";#N/A,#N/A,FALSE,"WELDER.XLS"}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City&amp;" "&amp;State</definedName>
    <definedName name="___mcn2" hidden="1">{#N/A,#N/A,FALSE,"COVER1.XLS ";#N/A,#N/A,FALSE,"RACT1.XLS";#N/A,#N/A,FALSE,"RACT2.XLS";#N/A,#N/A,FALSE,"ECCMP";#N/A,#N/A,FALSE,"WELDER.XLS"}</definedName>
    <definedName name="___ml172">#REF!</definedName>
    <definedName name="___mor1" hidden="1">#REF!</definedName>
    <definedName name="___new2" hidden="1">{"Graphic",#N/A,TRUE,"Graphic"}</definedName>
    <definedName name="___ns1" hidden="1">{#N/A,#N/A,FALSE,"COVER1.XLS ";#N/A,#N/A,FALSE,"RACT1.XLS";#N/A,#N/A,FALSE,"RACT2.XLS";#N/A,#N/A,FALSE,"ECCMP";#N/A,#N/A,FALSE,"WELDER.XLS"}</definedName>
    <definedName name="___old3"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hidden="1">{"adj95mult",#N/A,FALSE,"COMPCO";"adj95est",#N/A,FALSE,"COMPCO"}</definedName>
    <definedName name="___ORD1" hidden="1">255</definedName>
    <definedName name="___out2">#REF!</definedName>
    <definedName name="___pep99">#REF!</definedName>
    <definedName name="___PRN1" hidden="1">{#N/A,#N/A,FALSE,"COVER.XLS";#N/A,#N/A,FALSE,"RACT1.XLS";#N/A,#N/A,FALSE,"RACT2.XLS";#N/A,#N/A,FALSE,"ECCMP";#N/A,#N/A,FALSE,"WELDER.XLS"}</definedName>
    <definedName name="___q2" hidden="1">{#N/A,#N/A,FALSE,"COVER1.XLS ";#N/A,#N/A,FALSE,"RACT1.XLS";#N/A,#N/A,FALSE,"RACT2.XLS";#N/A,#N/A,FALSE,"ECCMP";#N/A,#N/A,FALSE,"WELDER.XLS"}</definedName>
    <definedName name="___r" hidden="1">{"consolidated",#N/A,FALSE,"Sheet1";"cms",#N/A,FALSE,"Sheet1";"fse",#N/A,FALSE,"Sheet1"}</definedName>
    <definedName name="___sch2">#REF!</definedName>
    <definedName name="___sch9">#REF!</definedName>
    <definedName name="___sec3" hidden="1">#REF!</definedName>
    <definedName name="___SEP03">#REF!</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hidden="1">{#N/A,#N/A,FALSE,"COMP"}</definedName>
    <definedName name="___SSK1_1" hidden="1">{#N/A,#N/A,FALSE,"COMP"}</definedName>
    <definedName name="___SSK1_2" hidden="1">{#N/A,#N/A,FALSE,"COMP"}</definedName>
    <definedName name="___SSK1_3" hidden="1">{#N/A,#N/A,FALSE,"COMP"}</definedName>
    <definedName name="___SSK1_4" hidden="1">{#N/A,#N/A,FALSE,"COMP"}</definedName>
    <definedName name="___SSK1_5" hidden="1">{#N/A,#N/A,FALSE,"COMP"}</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'[9]PL _POWER_'!#REF!</definedName>
    <definedName name="___thinkcell11wvTEL6W0W2zDrq5o.quA" hidden="1">#REF!</definedName>
    <definedName name="___thinkcellNUYAAAAAAAAEAAAA.XWhtY3YV0u4EKVwUEtH8A" hidden="1">#REF!</definedName>
    <definedName name="___thinkcellNUYAAAAAAAAEAAAAKMGy6vw4oU2szwQ5ORj5gQ" hidden="1">#REF!</definedName>
    <definedName name="___thinkcellNUYAAAAAAAAEAAAAYECzHThvFUqShi.ib_UvWA" hidden="1">#REF!</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usd1">'[10]cash budget'!#REF!</definedName>
    <definedName name="___usd2">'[10]cash budget'!#REF!</definedName>
    <definedName name="___usd3">'[10]cash budget'!#REF!</definedName>
    <definedName name="___usd4">'[10]cash budget'!#REF!</definedName>
    <definedName name="___w2" hidden="1">{#N/A,#N/A,FALSE,"17MAY";#N/A,#N/A,FALSE,"24MAY"}</definedName>
    <definedName name="___wrn1" hidden="1">{#N/A,#N/A,FALSE,"DCF";#N/A,#N/A,FALSE,"WACC";#N/A,#N/A,FALSE,"Sales_EBIT";#N/A,#N/A,FALSE,"Capex_Depreciation";#N/A,#N/A,FALSE,"WC";#N/A,#N/A,FALSE,"Interest";#N/A,#N/A,FALSE,"Assumptions"}</definedName>
    <definedName name="___WRN2" hidden="1">{#N/A,#N/A,FALSE,"COVER1.XLS ";#N/A,#N/A,FALSE,"RACT1.XLS";#N/A,#N/A,FALSE,"RACT2.XLS";#N/A,#N/A,FALSE,"ECCMP";#N/A,#N/A,FALSE,"WELDER.XLS"}</definedName>
    <definedName name="___WRN3" hidden="1">{#N/A,#N/A,FALSE,"consu_cover";#N/A,#N/A,FALSE,"consu_strategy";#N/A,#N/A,FALSE,"consu_flow";#N/A,#N/A,FALSE,"Summary_reqmt";#N/A,#N/A,FALSE,"field_ppg";#N/A,#N/A,FALSE,"ppg_shop";#N/A,#N/A,FALSE,"strl";#N/A,#N/A,FALSE,"tankages";#N/A,#N/A,FALSE,"gases"}</definedName>
    <definedName name="___x14">'[5]Summary Sheets'!$W$534:$AG$568</definedName>
    <definedName name="___x15">'[6]ITB COST'!$W$2:$AG$42</definedName>
    <definedName name="___x17">'[6]ITB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_xlnm.Database">"#REF!"</definedName>
    <definedName name="___xlnm.Extract">"#REF!"</definedName>
    <definedName name="___xlnm.Print_Area">"#REF!"</definedName>
    <definedName name="___xlnm.Print_Area_1">#REF!</definedName>
    <definedName name="__123" hidden="1">[11]Sheet1!#REF!</definedName>
    <definedName name="__123Graph_A" hidden="1">'[12]Balance Sheet'!#REF!</definedName>
    <definedName name="__123Graph_AA" hidden="1">[13]L_PM!$AK$25:$AK$36</definedName>
    <definedName name="__123Graph_AB" hidden="1">[13]L_PM!$AU$25:$AU$36</definedName>
    <definedName name="__123Graph_ABUD" hidden="1">[14]EXP!#REF!</definedName>
    <definedName name="__123Graph_AC" hidden="1">[13]L_PM!$AZ$25:$AZ$37</definedName>
    <definedName name="__123Graph_ACHART1" hidden="1">'[15]Power &amp; Fuel (S)'!#REF!</definedName>
    <definedName name="__123Graph_ACHART2" hidden="1">'[15]Power &amp; Fuel (S)'!#REF!</definedName>
    <definedName name="__123Graph_ACURRENT" hidden="1">'[15]Power &amp; Fuel (S)'!#REF!</definedName>
    <definedName name="__123Graph_AD" hidden="1">[13]L_PM!$AP$25:$AP$36</definedName>
    <definedName name="__123Graph_ADM" hidden="1">[16]JAN!$C$46:$C$50</definedName>
    <definedName name="__123Graph_ADOMSAL" hidden="1">#REF!</definedName>
    <definedName name="__123Graph_ADY" hidden="1">[16]JAN!$H$46:$H$50</definedName>
    <definedName name="__123Graph_AEXPSAL" hidden="1">#REF!</definedName>
    <definedName name="__123Graph_AFLOW" hidden="1">[17]PROGRAM!$E$124:$E$177</definedName>
    <definedName name="__123Graph_AGROSSEARN" hidden="1">'[12]Balance Sheet'!#REF!</definedName>
    <definedName name="__123Graph_AKNS" hidden="1">[18]Antrag!$E$78:$X$78</definedName>
    <definedName name="__123Graph_AKVS" hidden="1">[18]Antrag!$E$77:$X$77</definedName>
    <definedName name="__123Graph_AMONTH" hidden="1">[19]SALES!#REF!</definedName>
    <definedName name="__123Graph_ANETWORTH" hidden="1">#REF!</definedName>
    <definedName name="__123Graph_AOUTPUT" hidden="1">[20]ReworkLabour!$AD$7:$AD$18</definedName>
    <definedName name="__123Graph_APROD" hidden="1">[21]PRODN!#REF!</definedName>
    <definedName name="__123Graph_APROFIT" hidden="1">#REF!</definedName>
    <definedName name="__123Graph_AREG" hidden="1">'[22]DATA 91-98'!$G$1116:$G$1331</definedName>
    <definedName name="__123Graph_AREGDIF" hidden="1">'[22]DATA 91-98'!$AR$1116:$AR$1331</definedName>
    <definedName name="__123Graph_ASTATPROG" hidden="1">[23]COMPLEXALL!#REF!</definedName>
    <definedName name="__123Graph_ATRAIN" hidden="1">#REF!</definedName>
    <definedName name="__123Graph_ATREND" hidden="1">[19]SALES!#REF!</definedName>
    <definedName name="__123Graph_AYEAR" hidden="1">[19]SALES!#REF!</definedName>
    <definedName name="__123Graph_AYTD" hidden="1">[14]EXP!#REF!</definedName>
    <definedName name="__123Graph_B" hidden="1">'[12]Balance Sheet'!#REF!</definedName>
    <definedName name="__123Graph_BA" hidden="1">[13]L_PM!$AL$25:$AL$36</definedName>
    <definedName name="__123Graph_BB" hidden="1">[13]L_PM!$AV$25:$AV$36</definedName>
    <definedName name="__123Graph_BC" hidden="1">[13]L_PM!$BA$25:$BA$36</definedName>
    <definedName name="__123Graph_BCHART1" hidden="1">'[15]Power &amp; Fuel (S)'!#REF!</definedName>
    <definedName name="__123Graph_BCHART2" hidden="1">'[15]Power &amp; Fuel (S)'!#REF!</definedName>
    <definedName name="__123Graph_BCURRENT" hidden="1">[24]EXPENSES!#REF!</definedName>
    <definedName name="__123Graph_BD" hidden="1">[13]L_PM!$AQ$25:$AQ$36</definedName>
    <definedName name="__123Graph_BDM" hidden="1">[16]JAN!$C$46:$C$50</definedName>
    <definedName name="__123Graph_BMONTH" hidden="1">[19]SALES!#REF!</definedName>
    <definedName name="__123Graph_BPROD" hidden="1">[21]PRODN!#REF!</definedName>
    <definedName name="__123Graph_BREG" hidden="1">'[22]DATA 91-98'!$AQ$1116:$AQ$1331</definedName>
    <definedName name="__123Graph_BTRAIN" hidden="1">#REF!</definedName>
    <definedName name="__123Graph_BTREND" hidden="1">[19]SALES!#REF!</definedName>
    <definedName name="__123Graph_BYEAR" hidden="1">[19]SALES!#REF!</definedName>
    <definedName name="__123Graph_C" hidden="1">'[12]Balance Sheet'!#REF!</definedName>
    <definedName name="__123Graph_CA" hidden="1">[13]L_PM!$AM$25:$AM$36</definedName>
    <definedName name="__123Graph_CB" hidden="1">[13]L_PM!$AW$25:$AW$36</definedName>
    <definedName name="__123Graph_CC" hidden="1">[13]L_PM!$BB$25:$BB$36</definedName>
    <definedName name="__123Graph_CCHART1" hidden="1">'[15]Power &amp; Fuel (S)'!#REF!</definedName>
    <definedName name="__123Graph_CCHART2" hidden="1">'[15]Power &amp; Fuel (S)'!#REF!</definedName>
    <definedName name="__123Graph_CCURRENT" hidden="1">[24]EXPENSES!#REF!</definedName>
    <definedName name="__123Graph_CD" hidden="1">[13]L_PM!$AR$25:$AR$36</definedName>
    <definedName name="__123Graph_CPROD" hidden="1">[21]PRODN!#REF!</definedName>
    <definedName name="__123Graph_CTRAIN" hidden="1">#REF!</definedName>
    <definedName name="__123Graph_D" hidden="1">[25]MAIN!#REF!</definedName>
    <definedName name="__123Graph_DA" hidden="1">[13]L_PM!$AN$25:$AN$36</definedName>
    <definedName name="__123Graph_DB" hidden="1">[13]L_PM!$AX$25:$AX$36</definedName>
    <definedName name="__123Graph_DC" hidden="1">[13]L_PM!$BC$25:$BC$36</definedName>
    <definedName name="__123Graph_DCHART1" hidden="1">'[15]Power &amp; Fuel (S)'!#REF!</definedName>
    <definedName name="__123Graph_DCHART2" hidden="1">'[15]Power &amp; Fuel (S)'!#REF!</definedName>
    <definedName name="__123Graph_DCURRENT" hidden="1">[24]EXPENSES!#REF!</definedName>
    <definedName name="__123Graph_DD" hidden="1">[13]L_PM!$AS$25:$AS$36</definedName>
    <definedName name="__123Graph_DOUTPUT" hidden="1">[20]ReworkLabour!$AC$7:$AC$18</definedName>
    <definedName name="__123Graph_DPROD" hidden="1">[21]PRODN!#REF!</definedName>
    <definedName name="__123Graph_DTRAIN" hidden="1">#REF!</definedName>
    <definedName name="__123Graph_E" hidden="1">'[12]Balance Sheet'!#REF!</definedName>
    <definedName name="__123Graph_ECHART1" hidden="1">'[15]Power &amp; Fuel (S)'!#REF!</definedName>
    <definedName name="__123Graph_ECHART2" hidden="1">'[15]Power &amp; Fuel (S)'!#REF!</definedName>
    <definedName name="__123Graph_ECURRENT" hidden="1">[24]EXPENSES!#REF!</definedName>
    <definedName name="__123Graph_EOUTPUT" hidden="1">[20]ReworkLabour!$AE$7:$AE$18</definedName>
    <definedName name="__123Graph_EPROD" hidden="1">[21]PRODN!#REF!</definedName>
    <definedName name="__123Graph_ETRAIN" hidden="1">#REF!</definedName>
    <definedName name="__123Graph_F" hidden="1">[26]RING!#REF!</definedName>
    <definedName name="__123Graph_FCHART1" hidden="1">'[15]Power &amp; Fuel (S)'!#REF!</definedName>
    <definedName name="__123Graph_FCHART2" hidden="1">'[15]Power &amp; Fuel (S)'!#REF!</definedName>
    <definedName name="__123Graph_FCURRENT" hidden="1">'[15]Power &amp; Fuel (S)'!#REF!</definedName>
    <definedName name="__123Graph_LBL_A" hidden="1">'[12]Balance Sheet'!#REF!</definedName>
    <definedName name="__123Graph_LBL_ADOMSAL" hidden="1">#REF!</definedName>
    <definedName name="__123Graph_LBL_AEXPSAL" hidden="1">#REF!</definedName>
    <definedName name="__123Graph_LBL_AGROSSEARN" hidden="1">'[12]Balance Sheet'!#REF!</definedName>
    <definedName name="__123Graph_LBL_AMONTH" hidden="1">[19]SALES!#REF!</definedName>
    <definedName name="__123Graph_LBL_ANETWORTH" hidden="1">#REF!</definedName>
    <definedName name="__123Graph_LBL_AOUTPUT" hidden="1">[20]ReworkLabour!$AD$7:$AD$18</definedName>
    <definedName name="__123Graph_LBL_APROFIT" hidden="1">#REF!</definedName>
    <definedName name="__123Graph_LBL_ATREND" hidden="1">[19]SALES!#REF!</definedName>
    <definedName name="__123Graph_LBL_AYEAR" hidden="1">[19]SALES!#REF!</definedName>
    <definedName name="__123Graph_LBL_B" hidden="1">'[12]Balance Sheet'!#REF!</definedName>
    <definedName name="__123Graph_LBL_BMONTH" hidden="1">[19]SALES!#REF!</definedName>
    <definedName name="__123Graph_LBL_BTREND" hidden="1">[19]SALES!#REF!</definedName>
    <definedName name="__123Graph_LBL_BYEAR" hidden="1">[19]SALES!#REF!</definedName>
    <definedName name="__123Graph_LBL_C" hidden="1">'[12]Balance Sheet'!#REF!</definedName>
    <definedName name="__123Graph_LBL_D" hidden="1">#REF!</definedName>
    <definedName name="__123Graph_LBL_DOUTPUT" hidden="1">[20]ReworkLabour!$AC$7:$AC$18</definedName>
    <definedName name="__123Graph_LBL_E" hidden="1">'[12]Balance Sheet'!#REF!</definedName>
    <definedName name="__123Graph_X" hidden="1">'[12]Balance Sheet'!#REF!</definedName>
    <definedName name="__123Graph_XA" hidden="1">[13]L_PM!$BG$25:$BG$36</definedName>
    <definedName name="__123Graph_XB" hidden="1">[13]L_PM!$BG$25:$BG$36</definedName>
    <definedName name="__123Graph_XBUD" hidden="1">[14]EXP!#REF!</definedName>
    <definedName name="__123Graph_XC" hidden="1">[13]L_PM!$BG$25:$BG$36</definedName>
    <definedName name="__123Graph_XCHART1" hidden="1">'[15]Power &amp; Fuel (S)'!#REF!</definedName>
    <definedName name="__123Graph_XCHART2" hidden="1">'[15]Power &amp; Fuel (S)'!#REF!</definedName>
    <definedName name="__123Graph_XCURRENT" hidden="1">'[15]Power &amp; Fuel (S)'!#REF!</definedName>
    <definedName name="__123Graph_XD" hidden="1">[13]L_PM!$BG$25:$BG$36</definedName>
    <definedName name="__123Graph_XDM" hidden="1">[16]JAN!$B$46:$B$50</definedName>
    <definedName name="__123Graph_XDOMSAL" hidden="1">#REF!</definedName>
    <definedName name="__123Graph_XDY" hidden="1">[16]JAN!$B$46:$B$50</definedName>
    <definedName name="__123Graph_XEXPSAL" hidden="1">#REF!</definedName>
    <definedName name="__123Graph_XGROSSEARN" hidden="1">#REF!</definedName>
    <definedName name="__123Graph_XIRG" hidden="1">#REF!</definedName>
    <definedName name="__123Graph_XKNS" hidden="1">[18]Antrag!$E$32:$X$32</definedName>
    <definedName name="__123Graph_XKVS" hidden="1">[18]Antrag!$E$32:$X$32</definedName>
    <definedName name="__123Graph_XMONTH" hidden="1">[19]SALES!#REF!</definedName>
    <definedName name="__123Graph_XNETWORTH" hidden="1">#REF!</definedName>
    <definedName name="__123Graph_XOUTPUT" hidden="1">[20]ReworkLabour!$AB$7:$AB$18</definedName>
    <definedName name="__123Graph_XPROD" hidden="1">[21]PRODN!#REF!</definedName>
    <definedName name="__123Graph_XPROFIT" hidden="1">#REF!</definedName>
    <definedName name="__123Graph_XREG" hidden="1">'[22]DATA 91-98'!$B$1116:$B$1331</definedName>
    <definedName name="__123Graph_XREGDIF" hidden="1">'[22]DATA 91-98'!$B$1116:$B$1331</definedName>
    <definedName name="__123Graph_XSTATPROG" hidden="1">[23]COMPLEXALL!#REF!</definedName>
    <definedName name="__123Graph_XTRAIN" hidden="1">#REF!</definedName>
    <definedName name="__123Graph_XTREND" hidden="1">[19]SALES!#REF!</definedName>
    <definedName name="__123Graph_XYEAR" hidden="1">[19]SALES!#REF!</definedName>
    <definedName name="__123Graph_XYTD" hidden="1">[14]EXP!#REF!</definedName>
    <definedName name="__123h" hidden="1">[11]Sheet1!#REF!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[7]typetest!#REF!</definedName>
    <definedName name="__a1" hidden="1">{"2",#N/A,FALSE,"Q1 03-04";"1",#N/A,FALSE,"Q1 03-04"}</definedName>
    <definedName name="__A11" hidden="1">{#N/A,#N/A,FALSE,"Umsatz 99";#N/A,#N/A,FALSE,"ER 99 "}</definedName>
    <definedName name="__a2" hidden="1">{#N/A,#N/A,FALSE,"Hip.Bas";#N/A,#N/A,FALSE,"ventas";#N/A,#N/A,FALSE,"ingre-Año";#N/A,#N/A,FALSE,"ventas-Año";#N/A,#N/A,FALSE,"Costepro";#N/A,#N/A,FALSE,"inversion";#N/A,#N/A,FALSE,"personal";#N/A,#N/A,FALSE,"Gastos-V";#N/A,#N/A,FALSE,"Circulante";#N/A,#N/A,FALSE,"CONSOLI";#N/A,#N/A,FALSE,"Es-Fin";#N/A,#N/A,FALSE,"Margen-P"}</definedName>
    <definedName name="__a3" hidden="1">{#N/A,#N/A,TRUE,"A-site";#N/A,#N/A,TRUE,"B-Buildings";#N/A,#N/A,TRUE,"c-out-of-fence";#N/A,#N/A,TRUE,"d-proj.infr.";#N/A,#N/A,TRUE,"e- land"}</definedName>
    <definedName name="__a4" hidden="1">{#N/A,#N/A,TRUE,"A-site";#N/A,#N/A,TRUE,"B-Buildings";#N/A,#N/A,TRUE,"c-out-of-fence";#N/A,#N/A,TRUE,"d-proj.infr.";#N/A,#N/A,TRUE,"e- land"}</definedName>
    <definedName name="__a5"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'[8]PL _POWER_'!#REF!</definedName>
    <definedName name="__a67000">'[8]PL _POWER_'!#REF!</definedName>
    <definedName name="__a7" hidden="1">{#N/A,#N/A,TRUE,"A-site";#N/A,#N/A,TRUE,"B-Buildings";#N/A,#N/A,TRUE,"c-out-of-fence";#N/A,#N/A,TRUE,"d-proj.infr.";#N/A,#N/A,TRUE,"e- land"}</definedName>
    <definedName name="__aaa1" hidden="1">{#N/A,#N/A,FALSE,"Model";#N/A,#N/A,FALSE,"Division"}</definedName>
    <definedName name="__aba2">#REF!</definedName>
    <definedName name="__abc1" hidden="1">{#N/A,#N/A,FALSE,"str_title";#N/A,#N/A,FALSE,"SUM";#N/A,#N/A,FALSE,"Scope";#N/A,#N/A,FALSE,"PIE-Jn";#N/A,#N/A,FALSE,"PIE-Jn_Hz";#N/A,#N/A,FALSE,"Liq_Plan";#N/A,#N/A,FALSE,"S_Curve";#N/A,#N/A,FALSE,"Liq_Prof";#N/A,#N/A,FALSE,"Man_Pwr";#N/A,#N/A,FALSE,"Man_Prof"}</definedName>
    <definedName name="__Ack3" hidden="1">{#N/A,#N/A,FALSE,"COMP"}</definedName>
    <definedName name="__Actuals_for_total_of_12_Time_selections_Ledger_1" hidden="1">[27]pcQueryData!$A$4</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byh5757">#REF!</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'[4]detail exp'!#REF!</definedName>
    <definedName name="__DAT11">'[4]detail exp'!#REF!</definedName>
    <definedName name="__DAT12">'[4]detail exp'!#REF!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'[4]detail exp'!#REF!</definedName>
    <definedName name="__DAT6">'[4]detail exp'!#REF!</definedName>
    <definedName name="__DAT7">'[4]detail exp'!#REF!</definedName>
    <definedName name="__DAT8">'[4]detail exp'!#REF!</definedName>
    <definedName name="__DAT9">'[4]detail exp'!#REF!</definedName>
    <definedName name="__DCF1" hidden="1">{#N/A,#N/A,FALSE,"DCF Summary";#N/A,#N/A,FALSE,"Casema";#N/A,#N/A,FALSE,"Casema NoTel";#N/A,#N/A,FALSE,"UK";#N/A,#N/A,FALSE,"RCF";#N/A,#N/A,FALSE,"Intercable CZ";#N/A,#N/A,FALSE,"Interkabel P"}</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hidden="1">{#N/A,#N/A,FALSE,"COVER.XLS";#N/A,#N/A,FALSE,"RACT1.XLS";#N/A,#N/A,FALSE,"RACT2.XLS";#N/A,#N/A,FALSE,"ECCMP";#N/A,#N/A,FALSE,"WELDER.XLS"}</definedName>
    <definedName name="__drg1">#REF!</definedName>
    <definedName name="__drg2">#REF!</definedName>
    <definedName name="__E405120">#REF!</definedName>
    <definedName name="__est1" hidden="1">{"EVA",#N/A,FALSE,"EVA";"WACC",#N/A,FALSE,"WACC"}</definedName>
    <definedName name="__FDS_HYPERLINK_TOGGLE_STATE__" hidden="1">"ON"</definedName>
    <definedName name="__FDS_UNIQUE_RANGE_ID_GENERATOR_COUNTER" hidden="1">2</definedName>
    <definedName name="__ff2" hidden="1">{"adj95mult",#N/A,FALSE,"COMPCO";"adj95est",#N/A,FALSE,"COMPCO"}</definedName>
    <definedName name="__ffe1" hidden="1">{"adj95mult",#N/A,FALSE,"COMPCO";"adj95est",#N/A,FALSE,"COMPCO"}</definedName>
    <definedName name="__Fill" hidden="1">'[28]DGP-2002'!#REF!</definedName>
    <definedName name="__fy97" hidden="1">{#N/A,#N/A,FALSE,"FY97";#N/A,#N/A,FALSE,"FY98";#N/A,#N/A,FALSE,"FY99";#N/A,#N/A,FALSE,"FY00";#N/A,#N/A,FALSE,"FY01"}</definedName>
    <definedName name="__IDC2">City&amp;" "&amp;State</definedName>
    <definedName name="__IDC21">City&amp;" "&amp;State</definedName>
    <definedName name="__IDC22">City&amp;" "&amp;State</definedName>
    <definedName name="__IDC3">City&amp;" "&amp;State</definedName>
    <definedName name="__III7">"$C4.$#REF!$#REF!"</definedName>
    <definedName name="__INT2" hidden="1">{#N/A,#N/A,TRUE,"일정"}</definedName>
    <definedName name="__IntlFixup" hidden="1">TRUE</definedName>
    <definedName name="__IntlFixupTable" hidden="1">#REF!</definedName>
    <definedName name="__IV66335">#REF!</definedName>
    <definedName name="__jj300">#REF!</definedName>
    <definedName name="__k8" hidden="1">{#N/A,#N/A,FALSE,"COVER1.XLS ";#N/A,#N/A,FALSE,"RACT1.XLS";#N/A,#N/A,FALSE,"RACT2.XLS";#N/A,#N/A,FALSE,"ECCMP";#N/A,#N/A,FALSE,"WELDER.XLS"}</definedName>
    <definedName name="__key1" hidden="1">[29]sheet6!#REF!</definedName>
    <definedName name="__key2" hidden="1">#REF!</definedName>
    <definedName name="__KKS1" hidden="1">{#N/A,#N/A,FALSE,"12"}</definedName>
    <definedName name="__kn1" hidden="1">{#N/A,#N/A,TRUE,"A-site";#N/A,#N/A,TRUE,"B-Buildings";#N/A,#N/A,TRUE,"c-out-of-fence";#N/A,#N/A,TRUE,"d-proj.infr.";#N/A,#N/A,TRUE,"e- land"}</definedName>
    <definedName name="__kv2" hidden="1">{#N/A,#N/A,FALSE,"COVER1.XLS ";#N/A,#N/A,FALSE,"RACT1.XLS";#N/A,#N/A,FALSE,"RACT2.XLS";#N/A,#N/A,FALSE,"ECCMP";#N/A,#N/A,FALSE,"WELDER.XLS"}</definedName>
    <definedName name="__kvs1" hidden="1">{#N/A,#N/A,FALSE,"COVER1.XLS ";#N/A,#N/A,FALSE,"RACT1.XLS";#N/A,#N/A,FALSE,"RACT2.XLS";#N/A,#N/A,FALSE,"ECCMP";#N/A,#N/A,FALSE,"WELDER.XLS"}</definedName>
    <definedName name="__kvs2" hidden="1">{#N/A,#N/A,FALSE,"COVER1.XLS ";#N/A,#N/A,FALSE,"RACT1.XLS";#N/A,#N/A,FALSE,"RACT2.XLS";#N/A,#N/A,FALSE,"ECCMP";#N/A,#N/A,FALSE,"WELDER.XLS"}</definedName>
    <definedName name="__kvs5" hidden="1">{#N/A,#N/A,FALSE,"COVER.XLS";#N/A,#N/A,FALSE,"RACT1.XLS";#N/A,#N/A,FALSE,"RACT2.XLS";#N/A,#N/A,FALSE,"ECCMP";#N/A,#N/A,FALSE,"WELDER.XLS"}</definedName>
    <definedName name="__kvs7" hidden="1">{#N/A,#N/A,FALSE,"COVER1.XLS ";#N/A,#N/A,FALSE,"RACT1.XLS";#N/A,#N/A,FALSE,"RACT2.XLS";#N/A,#N/A,FALSE,"ECCMP";#N/A,#N/A,FALSE,"WELDER.XLS"}</definedName>
    <definedName name="__kvs8" hidden="1">{#N/A,#N/A,FALSE,"COVER1.XLS ";#N/A,#N/A,FALSE,"RACT1.XLS";#N/A,#N/A,FALSE,"RACT2.XLS";#N/A,#N/A,FALSE,"ECCMP";#N/A,#N/A,FALSE,"WELDER.XLS"}</definedName>
    <definedName name="__KVS9" hidden="1">{#N/A,#N/A,FALSE,"COVER1.XLS ";#N/A,#N/A,FALSE,"RACT1.XLS";#N/A,#N/A,FALSE,"RACT2.XLS";#N/A,#N/A,FALSE,"ECCMP";#N/A,#N/A,FALSE,"WELDER.XLS"}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City&amp;" "&amp;State</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hidden="1">#REF!</definedName>
    <definedName name="__new2" hidden="1">{"Graphic",#N/A,TRUE,"Graphic"}</definedName>
    <definedName name="__ns1" hidden="1">{#N/A,#N/A,FALSE,"COVER1.XLS ";#N/A,#N/A,FALSE,"RACT1.XLS";#N/A,#N/A,FALSE,"RACT2.XLS";#N/A,#N/A,FALSE,"ECCMP";#N/A,#N/A,FALSE,"WELDER.XLS"}</definedName>
    <definedName name="__one2" hidden="1">{"adj95mult",#N/A,FALSE,"COMPCO";"adj95est",#N/A,FALSE,"COMPCO"}</definedName>
    <definedName name="__ORD1" hidden="1">255</definedName>
    <definedName name="__out2">#REF!</definedName>
    <definedName name="__pep99">#REF!</definedName>
    <definedName name="__PRN1" hidden="1">{#N/A,#N/A,FALSE,"COVER.XLS";#N/A,#N/A,FALSE,"RACT1.XLS";#N/A,#N/A,FALSE,"RACT2.XLS";#N/A,#N/A,FALSE,"ECCMP";#N/A,#N/A,FALSE,"WELDER.XLS"}</definedName>
    <definedName name="__pur10" hidden="1">#REF!</definedName>
    <definedName name="__q2" hidden="1">{#N/A,#N/A,FALSE,"COVER1.XLS ";#N/A,#N/A,FALSE,"RACT1.XLS";#N/A,#N/A,FALSE,"RACT2.XLS";#N/A,#N/A,FALSE,"ECCMP";#N/A,#N/A,FALSE,"WELDER.XLS"}</definedName>
    <definedName name="__r" hidden="1">{"consolidated",#N/A,FALSE,"Sheet1";"cms",#N/A,FALSE,"Sheet1";"fse",#N/A,FALSE,"Sheet1"}</definedName>
    <definedName name="__s3"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hidden="1">'[30]#REF'!#REF!</definedName>
    <definedName name="__sec3" hidden="1">#REF!</definedName>
    <definedName name="__SEP03">#REF!</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hidden="1">{#N/A,#N/A,FALSE,"COMP"}</definedName>
    <definedName name="__SSK1_1" hidden="1">{#N/A,#N/A,FALSE,"COMP"}</definedName>
    <definedName name="__SSK1_2" hidden="1">{#N/A,#N/A,FALSE,"COMP"}</definedName>
    <definedName name="__SSK1_3" hidden="1">{#N/A,#N/A,FALSE,"COMP"}</definedName>
    <definedName name="__SSK1_4" hidden="1">{#N/A,#N/A,FALSE,"COMP"}</definedName>
    <definedName name="__SSK1_5" hidden="1">{#N/A,#N/A,FALSE,"COMP"}</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'[31]PL _POWER_'!#REF!</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usd1">'[32]cash budget'!#REF!</definedName>
    <definedName name="__usd2">'[32]cash budget'!#REF!</definedName>
    <definedName name="__usd3">'[32]cash budget'!#REF!</definedName>
    <definedName name="__usd4">'[32]cash budget'!#REF!</definedName>
    <definedName name="__w2" hidden="1">{#N/A,#N/A,FALSE,"17MAY";#N/A,#N/A,FALSE,"24MAY"}</definedName>
    <definedName name="__wr1" hidden="1">{"hist_bs",#N/A,FALSE,"Exhibit D,E1,E2";#N/A,#N/A,FALSE,"Exhibit E3";#N/A,#N/A,FALSE,"Mgmt. Projtn";#N/A,#N/A,FALSE,"Exhibit B-1";#N/A,#N/A,FALSE,"Exhibit A";#N/A,#N/A,FALSE,"WACC";#N/A,#N/A,FALSE,"Control";"hist_inc",#N/A,FALSE,"Exhibit D,E1,E2"}</definedName>
    <definedName name="__wrn1" hidden="1">{#N/A,#N/A,FALSE,"DCF";#N/A,#N/A,FALSE,"WACC";#N/A,#N/A,FALSE,"Sales_EBIT";#N/A,#N/A,FALSE,"Capex_Depreciation";#N/A,#N/A,FALSE,"WC";#N/A,#N/A,FALSE,"Interest";#N/A,#N/A,FALSE,"Assumptions"}</definedName>
    <definedName name="__WRN2" hidden="1">{#N/A,#N/A,FALSE,"COVER1.XLS ";#N/A,#N/A,FALSE,"RACT1.XLS";#N/A,#N/A,FALSE,"RACT2.XLS";#N/A,#N/A,FALSE,"ECCMP";#N/A,#N/A,FALSE,"WELDER.XLS"}</definedName>
    <definedName name="__WRN3" hidden="1">{#N/A,#N/A,FALSE,"consu_cover";#N/A,#N/A,FALSE,"consu_strategy";#N/A,#N/A,FALSE,"consu_flow";#N/A,#N/A,FALSE,"Summary_reqmt";#N/A,#N/A,FALSE,"field_ppg";#N/A,#N/A,FALSE,"ppg_shop";#N/A,#N/A,FALSE,"strl";#N/A,#N/A,FALSE,"tankages";#N/A,#N/A,FALSE,"gases"}</definedName>
    <definedName name="__x14">'[5]Summary Sheets'!$W$534:$AG$568</definedName>
    <definedName name="__x15">'[6]ITB COST'!$W$2:$AG$42</definedName>
    <definedName name="__x17">'[6]ITB COST'!$W$46:$AG$86</definedName>
    <definedName name="__xlfn.BAHTTEXT" hidden="1">#NAME?</definedName>
    <definedName name="__xlfn.RTD" hidden="1">#NAME?</definedName>
    <definedName name="__xlnm.Database">"#REF!"</definedName>
    <definedName name="__xlnm.Extract">"#REF!"</definedName>
    <definedName name="__xlnm.Print_Area">"#REF!"</definedName>
    <definedName name="__xlnm.Print_Area_1">#REF!</definedName>
    <definedName name="__xx1" hidden="1">{#N/A,#N/A,TRUE,"A-site";#N/A,#N/A,TRUE,"B-Buildings";#N/A,#N/A,TRUE,"c-out-of-fence";#N/A,#N/A,TRUE,"d-proj.infr.";#N/A,#N/A,TRUE,"e- land"}</definedName>
    <definedName name="_0">#REF!</definedName>
    <definedName name="_0_1">#REF!</definedName>
    <definedName name="_1">#REF!</definedName>
    <definedName name="_1___123Graph_A_BP9196" hidden="1">'[22]DATA 91-98'!$F$5:$F$1331</definedName>
    <definedName name="_1___Excel_BuiltIn_Print_Area_1_1">#REF!</definedName>
    <definedName name="_1__123Graph_ACHART_1" hidden="1">[33]B!$D$3:$V$3</definedName>
    <definedName name="_1__123Graph_ACHART_15" hidden="1">[34]USGC!$B$34:$B$53</definedName>
    <definedName name="_1__123Graph_AChart_1A" hidden="1">[35]A!$C$134:$J$134</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hidden="1">{#N/A,#N/A,FALSE,"²Ä1­Ó¤ë"}</definedName>
    <definedName name="_1_0_Table2_" hidden="1">#REF!</definedName>
    <definedName name="_1_10">#REF!</definedName>
    <definedName name="_1_100000">#REF!</definedName>
    <definedName name="_1_12">#REF!</definedName>
    <definedName name="_1_3">#REF!</definedName>
    <definedName name="_1_4">#REF!</definedName>
    <definedName name="_1_5">#REF!</definedName>
    <definedName name="_1_6">#REF!</definedName>
    <definedName name="_1_7">#REF!</definedName>
    <definedName name="_1_9">#REF!</definedName>
    <definedName name="_1_97">'[36]97'!$A$1:$AF$2</definedName>
    <definedName name="_1_Excel_BuiltIn_Print_Area_1_1">"#REF!"</definedName>
    <definedName name="_10___123Graph_A_KD9196" hidden="1">'[22]DATA 91-98'!$G$5:$G$1331</definedName>
    <definedName name="_10__123Graph_ACHART_111" hidden="1">[37]Menu!$D$23:$M$23</definedName>
    <definedName name="_10__123Graph_AChart_16D" hidden="1">[38]NASENG!$G$35:$G$49</definedName>
    <definedName name="_10__123Graph_ACHART_29" hidden="1">[39]Menu!#REF!</definedName>
    <definedName name="_10__123Graph_AChart_4G" hidden="1">[40]EcoGraph!$Q$10:$S$10</definedName>
    <definedName name="_10__123Graph_AGROWTH_REVS_A" hidden="1">#REF!</definedName>
    <definedName name="_10__123Graph_XCHART_15" hidden="1">[34]USGC!$A$34:$A$53</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'[22]DATA 91-98'!$B$5:$B$1331</definedName>
    <definedName name="_100__s_1">NA()</definedName>
    <definedName name="_1000A01">#N/A</definedName>
    <definedName name="_101__123Graph_BGROWTH_REVS_B" hidden="1">#REF!</definedName>
    <definedName name="_101__123Graph_X_BP95" hidden="1">'[22]DATA 91-98'!$A$897:$A$1116</definedName>
    <definedName name="_101_c_1">NA()</definedName>
    <definedName name="_102__123Graph_CCHART_111" hidden="1">[37]Menu!$D$25:$M$25</definedName>
    <definedName name="_102__123Graph_X_BP96" hidden="1">'[22]DATA 91-98'!$B$1116:$B$1331</definedName>
    <definedName name="_102_Excel_BuiltIn_Extract_1">#REF!</definedName>
    <definedName name="_103__123Graph_CCHART_112" hidden="1">[37]Menu!$D$19:$M$19</definedName>
    <definedName name="_103__123Graph_X_DM9196" hidden="1">'[22]DATA 91-98'!$B$5:$B$1331</definedName>
    <definedName name="_103_Excel_BuiltIn_Extract_1_1">#REF!</definedName>
    <definedName name="_104__123Graph_CChart_12B" hidden="1">[38]OEMCHN!$G$35:$G$45</definedName>
    <definedName name="_104__123Graph_X_DM95" hidden="1">'[22]DATA 91-98'!$A$897:$A$1116</definedName>
    <definedName name="_104_Excel_BuiltIn_Print_Area_1_1">#REF!</definedName>
    <definedName name="_105__123Graph_CChart_13B" hidden="1">[41]OtherKPI!#REF!</definedName>
    <definedName name="_105__123Graph_X_DM96" hidden="1">'[22]DATA 91-98'!$B$1116:$B$1331</definedName>
    <definedName name="_105_Excel_BuiltIn_Print_Area_1_1_1">#REF!</definedName>
    <definedName name="_106__123Graph_CChart_14C" hidden="1">[38]NAFLD!$G$35:$G$49</definedName>
    <definedName name="_106__123Graph_X_JY9196" hidden="1">'[22]DATA 91-98'!$B$5:$B$1331</definedName>
    <definedName name="_106_Excel_BuiltIn_Print_Area_1_1_1_1">#REF!</definedName>
    <definedName name="_107__123Graph_CChart_16B" hidden="1">[41]OtherKPI!#REF!</definedName>
    <definedName name="_107__123Graph_X_JY95" hidden="1">'[22]DATA 91-98'!$A$897:$A$1116</definedName>
    <definedName name="_107_Excel_BuiltIn_Print_Area_1_1_1_1_1">#REF!,#REF!</definedName>
    <definedName name="_108__123Graph_CChart_16D" hidden="1">[38]NASENG!$G$35:$G$42</definedName>
    <definedName name="_108__123Graph_X_JY96" hidden="1">'[22]DATA 91-98'!$B$1116:$B$1331</definedName>
    <definedName name="_108_Excel_BuiltIn_Print_Area_2_1">#REF!</definedName>
    <definedName name="_109__123Graph_CChart_17B" hidden="1">[41]OtherKPI!#REF!</definedName>
    <definedName name="_109__123Graph_X_KD9196" hidden="1">'[22]DATA 91-98'!$B$5:$B$1331</definedName>
    <definedName name="_109_Excel_BuiltIn_Print_Area_2_1_1">#REF!</definedName>
    <definedName name="_11___123Graph_A_KD95" hidden="1">'[22]DATA 91-98'!$G$897:$G$1116</definedName>
    <definedName name="_11__123Graph_ACHART_112" hidden="1">[37]Menu!$D$17:$M$17</definedName>
    <definedName name="_11__123Graph_AChart_17B" hidden="1">[41]OtherKPI!#REF!</definedName>
    <definedName name="_11__123Graph_AChart_2A" hidden="1">#REF!</definedName>
    <definedName name="_11__123Graph_ACHART_5" hidden="1">[33]B!$D$30:$V$30</definedName>
    <definedName name="_11__123Graph_AGROWTH_REVS_B" hidden="1">#REF!</definedName>
    <definedName name="_110__123Graph_CChart_18E" hidden="1">[38]MAJMKT!$G$35:$G$45</definedName>
    <definedName name="_110__123Graph_X_KD95" hidden="1">'[22]DATA 91-98'!$A$897:$A$1116</definedName>
    <definedName name="_110_Excel_BuiltIn_Print_Area_2_1_1_1">#REF!</definedName>
    <definedName name="_111__123Graph_CChart_20G" hidden="1">[38]WWADMIN!$E$35:$E$44</definedName>
    <definedName name="_111__123Graph_X_KD956" hidden="1">'[22]DATA 91-98'!$B$897:$B$1331</definedName>
    <definedName name="_111_Excel_BuiltIn_Print_Area_2_1_1_1_1">"$#REF!.$#REF!$#REF!"</definedName>
    <definedName name="_112__123Graph_CChart_22C" hidden="1">[41]OtherKPI!#REF!</definedName>
    <definedName name="_112__123Graph_X_KD96" hidden="1">'[22]DATA 91-98'!$B$1116:$B$1331</definedName>
    <definedName name="_112_Excel_BuiltIn_Print_Area_2_1_1_1_1_1">"#REF!"</definedName>
    <definedName name="_113__123Graph_CChart_22H" hidden="1">[38]CANADA!$G$35:$G$45</definedName>
    <definedName name="_113__123Graph_XIND9596" hidden="1">'[22]DATA 91-98'!$B$1022:$B$1331</definedName>
    <definedName name="_113_Excel_BuiltIn_Print_Area_3_1_1_1">#REF!</definedName>
    <definedName name="_114__123Graph_CChart_23C" hidden="1">[41]OtherKPI!#REF!</definedName>
    <definedName name="_114__123Graph_XINDX9196" hidden="1">'[22]DATA 91-98'!$B$5:$B$1331</definedName>
    <definedName name="_114_Excel_BuiltIn_Print_Titles_1_1_1_1">#REF!</definedName>
    <definedName name="_115__123Graph_CChart_24C" hidden="1">[41]OtherKPI!#REF!</definedName>
    <definedName name="_115__123Graph_XINDX95" hidden="1">'[22]DATA 91-98'!$B$897:$B$1116</definedName>
    <definedName name="_115_Excel_BuiltIn_Print_Titles_2_1_1">#REF!</definedName>
    <definedName name="_116__123Graph_CChart_24I" hidden="1">[38]EURSLS!$G$35:$G$49</definedName>
    <definedName name="_116__123Graph_XINDX96" hidden="1">'[22]DATA 91-98'!$B$1116:$B$1331</definedName>
    <definedName name="_116_h_1">NA()</definedName>
    <definedName name="_117__123Graph_CChart_25C" hidden="1">[41]OtherKPI!#REF!</definedName>
    <definedName name="_117__123Graph_XMKT_MONTH" hidden="1">[19]SALES!#REF!</definedName>
    <definedName name="_117_p_1">NA()</definedName>
    <definedName name="_118__123Graph_CCHART_26" hidden="1">[37]Menu!$D$92:$M$92</definedName>
    <definedName name="_118__123Graph_XMKT_YTD" hidden="1">[19]SALES!#REF!</definedName>
    <definedName name="_118_r_1">NA()</definedName>
    <definedName name="_119__123Graph_CChart_26C" hidden="1">[41]OtherKPI!#REF!</definedName>
    <definedName name="_119_s_1">NA()</definedName>
    <definedName name="_12___123Graph_A_KD956" hidden="1">'[22]DATA 91-98'!$G$897:$G$1331</definedName>
    <definedName name="_12__123Graph_AChart_18B" hidden="1">[41]OtherKPI!#REF!</definedName>
    <definedName name="_12__123Graph_AChart_1A" hidden="1">#REF!</definedName>
    <definedName name="_12__123Graph_ACHART_30" hidden="1">[39]Menu!$D$11:$M$11</definedName>
    <definedName name="_12__123Graph_ACHART_6" hidden="1">[33]B!$D$36:$I$36</definedName>
    <definedName name="_12__123Graph_BCHART_111" hidden="1">[42]Menu!$D$24:$M$24</definedName>
    <definedName name="_12__123Graph_BMKT_YTD" hidden="1">[19]SALES!#REF!</definedName>
    <definedName name="_12__123Graph_Bグラフ_1" hidden="1">#REF!</definedName>
    <definedName name="_12__Excel_BuiltIn_Print_Area_1">#REF!</definedName>
    <definedName name="_120__123Graph_CChart_26J" hidden="1">[38]PACRIM!$G$35:$G$45</definedName>
    <definedName name="_121__123Graph_CChart_28K" hidden="1">[38]LAMER!$G$35:$G$46</definedName>
    <definedName name="_122__123Graph_CCHART_30" hidden="1">[37]Menu!$D$12:$M$12</definedName>
    <definedName name="_122A13__4_1">#REF!</definedName>
    <definedName name="_123__123Graph_CChart_31P" hidden="1">[38]Facilities!$D$22:$H$22</definedName>
    <definedName name="_123G" hidden="1">[43]SUMMARY!#REF!</definedName>
    <definedName name="_123Graph__x" hidden="1">[44]損益分岐点!#REF!</definedName>
    <definedName name="_123Graph_Achart2AA" hidden="1">[45]OtherKPI!#REF!</definedName>
    <definedName name="_123Graph_Achart7aa" hidden="1">[45]OtherKPI!#REF!</definedName>
    <definedName name="_123Graph_X" hidden="1">[44]損益分岐点!#REF!</definedName>
    <definedName name="_123Graphf_Achart22cc" hidden="1">[45]OtherKPI!#REF!</definedName>
    <definedName name="_124__123Graph_CChart_35R" hidden="1">'[38]Emp Rel'!#REF!</definedName>
    <definedName name="_125__123Graph_CChart_36S" hidden="1">'[38]Sales Rel'!#REF!</definedName>
    <definedName name="_125A13__5_1">#REF!</definedName>
    <definedName name="_126__123Graph_CChart_39T" hidden="1">'[38]Trav Ent'!#REF!</definedName>
    <definedName name="_126Excel_BuiltIn_Extract_1">#REF!</definedName>
    <definedName name="_127__123Graph_CChart_41U" hidden="1">'[38]Sal Ben'!#REF!</definedName>
    <definedName name="_127Excel_BuiltIn_Extract_1_1">#REF!</definedName>
    <definedName name="_128__123Graph_CChart_43V" hidden="1">'[38]Offic Supp'!#REF!</definedName>
    <definedName name="_129__123Graph_CChart_45W" hidden="1">'[38]Offic Supp'!#REF!</definedName>
    <definedName name="_13___123Graph_A_KD96" hidden="1">'[22]DATA 91-98'!$G$1116:$G$1331</definedName>
    <definedName name="_13__123Graph_AChart_18E" hidden="1">[38]MAJMKT!$G$35:$G$43</definedName>
    <definedName name="_13__123Graph_ACHART_26" hidden="1">[37]Menu!$D$83:$M$83</definedName>
    <definedName name="_13__123Graph_ACHART_7" hidden="1">[33]B!$D$41:$J$41</definedName>
    <definedName name="_13__123Graph_BCHART_112" hidden="1">[42]Menu!$D$18:$M$18</definedName>
    <definedName name="_13__Excel_BuiltIn_Print_Area_1_1">#REF!</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[38]Headcount!$D$22:$H$22</definedName>
    <definedName name="_130Excel_BuiltIn_Print_Area_1">#REF!</definedName>
    <definedName name="_131__123Graph_CChart_47X" hidden="1">[38]Headcount!$D$40:$H$40</definedName>
    <definedName name="_131Excel_BuiltIn_Print_Area_1_1">#REF!</definedName>
    <definedName name="_132__123Graph_CChart_4A" hidden="1">[41]OtherKPI!#REF!</definedName>
    <definedName name="_132Excel_BuiltIn_Print_Area_1_1_1">#REF!</definedName>
    <definedName name="_133__123Graph_CChart_5A" hidden="1">[41]OtherKPI!#REF!</definedName>
    <definedName name="_133Excel_BuiltIn_Print_Area_1_1_1_1">#REF!</definedName>
    <definedName name="_134__123Graph_CChart_6A" hidden="1">[41]OtherKPI!#REF!</definedName>
    <definedName name="_134Excel_BuiltIn_Print_Area_1_1_1_1_1">#REF!,#REF!</definedName>
    <definedName name="_135__123Graph_CChart_7A" hidden="1">[41]OtherKPI!#REF!</definedName>
    <definedName name="_136__123Graph_CChart_8A" hidden="1">[41]OtherKPI!#REF!</definedName>
    <definedName name="_137__123Graph_CGROWTH_REVS_A" hidden="1">#REF!</definedName>
    <definedName name="_137Excel_BuiltIn_Print_Area_1_1_1_1_7_1">#REF!</definedName>
    <definedName name="_138__123Graph_CGROWTH_REVS_B" hidden="1">#REF!</definedName>
    <definedName name="_139__123Graph_DCHART_112" hidden="1">[37]Menu!$D$16:$M$16</definedName>
    <definedName name="_13wrn.²Ä1­Ó¤ë1_Ü20¤H." hidden="1">{#N/A,#N/A,FALSE,"²Ä1­Ó¤ë"}</definedName>
    <definedName name="_14___123Graph_AIND9596" hidden="1">'[22]DATA 91-98'!$AO$1022:$AO$1331</definedName>
    <definedName name="_14__123Graph_AChart_19C" hidden="1">[41]OtherKPI!#REF!</definedName>
    <definedName name="_14__123Graph_ACHART_29" hidden="1">[37]Menu!#REF!</definedName>
    <definedName name="_14__123Graph_ACHART_8" hidden="1">[33]B!$D$47:$J$47</definedName>
    <definedName name="_14__123Graph_BCHART_26" hidden="1">[42]Menu!$D$88:$M$88</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[41]OtherKPI!#REF!</definedName>
    <definedName name="_140Excel_BuiltIn_Print_Area_1_1_1_4_1">#REF!</definedName>
    <definedName name="_141__123Graph_DChart_16B" hidden="1">[41]OtherKPI!#REF!</definedName>
    <definedName name="_142__123Graph_DChart_17B" hidden="1">[41]OtherKPI!#REF!</definedName>
    <definedName name="_143__123Graph_DChart_22C" hidden="1">[41]OtherKPI!#REF!</definedName>
    <definedName name="_143Excel_BuiltIn_Print_Area_1_1_1_7_1">#REF!</definedName>
    <definedName name="_144__123Graph_DChart_23C" hidden="1">[41]OtherKPI!#REF!</definedName>
    <definedName name="_145__123Graph_DChart_24C" hidden="1">[41]OtherKPI!#REF!</definedName>
    <definedName name="_146__123Graph_DChart_25C" hidden="1">[41]OtherKPI!#REF!</definedName>
    <definedName name="_146Excel_BuiltIn_Print_Area_1_1_1_9_1">#REF!</definedName>
    <definedName name="_147__123Graph_DChart_26C" hidden="1">[41]OtherKPI!#REF!</definedName>
    <definedName name="_148__123Graph_DChart_31P" hidden="1">[38]Facilities!$D$23:$H$23</definedName>
    <definedName name="_149__123Graph_DChart_35R" hidden="1">'[38]Emp Rel'!#REF!</definedName>
    <definedName name="_149Excel_BuiltIn_Print_Area_1_1_4_1">#REF!</definedName>
    <definedName name="_15___123Graph_AINDX9196" hidden="1">'[22]DATA 91-98'!$Y$5:$Y$1331</definedName>
    <definedName name="_15__123Graph_AChart_1A" hidden="1">#REF!</definedName>
    <definedName name="_15__123Graph_AChart_2A" hidden="1">#REF!</definedName>
    <definedName name="_15__123Graph_ACHART_9" hidden="1">[33]B!$E$84:$E$184</definedName>
    <definedName name="_15__123Graph_AGROSS_MARGINS" hidden="1">#REF!</definedName>
    <definedName name="_15__123Graph_BCHART_29" hidden="1">[42]Menu!#REF!</definedName>
    <definedName name="_15__123Graph_LBL_AMKT_MONTH" hidden="1">[19]SALES!#REF!</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'[38]Sales Rel'!#REF!</definedName>
    <definedName name="_151__123Graph_DChart_39T" hidden="1">'[38]Trav Ent'!#REF!</definedName>
    <definedName name="_152__123Graph_DChart_41U" hidden="1">'[38]Sal Ben'!#REF!</definedName>
    <definedName name="_152Excel_BuiltIn_Print_Area_1_1_9_1">#REF!</definedName>
    <definedName name="_153__123Graph_DChart_43V" hidden="1">'[38]Offic Supp'!#REF!</definedName>
    <definedName name="_154__123Graph_DChart_45W" hidden="1">'[38]Offic Supp'!#REF!</definedName>
    <definedName name="_155__123Graph_DChart_46X" hidden="1">[38]Headcount!$D$23:$H$23</definedName>
    <definedName name="_155Excel_BuiltIn_Print_Area_10_1">#REF!</definedName>
    <definedName name="_156__123Graph_DChart_47X" hidden="1">[38]Headcount!$D$41:$H$41</definedName>
    <definedName name="_157__123Graph_DChart_4A" hidden="1">[41]OtherKPI!#REF!</definedName>
    <definedName name="_158__123Graph_DChart_5A" hidden="1">[41]OtherKPI!#REF!</definedName>
    <definedName name="_158Excel_BuiltIn_Print_Area_12_1">#REF!</definedName>
    <definedName name="_159__123Graph_DChart_6A" hidden="1">[41]OtherKPI!#REF!</definedName>
    <definedName name="_16___123Graph_AINDX95" hidden="1">'[22]DATA 91-98'!$AE$897:$AE$1116</definedName>
    <definedName name="_16__123Graph_AChart_20C" hidden="1">[41]OtherKPI!#REF!</definedName>
    <definedName name="_16__123Graph_ACHART_30" hidden="1">[37]Menu!$D$11:$M$11</definedName>
    <definedName name="_16__123Graph_BCHART_1" hidden="1">[33]B!$D$4:$V$4</definedName>
    <definedName name="_16__123Graph_BGROSS_MARGINS" hidden="1">#REF!</definedName>
    <definedName name="_16__Excel_BuiltIn_Print_Area_1_1_1_1_7_1">#REF!</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[41]OtherKPI!#REF!</definedName>
    <definedName name="_161__123Graph_DChart_8A" hidden="1">[41]OtherKPI!#REF!</definedName>
    <definedName name="_161Excel_BuiltIn_Print_Area_12_2">#REF!</definedName>
    <definedName name="_162__123Graph_DGROWTH_REVS_A" hidden="1">#REF!</definedName>
    <definedName name="_162Excel_BuiltIn_Print_Area_2_1">#REF!</definedName>
    <definedName name="_163__123Graph_DGROWTH_REVS_B" hidden="1">#REF!</definedName>
    <definedName name="_163Excel_BuiltIn_Print_Area_2_1_1">#REF!</definedName>
    <definedName name="_164__123Graph_XCHART_112" hidden="1">[37]Menu!$AF$15:$AO$15</definedName>
    <definedName name="_164Excel_BuiltIn_Print_Area_2_1_1_1">#REF!</definedName>
    <definedName name="_165__123Graph_XChart_1A" hidden="1">#REF!</definedName>
    <definedName name="_165Excel_BuiltIn_Print_Area_2_1_1_1_1">#REF!</definedName>
    <definedName name="_166__123Graph_XChart_2A" hidden="1">#REF!</definedName>
    <definedName name="_166Excel_BuiltIn_Print_Area_2_1_1_1_1_1">"#REF!"</definedName>
    <definedName name="_167__123Graph_XCHART_30" hidden="1">[37]Menu!$AF$15:$AO$15</definedName>
    <definedName name="_168__123Graph_XChart_31P" hidden="1">[38]Facilities!$D$9:$H$9</definedName>
    <definedName name="_169__123Graph_XChart_35R" hidden="1">'[38]Emp Rel'!#REF!</definedName>
    <definedName name="_169Excel_BuiltIn_Print_Area_2_1_1_1_7_1">#REF!</definedName>
    <definedName name="_17___123Graph_AINDX96" hidden="1">'[22]DATA 91-98'!$AJ$1116:$AJ$1331</definedName>
    <definedName name="_17__123Graph_AChart_20G" hidden="1">[38]WWADMIN!$E$35:$E$40</definedName>
    <definedName name="_17__123Graph_AGROSS_MARGINS" hidden="1">#REF!</definedName>
    <definedName name="_17__123Graph_BCHART_10" hidden="1">[33]B!$D$58:$V$58</definedName>
    <definedName name="_17__123Graph_BGROWTH_REVS_A" hidden="1">#REF!</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'[38]Sales Rel'!#REF!</definedName>
    <definedName name="_171__123Graph_XChart_39T" hidden="1">'[38]Trav Ent'!#REF!</definedName>
    <definedName name="_172__123Graph_XChart_41U" hidden="1">'[38]Sal Ben'!#REF!</definedName>
    <definedName name="_172Excel_BuiltIn_Print_Area_2_1_1_7_1">#REF!</definedName>
    <definedName name="_173__123Graph_XChart_43V" hidden="1">'[38]Offic Supp'!#REF!</definedName>
    <definedName name="_174__123Graph_XChart_47X" hidden="1">[38]Headcount!$D$27:$H$27</definedName>
    <definedName name="_175_0_S" hidden="1">#REF!</definedName>
    <definedName name="_175Excel_BuiltIn_Print_Area_2_1_7_1">#REF!</definedName>
    <definedName name="_176_0_Table2_" hidden="1">#REF!</definedName>
    <definedName name="_177_0_Table2_" hidden="1">#REF!</definedName>
    <definedName name="_178Excel_BuiltIn_Print_Area_3_1">#REF!</definedName>
    <definedName name="_18___123Graph_AMKT_MONTH" hidden="1">[19]SALES!#REF!</definedName>
    <definedName name="_18__123Graph_AChart_21C" hidden="1">[41]OtherKPI!#REF!</definedName>
    <definedName name="_18__123Graph_AGROWTH_REVS_A" hidden="1">#REF!</definedName>
    <definedName name="_18__123Graph_BCHART_11" hidden="1">[33]B!$D$67:$V$67</definedName>
    <definedName name="_18__123Graph_BGROWTH_REVS_B" hidden="1">#REF!</definedName>
    <definedName name="_18__123Graph_LBL_AMKT_YTD" hidden="1">[19]SALES!#REF!</definedName>
    <definedName name="_18__123Graph_Xグラフ_1" hidden="1">#REF!</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1Excel_BuiltIn_Print_Area_3_2">#REF!</definedName>
    <definedName name="_182Excel_BuiltIn_Print_Area_3_1_1_1">#REF!</definedName>
    <definedName name="_185Excel_BuiltIn_Print_Area_3_1_1_7_1">#REF!</definedName>
    <definedName name="_188Excel_BuiltIn_Print_Area_3_1_4_1">#REF!</definedName>
    <definedName name="_19___123Graph_AMKT_YTD" hidden="1">[19]SALES!#REF!</definedName>
    <definedName name="_19__123Graph_AChart_22C" hidden="1">[41]OtherKPI!#REF!</definedName>
    <definedName name="_19__123Graph_AGROWTH_REVS_B" hidden="1">#REF!</definedName>
    <definedName name="_19__123Graph_BChart_1G" hidden="1">[40]EcoGraph!$C$11:$G$11</definedName>
    <definedName name="_19__123Graph_CCHART_111" hidden="1">[42]Menu!$D$25:$M$25</definedName>
    <definedName name="_19__Excel_BuiltIn_Print_Area_1_1_1_4_1">#REF!</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1Excel_BuiltIn_Print_Area_3_1_7_1">#REF!</definedName>
    <definedName name="_194Excel_BuiltIn_Print_Area_4_1">#REF!</definedName>
    <definedName name="_196__123Graph_ACHART_1" hidden="1">[46]synthgraph!#REF!</definedName>
    <definedName name="_197__123Graph_ACHART_3" hidden="1">#REF!</definedName>
    <definedName name="_197Excel_BuiltIn_Print_Area_5_1">#REF!</definedName>
    <definedName name="_1a1_" hidden="1">{"'Sheet1'!$L$16"}</definedName>
    <definedName name="_1Excel_BuiltIn_Print_Area_1_1">"#REF!"</definedName>
    <definedName name="_1Excel_BuiltIn_Print_Area_2_1">#REF!</definedName>
    <definedName name="_1Excel_BuiltIn_Print_Area_2_1_1_1">#REF!</definedName>
    <definedName name="_1Excel_BuiltIn_Print_Area_2_1_1_1_1">"$#REF!.$#REF!$#REF!"</definedName>
    <definedName name="_1Excel_BuiltIn_Print_Area_3_1">#REF!</definedName>
    <definedName name="_2___123Graph_A_BP95" hidden="1">'[22]DATA 91-98'!$F$897:$F$1116</definedName>
    <definedName name="_2___Excel_BuiltIn_Print_Area_2_1_1_1_1">#REF!</definedName>
    <definedName name="_2__123Graph_ACHART_10" hidden="1">[33]B!$D$57:$V$57</definedName>
    <definedName name="_2__123Graph_AChart_10B" hidden="1">[41]OtherKPI!#REF!</definedName>
    <definedName name="_2__123Graph_ACHART_111" hidden="1">[42]Menu!$D$23:$M$23</definedName>
    <definedName name="_2__123Graph_BCHART_10" hidden="1">[34]USGC!$L$34:$L$53</definedName>
    <definedName name="_2__123Graph_BChart_1A" hidden="1">[35]A!$C$135:$J$135</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#REF!</definedName>
    <definedName name="_2_wrn.²Ä1­Ó¤ë1_Ü20¤H." hidden="1">{#N/A,#N/A,FALSE,"²Ä1­Ó¤ë"}</definedName>
    <definedName name="_20___123Graph_B_KD956" hidden="1">'[22]DATA 91-98'!$O$897:$O$1331</definedName>
    <definedName name="_20__123Graph_AChart_22H" hidden="1">[38]CANADA!$G$35:$G$41</definedName>
    <definedName name="_20__123Graph_BCHART_111" hidden="1">[37]Menu!$D$24:$M$24</definedName>
    <definedName name="_20__123Graph_BCHART_2" hidden="1">[33]B!$D$6:$V$6</definedName>
    <definedName name="_20__123Graph_CCHART_112" hidden="1">[42]Menu!$D$19:$M$19</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0Excel_BuiltIn_Print_Area_9_1">#REF!</definedName>
    <definedName name="_201Excel_BuiltIn_Print_Titles_1_1_1_1">#REF!</definedName>
    <definedName name="_204Excel_BuiltIn_Print_Titles_1_1_7_1">#REF!</definedName>
    <definedName name="_207Excel_BuiltIn_Print_Titles_1_1_9_1">#REF!</definedName>
    <definedName name="_208Excel_BuiltIn_Print_Titles_2_1_1">#REF!</definedName>
    <definedName name="_21___123Graph_BIND9596" hidden="1">'[22]DATA 91-98'!$AL$1022:$AL$1331</definedName>
    <definedName name="_21__123Graph_AChart_23C" hidden="1">[41]OtherKPI!#REF!</definedName>
    <definedName name="_21__123Graph_AGROWTH_REVS_B" hidden="1">#REF!</definedName>
    <definedName name="_21__123Graph_BCHART_112" hidden="1">[37]Menu!$D$18:$M$18</definedName>
    <definedName name="_21__123Graph_BChart_2G" hidden="1">[40]EcoGraph!$J$11:$N$11</definedName>
    <definedName name="_21__123Graph_CCHART_26" hidden="1">[42]Menu!$D$92:$M$92</definedName>
    <definedName name="_21__123Graph_LBL_BMKT_MONTH" hidden="1">[19]SALES!#REF!</definedName>
    <definedName name="_211Excel_BuiltIn_Print_Titles_3_7_1">#REF!</definedName>
    <definedName name="_217Print_Area_MI_1_1">#REF!</definedName>
    <definedName name="_22___123Graph_BINDX9196" hidden="1">'[22]DATA 91-98'!$V$5:$V$1331</definedName>
    <definedName name="_22__123Graph_AChart_24C" hidden="1">[41]OtherKPI!#REF!</definedName>
    <definedName name="_22__123Graph_BCHART_111" hidden="1">[39]Menu!$D$24:$M$24</definedName>
    <definedName name="_22__123Graph_BCHART_26" hidden="1">[37]Menu!$D$88:$M$88</definedName>
    <definedName name="_22__123Graph_BCHART_3" hidden="1">[33]B!$D$13:$V$13</definedName>
    <definedName name="_22__123Graph_CCHART_30" hidden="1">[42]Menu!$D$12:$M$12</definedName>
    <definedName name="_22__Excel_BuiltIn_Print_Area_1_1_1_7_1">#REF!</definedName>
    <definedName name="_220PRINT_AREA_MI_4_1">#REF!</definedName>
    <definedName name="_223PRINT_AREA_MI_5_1">#REF!</definedName>
    <definedName name="_225__123Graph_BCHART_1" hidden="1">[46]synthgraph!#REF!</definedName>
    <definedName name="_226__123Graph_BCHART_3" hidden="1">#REF!</definedName>
    <definedName name="_23___123Graph_BINDX95" hidden="1">'[22]DATA 91-98'!$AB$897:$AB$1116</definedName>
    <definedName name="_23__123Graph_AChart_24I" hidden="1">[38]EURSLS!$G$35:$G$51</definedName>
    <definedName name="_23__123Graph_BCHART_112" hidden="1">[39]Menu!$D$18:$M$18</definedName>
    <definedName name="_23__123Graph_BCHART_29" hidden="1">[37]Menu!#REF!</definedName>
    <definedName name="_23__123Graph_BChart_3G" hidden="1">[40]EcoGraph!$J$31:$M$31</definedName>
    <definedName name="_23__123Graph_CGROWTH_REVS_A" hidden="1">#REF!</definedName>
    <definedName name="_24___123Graph_BINDX96" hidden="1">'[22]DATA 91-98'!$AG$1116:$AG$1331</definedName>
    <definedName name="_24__123Graph_AChart_25C" hidden="1">[41]OtherKPI!#REF!</definedName>
    <definedName name="_24__123Graph_BCHART_26" hidden="1">[39]Menu!$D$88:$M$88</definedName>
    <definedName name="_24__123Graph_BCHART_4" hidden="1">[33]B!$D$22:$V$22</definedName>
    <definedName name="_24__123Graph_BGROSS_MARGINS" hidden="1">#REF!</definedName>
    <definedName name="_24__123Graph_CGROWTH_REVS_B" hidden="1">#REF!</definedName>
    <definedName name="_24__123Graph_LBL_BMKT_YTD" hidden="1">[19]SALES!#REF!</definedName>
    <definedName name="_25___123Graph_BMKT_MONTH" hidden="1">[19]SALES!#REF!</definedName>
    <definedName name="_25__123Graph_ACHART_26" hidden="1">[37]Menu!$D$83:$M$83</definedName>
    <definedName name="_25__123Graph_BChart_4G" hidden="1">[40]EcoGraph!$Q$11:$S$11</definedName>
    <definedName name="_25__123Graph_BGROWTH_REVS_A" hidden="1">#REF!</definedName>
    <definedName name="_25__123Graph_DCHART_112" hidden="1">[42]Menu!$D$16:$M$16</definedName>
    <definedName name="_25__Excel_BuiltIn_Print_Area_1_1_1_9_1">#REF!</definedName>
    <definedName name="_254__123Graph_DCHART_1" hidden="1">[46]synthgraph!#REF!</definedName>
    <definedName name="_26___123Graph_BMKT_YTD" hidden="1">[19]SALES!#REF!</definedName>
    <definedName name="_26__123Graph_AChart_26C" hidden="1">[41]OtherKPI!#REF!</definedName>
    <definedName name="_26__123Graph_BCHART_5" hidden="1">[33]B!$D$31:$V$31</definedName>
    <definedName name="_26__123Graph_BGROWTH_REVS_B" hidden="1">#REF!</definedName>
    <definedName name="_26__123Graph_DGROWTH_REVS_A" hidden="1">#REF!</definedName>
    <definedName name="_27___123Graph_C_KD956" hidden="1">'[22]DATA 91-98'!$Q$897:$Q$1331</definedName>
    <definedName name="_27__123Graph_AChart_26J" hidden="1">[38]PACRIM!$G$35:$G$41</definedName>
    <definedName name="_27__123Graph_BCHART_29" hidden="1">[39]Menu!#REF!</definedName>
    <definedName name="_27__123Graph_BCHART_6" hidden="1">[33]B!$D$37:$I$37</definedName>
    <definedName name="_27__123Graph_CCHART_111" hidden="1">[37]Menu!$D$25:$M$25</definedName>
    <definedName name="_27__123Graph_DGROWTH_REVS_B" hidden="1">#REF!</definedName>
    <definedName name="_27__123Graph_XMKT_MONTH" hidden="1">[19]SALES!#REF!</definedName>
    <definedName name="_28___123Graph_CIND9596" hidden="1">'[22]DATA 91-98'!$AM$1022:$AM$1331</definedName>
    <definedName name="_28__123Graph_AChart_27C" hidden="1">[41]OtherKPI!#REF!</definedName>
    <definedName name="_28__123Graph_BCHART_7" hidden="1">[33]B!$D$42:$J$42</definedName>
    <definedName name="_28__123Graph_CCHART_112" hidden="1">[37]Menu!$D$19:$M$19</definedName>
    <definedName name="_28__123Graph_XCHART_112" hidden="1">[42]Menu!$AF$15:$AO$15</definedName>
    <definedName name="_28__Excel_BuiltIn_Print_Area_1_1_4_1">#REF!</definedName>
    <definedName name="_282__123Graph_LBL_ACHART_1" hidden="1">[46]synthgraph!#REF!</definedName>
    <definedName name="_283__123Graph_LBL_ACHART_3" hidden="1">#REF!</definedName>
    <definedName name="_29___123Graph_CINDX9196" hidden="1">'[22]DATA 91-98'!$W$5:$W$1331</definedName>
    <definedName name="_29__123Graph_AChart_28K" hidden="1">[38]LAMER!$G$35:$G$45</definedName>
    <definedName name="_29__123Graph_BCHART_8" hidden="1">[33]B!$D$48:$J$48</definedName>
    <definedName name="_29__123Graph_CCHART_26" hidden="1">[37]Menu!$D$92:$M$92</definedName>
    <definedName name="_29__123Graph_XChart_1A" hidden="1">#REF!</definedName>
    <definedName name="_29__0_S" hidden="1">#REF!</definedName>
    <definedName name="_2Excel_BuiltIn_Print_Area_2_1">#REF!</definedName>
    <definedName name="_2Excel_BuiltIn_Print_Area_2_1_1_1_1">"$#REF!.$#REF!$#REF!"</definedName>
    <definedName name="_2Excel_BuiltIn_Print_Area_2_1_1_1_1_1_1_1_1_1_1_1">#REF!</definedName>
    <definedName name="_2wrn.²Ä1­Ó¤ë1_Ü20¤H." hidden="1">{#N/A,#N/A,FALSE,"²Ä1­Ó¤ë"}</definedName>
    <definedName name="_3___123Graph_A_BP96" hidden="1">'[22]DATA 91-98'!$F$1116:$F$1331</definedName>
    <definedName name="_3__123Graph_ACHART_11" hidden="1">[33]B!$D$66:$V$66</definedName>
    <definedName name="_3__123Graph_ACHART_111" hidden="1">[37]Menu!$D$23:$M$23</definedName>
    <definedName name="_3__123Graph_ACHART_112" hidden="1">[42]Menu!$D$17:$M$17</definedName>
    <definedName name="_3__123Graph_AMKT_MONTH" hidden="1">[19]SALES!#REF!</definedName>
    <definedName name="_3__123Graph_BCHART_13" hidden="1">[34]USGC!$R$34:$R$53</definedName>
    <definedName name="_3__123Graph_CChart_1A" hidden="1">[35]A!$C$136:$J$136</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#REF!</definedName>
    <definedName name="_30___123Graph_CINDX95" hidden="1">'[22]DATA 91-98'!$AC$897:$AC$1116</definedName>
    <definedName name="_30__123Graph_ACHART_29" hidden="1">[37]Menu!#REF!</definedName>
    <definedName name="_30__123Graph_BCHART_9" hidden="1">[33]B!$F$84:$F$184</definedName>
    <definedName name="_30__123Graph_BGROSS_MARGINS" hidden="1">#REF!</definedName>
    <definedName name="_30__123Graph_CCHART_30" hidden="1">[37]Menu!$D$12:$M$12</definedName>
    <definedName name="_30__123Graph_XChart_2A" hidden="1">#REF!</definedName>
    <definedName name="_30__123Graph_XMKT_YTD" hidden="1">[19]SALES!#REF!</definedName>
    <definedName name="_31___123Graph_CINDX96" hidden="1">'[22]DATA 91-98'!$AH$1116:$AH$1331</definedName>
    <definedName name="_31__123Graph_AChart_2A" hidden="1">#REF!</definedName>
    <definedName name="_31__123Graph_CCHART_1" hidden="1">[33]B!$D$8:$V$8</definedName>
    <definedName name="_31__123Graph_CGROWTH_REVS_A" hidden="1">#REF!</definedName>
    <definedName name="_31__123Graph_XCHART_30" hidden="1">[42]Menu!$AF$15:$AO$15</definedName>
    <definedName name="_31__Excel_BuiltIn_Print_Area_1_1_9_1">#REF!</definedName>
    <definedName name="_311__123Graph_LBL_DCHART_1" hidden="1">[46]synthgraph!#REF!</definedName>
    <definedName name="_32___123Graph_DIND9596" hidden="1">'[22]DATA 91-98'!$AN$1022:$AN$1331</definedName>
    <definedName name="_32__123Graph_ACHART_30" hidden="1">[37]Menu!$D$11:$M$11</definedName>
    <definedName name="_32__123Graph_CCHART_10" hidden="1">[33]B!$D$59:$V$59</definedName>
    <definedName name="_32__123Graph_CGROWTH_REVS_B" hidden="1">#REF!</definedName>
    <definedName name="_32_0_S" hidden="1">#REF!</definedName>
    <definedName name="_33___123Graph_DINDX9196" hidden="1">'[22]DATA 91-98'!$X$5:$X$1331</definedName>
    <definedName name="_33__123Graph_AChart_30P" hidden="1">[38]Facilities!$H$28:$H$35</definedName>
    <definedName name="_33__123Graph_BGROWTH_REVS_A" hidden="1">#REF!</definedName>
    <definedName name="_33__123Graph_CCHART_11" hidden="1">[33]B!$D$68:$V$68</definedName>
    <definedName name="_33__123Graph_DCHART_112" hidden="1">[37]Menu!$D$16:$M$16</definedName>
    <definedName name="_33_0_Table2_" hidden="1">#REF!</definedName>
    <definedName name="_34___123Graph_DINDX95" hidden="1">'[22]DATA 91-98'!$AD$897:$AD$1116</definedName>
    <definedName name="_34__123Graph_AChart_31P" hidden="1">[38]Facilities!$D$20:$H$20</definedName>
    <definedName name="_34__123Graph_CCHART_3" hidden="1">[33]B!$D$14:$V$14</definedName>
    <definedName name="_34__123Graph_DGROWTH_REVS_A" hidden="1">#REF!</definedName>
    <definedName name="_34__Excel_BuiltIn_Print_Area_10_1">#REF!</definedName>
    <definedName name="_34_0_Table2_" hidden="1">#REF!</definedName>
    <definedName name="_35___123Graph_DINDX96" hidden="1">'[22]DATA 91-98'!$AI$1116:$AI$1331</definedName>
    <definedName name="_35__123Graph_ACHART_1" hidden="1">[46]synthgraph!#REF!</definedName>
    <definedName name="_35__123Graph_AChart_34R" hidden="1">'[38]Emp Rel'!#REF!</definedName>
    <definedName name="_35__123Graph_CChart_3G" hidden="1">[40]EcoGraph!$J$32:$M$32</definedName>
    <definedName name="_35__123Graph_DGROWTH_REVS_B" hidden="1">#REF!</definedName>
    <definedName name="_36___123Graph_LBL_AMKT_MONTH" hidden="1">[19]SALES!#REF!</definedName>
    <definedName name="_36__123Graph_ACHART_3" hidden="1">#REF!</definedName>
    <definedName name="_36__123Graph_AChart_35R" hidden="1">'[38]Emp Rel'!#REF!</definedName>
    <definedName name="_36__123Graph_BGROWTH_REVS_B" hidden="1">#REF!</definedName>
    <definedName name="_36__123Graph_CCHART_4" hidden="1">[33]B!$D$23:$V$23</definedName>
    <definedName name="_36__123Graph_XCHART_112" hidden="1">[37]Menu!$AF$15:$AO$15</definedName>
    <definedName name="_37___123Graph_LBL_AMKT_YTD" hidden="1">[19]SALES!#REF!</definedName>
    <definedName name="_37__123Graph_AChart_36S" hidden="1">'[38]Sales Rel'!#REF!</definedName>
    <definedName name="_37__123Graph_CCHART_111" hidden="1">[39]Menu!$D$25:$M$25</definedName>
    <definedName name="_37__123Graph_CCHART_5" hidden="1">[33]B!$D$32:$V$32</definedName>
    <definedName name="_37__123Graph_XChart_1A" hidden="1">#REF!</definedName>
    <definedName name="_37__Excel_BuiltIn_Print_Area_12_1">#REF!</definedName>
    <definedName name="_38___123Graph_LBL_B_KD956" hidden="1">'[22]DATA 91-98'!$P$897:$P$1331</definedName>
    <definedName name="_38__123Graph_AChart_37S" hidden="1">'[38]Sales Rel'!#REF!</definedName>
    <definedName name="_38__123Graph_CCHART_112" hidden="1">[39]Menu!$D$19:$M$19</definedName>
    <definedName name="_38__123Graph_CCHART_7" hidden="1">[33]B!$D$43:$J$43</definedName>
    <definedName name="_38__123Graph_XChart_2A" hidden="1">#REF!</definedName>
    <definedName name="_380_KVA_Genset">'[47]5 - CITICORP'!$A$50</definedName>
    <definedName name="_380_KVA_GensetI">'[47]5 - CITICORP'!$A$363</definedName>
    <definedName name="_380KVA_Gen_Sets_3">'[48]Lakshmi GF'!#REF!</definedName>
    <definedName name="_39___123Graph_LBL_BMKT_MONTH" hidden="1">[19]SALES!#REF!</definedName>
    <definedName name="_39__123Graph_AChart_38T" hidden="1">'[38]Trav Ent'!#REF!</definedName>
    <definedName name="_39__123Graph_CCHART_26" hidden="1">[39]Menu!$D$92:$M$92</definedName>
    <definedName name="_39__123Graph_CCHART_8" hidden="1">[33]B!$D$49:$J$49</definedName>
    <definedName name="_39__123Graph_XCHART_30" hidden="1">[37]Menu!$AF$15:$AO$15</definedName>
    <definedName name="_395_0_0Cwvu.GREY_A" hidden="1">[49]TargIS!#REF!</definedName>
    <definedName name="_3a1_" hidden="1">{"'Sheet1'!$L$16"}</definedName>
    <definedName name="_3Excel_BuiltIn_Print_Area_3_1_1_1_1_1_1_1_1_1">#REF!</definedName>
    <definedName name="_3wrn.²Ä1­Ó¤ë1_Ü20¤H." hidden="1">{#N/A,#N/A,FALSE,"²Ä1­Ó¤ë"}</definedName>
    <definedName name="_4___123Graph_A_DM9196" hidden="1">'[22]DATA 91-98'!$D$5:$D$1331</definedName>
    <definedName name="_4__123Graph_ACHART_111" hidden="1">[39]Menu!$D$23:$M$23</definedName>
    <definedName name="_4__123Graph_ACHART_112" hidden="1">[37]Menu!$D$17:$M$17</definedName>
    <definedName name="_4__123Graph_AChart_1A" hidden="1">#REF!</definedName>
    <definedName name="_4__123Graph_AChart_1G" hidden="1">[40]EcoGraph!$C$10:$G$10</definedName>
    <definedName name="_4__123Graph_BCHART_15" hidden="1">[34]USGC!$C$34:$C$53</definedName>
    <definedName name="_4__123Graph_DChart_1A" hidden="1">[35]A!$C$137:$J$137</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#REF!</definedName>
    <definedName name="_40___123Graph_LBL_BMKT_YTD" hidden="1">[19]SALES!#REF!</definedName>
    <definedName name="_40__123Graph_AChart_39T" hidden="1">'[38]Trav Ent'!#REF!</definedName>
    <definedName name="_40__123Graph_CCHART_30" hidden="1">[39]Menu!$D$12:$M$12</definedName>
    <definedName name="_40__123Graph_CCHART_9" hidden="1">[33]B!$G$84:$G$184</definedName>
    <definedName name="_40__Excel_BuiltIn_Print_Area_12_2">#REF!</definedName>
    <definedName name="_41___123Graph_X_BP9196" hidden="1">'[22]DATA 91-98'!$B$5:$B$1331</definedName>
    <definedName name="_41__123Graph_AChart_3A" hidden="1">[41]OtherKPI!#REF!</definedName>
    <definedName name="_41__123Graph_BCHART_1" hidden="1">[46]synthgraph!#REF!</definedName>
    <definedName name="_41__123Graph_DCHART_1" hidden="1">[33]B!$D$9:$V$9</definedName>
    <definedName name="_41__Excel_BuiltIn_Print_Area_2_1">#REF!</definedName>
    <definedName name="_42___123Graph_X_BP95" hidden="1">'[22]DATA 91-98'!$A$897:$A$1116</definedName>
    <definedName name="_42__123Graph_AChart_40U" hidden="1">'[38]Sal Ben'!#REF!</definedName>
    <definedName name="_42__123Graph_BCHART_3" hidden="1">#REF!</definedName>
    <definedName name="_42__123Graph_DCHART_10" hidden="1">[33]B!$D$60:$V$60</definedName>
    <definedName name="_42__Excel_BuiltIn_Print_Area_2_1_1_1_1">"$#REF!.$#REF!$#REF!"</definedName>
    <definedName name="_43___123Graph_X_BP96" hidden="1">'[22]DATA 91-98'!$B$1116:$B$1331</definedName>
    <definedName name="_43__123Graph_AChart_41U" hidden="1">'[38]Sal Ben'!#REF!</definedName>
    <definedName name="_43__123Graph_CGROWTH_REVS_A" hidden="1">#REF!</definedName>
    <definedName name="_43__123Graph_DCHART_11" hidden="1">[33]B!$D$69:$V$69</definedName>
    <definedName name="_43__0_S" hidden="1">#REF!</definedName>
    <definedName name="_44___123Graph_X_DM9196" hidden="1">'[22]DATA 91-98'!$B$5:$B$1331</definedName>
    <definedName name="_44__123Graph_AChart_42V" hidden="1">'[38]Offic Supp'!#REF!</definedName>
    <definedName name="_44__123Graph_DCHART_3" hidden="1">[33]B!$D$15:$V$15</definedName>
    <definedName name="_45___123Graph_X_DM95" hidden="1">'[22]DATA 91-98'!$A$897:$A$1116</definedName>
    <definedName name="_45__123Graph_AChart_43V" hidden="1">'[38]Offic Supp'!#REF!</definedName>
    <definedName name="_45__123Graph_DCHART_4" hidden="1">[33]B!$D$24:$V$24</definedName>
    <definedName name="_45__Excel_BuiltIn_Print_Area_2_1_1_1_7_1">#REF!</definedName>
    <definedName name="_46___123Graph_X_DM96" hidden="1">'[22]DATA 91-98'!$B$1116:$B$1331</definedName>
    <definedName name="_46__123Graph_AChart_44W" hidden="1">'[38]Sales Bonus'!#REF!</definedName>
    <definedName name="_46__123Graph_CGROWTH_REVS_B" hidden="1">#REF!</definedName>
    <definedName name="_46__123Graph_DCHART_7" hidden="1">[33]B!$D$44:$J$44</definedName>
    <definedName name="_46_0_S" hidden="1">#REF!</definedName>
    <definedName name="_47___123Graph_X_JY9196" hidden="1">'[22]DATA 91-98'!$B$5:$B$1331</definedName>
    <definedName name="_47__123Graph_AChart_45W" hidden="1">'[38]Offic Supp'!#REF!</definedName>
    <definedName name="_47__123Graph_DCHART_1" hidden="1">[46]synthgraph!#REF!</definedName>
    <definedName name="_47__123Graph_DCHART_112" hidden="1">[39]Menu!$D$16:$M$16</definedName>
    <definedName name="_47__123Graph_DCHART_8" hidden="1">[33]B!$D$50:$J$50</definedName>
    <definedName name="_47_0_S" hidden="1">#REF!</definedName>
    <definedName name="_48___123Graph_X_JY95" hidden="1">'[22]DATA 91-98'!$A$897:$A$1116</definedName>
    <definedName name="_48__123Graph_AChart_46X" hidden="1">[38]Headcount!$D$20:$H$20</definedName>
    <definedName name="_48__123Graph_DCHART_9" hidden="1">[33]B!$H$84:$H$184</definedName>
    <definedName name="_48__Excel_BuiltIn_Print_Area_2_1_1_7_1">#REF!</definedName>
    <definedName name="_48_0_S" hidden="1">#REF!</definedName>
    <definedName name="_49___123Graph_X_JY96" hidden="1">'[22]DATA 91-98'!$B$1116:$B$1331</definedName>
    <definedName name="_49__123Graph_AChart_47X" hidden="1">[38]Headcount!$D$38:$H$38</definedName>
    <definedName name="_49__123Graph_ACHART_6" hidden="1">[50]geography!$C$3:$C$7</definedName>
    <definedName name="_49__123Graph_ECHART_10" hidden="1">[33]B!$D$61:$V$61</definedName>
    <definedName name="_4Excel_BuiltIn_Print_Area_5_1_1_1_1">#REF!</definedName>
    <definedName name="_4N1_">#REF!</definedName>
    <definedName name="_4wrn.²Ä1­Ó¤ë1_Ü20¤H." hidden="1">{#N/A,#N/A,FALSE,"²Ä1­Ó¤ë"}</definedName>
    <definedName name="_5.0_Hire_and_running_charges_of_winch___grab">[51]SOR!#REF!</definedName>
    <definedName name="_5___123Graph_A_DM95" hidden="1">'[22]DATA 91-98'!$D$897:$D$1116</definedName>
    <definedName name="_5__123Graph_ACHART_112" hidden="1">[39]Menu!$D$17:$M$17</definedName>
    <definedName name="_5__123Graph_AChart_11B" hidden="1">[41]OtherKPI!#REF!</definedName>
    <definedName name="_5__123Graph_ACHART_2" hidden="1">[33]B!$D$5:$V$5</definedName>
    <definedName name="_5__123Graph_ACHART_26" hidden="1">[42]Menu!$D$83:$M$83</definedName>
    <definedName name="_5__123Graph_CCHART_10" hidden="1">[34]USGC!$F$34:$F$53</definedName>
    <definedName name="_5__123Graph_EChart_1A" hidden="1">[35]A!$C$138:$J$138</definedName>
    <definedName name="_5__A13__4_1">#REF!</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'[22]DATA 91-98'!$B$5:$B$1331</definedName>
    <definedName name="_50__123Graph_AChart_4A" hidden="1">[41]OtherKPI!#REF!</definedName>
    <definedName name="_50__123Graph_DGROWTH_REVS_A" hidden="1">#REF!</definedName>
    <definedName name="_50__123Graph_ECHART_11" hidden="1">[33]B!$D$70:$V$70</definedName>
    <definedName name="_500_Kva_Generator_3">[52]ICICI!#REF!</definedName>
    <definedName name="_500_Kva_Generator_3_400Kva_3_Pannel_Boar_2">[52]ICICI!#REF!</definedName>
    <definedName name="_500KVA_Gen_Sets">'[48]Lakshmi GF'!#REF!</definedName>
    <definedName name="_51___123Graph_X_KD95" hidden="1">'[22]DATA 91-98'!$A$897:$A$1116</definedName>
    <definedName name="_51__123Graph_AChart_5A" hidden="1">[41]OtherKPI!#REF!</definedName>
    <definedName name="_51__123Graph_ECHART_3" hidden="1">[33]B!$D$17:$V$17</definedName>
    <definedName name="_51__Excel_BuiltIn_Print_Area_2_1_7_1">#REF!</definedName>
    <definedName name="_52___123Graph_X_KD956" hidden="1">'[22]DATA 91-98'!$B$897:$B$1331</definedName>
    <definedName name="_52__123Graph_AChart_6A" hidden="1">[41]OtherKPI!#REF!</definedName>
    <definedName name="_52__123Graph_ECHART_4" hidden="1">[33]B!$D$25:$V$25</definedName>
    <definedName name="_52__123Graph_LBL_ACHART_1" hidden="1">[46]synthgraph!#REF!</definedName>
    <definedName name="_53___123Graph_X_KD96" hidden="1">'[22]DATA 91-98'!$B$1116:$B$1331</definedName>
    <definedName name="_53__123Graph_AChart_7A" hidden="1">[41]OtherKPI!#REF!</definedName>
    <definedName name="_53__123Graph_DGROWTH_REVS_B" hidden="1">#REF!</definedName>
    <definedName name="_53__123Graph_ECHART_8" hidden="1">[33]B!$D$51:$J$51</definedName>
    <definedName name="_53__123Graph_LBL_ACHART_3" hidden="1">#REF!</definedName>
    <definedName name="_54___123Graph_XIND9596" hidden="1">'[22]DATA 91-98'!$B$1022:$B$1331</definedName>
    <definedName name="_54__123Graph_AChart_8A" hidden="1">[41]OtherKPI!#REF!</definedName>
    <definedName name="_54__123Graph_ECHART_9" hidden="1">[33]B!$I$84:$I$184</definedName>
    <definedName name="_54__123Graph_XCHART_112" hidden="1">[39]Menu!$AF$15:$AO$15</definedName>
    <definedName name="_54__Excel_BuiltIn_Print_Area_3_1">#REF!</definedName>
    <definedName name="_55___123Graph_XINDX9196" hidden="1">'[22]DATA 91-98'!$B$5:$B$1331</definedName>
    <definedName name="_55__123Graph_AChart_9A" hidden="1">[41]OtherKPI!#REF!</definedName>
    <definedName name="_55__123Graph_FCHART_10" hidden="1">[33]B!$D$62:$V$62</definedName>
    <definedName name="_55__123Graph_XChart_1A" hidden="1">#REF!</definedName>
    <definedName name="_55_0_Table2_" hidden="1">#REF!</definedName>
    <definedName name="_56___123Graph_XINDX95" hidden="1">'[22]DATA 91-98'!$B$897:$B$1116</definedName>
    <definedName name="_56__123Graph_AGROSS_MARGINS" hidden="1">#REF!</definedName>
    <definedName name="_56__123Graph_FCHART_11" hidden="1">[33]B!$D$71:$V$71</definedName>
    <definedName name="_56__123Graph_XChart_2A" hidden="1">#REF!</definedName>
    <definedName name="_56_0_Table2_" hidden="1">#REF!</definedName>
    <definedName name="_57___123Graph_XINDX96" hidden="1">'[22]DATA 91-98'!$B$1116:$B$1331</definedName>
    <definedName name="_57__123Graph_AGROWTH_REVS_A" hidden="1">#REF!</definedName>
    <definedName name="_57__123Graph_FCHART_9" hidden="1">[33]B!$J$84:$J$184</definedName>
    <definedName name="_57__123Graph_XCHART_30" hidden="1">[39]Menu!$AF$15:$AO$15</definedName>
    <definedName name="_57__Excel_BuiltIn_Print_Area_3_2">#REF!</definedName>
    <definedName name="_57_0_Table2_" hidden="1">#REF!</definedName>
    <definedName name="_58___123Graph_XMKT_MONTH" hidden="1">[19]SALES!#REF!</definedName>
    <definedName name="_58__123Graph_AGROWTH_REVS_B" hidden="1">#REF!</definedName>
    <definedName name="_58__123Graph_LBL_DCHART_1" hidden="1">[46]synthgraph!#REF!</definedName>
    <definedName name="_58__123Graph_XCHART_10" hidden="1">[33]B!$D$55:$V$55</definedName>
    <definedName name="_59___123Graph_XMKT_YTD" hidden="1">[19]SALES!#REF!</definedName>
    <definedName name="_59__123Graph_BCHART_111" hidden="1">[37]Menu!$D$24:$M$24</definedName>
    <definedName name="_59__123Graph_XCHART_11" hidden="1">[33]B!$D$55:$V$55</definedName>
    <definedName name="_5Excel_BuiltIn_Print_Area_5_1_1_1_1_1_1">#REF!</definedName>
    <definedName name="_5N2_">#REF!</definedName>
    <definedName name="_6___123Graph_A_DM96" hidden="1">'[22]DATA 91-98'!$D$1116:$D$1331</definedName>
    <definedName name="_6__123Graph_AChart_12B" hidden="1">[38]OEMCHN!$G$35:$G$44</definedName>
    <definedName name="_6__123Graph_AChart_1A" hidden="1">#REF!</definedName>
    <definedName name="_6__123Graph_ACHART_29" hidden="1">[42]Menu!#REF!</definedName>
    <definedName name="_6__123Graph_AChart_2G" hidden="1">[40]EcoGraph!$J$10:$N$10</definedName>
    <definedName name="_6__123Graph_AMKT_YTD" hidden="1">[19]SALES!#REF!</definedName>
    <definedName name="_6__123Graph_Aグラフ_1" hidden="1">#REF!</definedName>
    <definedName name="_6__123Graph_CCHART_13" hidden="1">[34]USGC!$O$34:$O$53</definedName>
    <definedName name="_6__123Graph_XChart_1A" hidden="1">[35]A!$C$131:$J$131</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#REF!</definedName>
    <definedName name="_60__123Graph_A_BP9196" hidden="1">'[22]DATA 91-98'!$F$5:$F$1331</definedName>
    <definedName name="_60__123Graph_BCHART_112" hidden="1">[37]Menu!$D$18:$M$18</definedName>
    <definedName name="_60__123Graph_XCHART_2" hidden="1">[33]B!$D$2:$V$2</definedName>
    <definedName name="_60__Excel_BuiltIn_Print_Area_3_1_1_7_1">#REF!</definedName>
    <definedName name="_60_0_S" hidden="1">#REF!</definedName>
    <definedName name="_61__123Graph_A_BP95" hidden="1">'[22]DATA 91-98'!$F$897:$F$1116</definedName>
    <definedName name="_61__123Graph_BChart_12B" hidden="1">[38]OEMCHN!$F$35:$F$45</definedName>
    <definedName name="_61__123Graph_XChart_2G" hidden="1">[40]EcoGraph!$J$9:$N$9</definedName>
    <definedName name="_62__123Graph_A_BP96" hidden="1">'[22]DATA 91-98'!$F$1116:$F$1331</definedName>
    <definedName name="_62__123Graph_BChart_13B" hidden="1">[41]OtherKPI!#REF!</definedName>
    <definedName name="_62__123Graph_XCHART_3" hidden="1">[33]B!$D$10:$V$10</definedName>
    <definedName name="_63__123Graph_A_DM9196" hidden="1">'[22]DATA 91-98'!$D$5:$D$1331</definedName>
    <definedName name="_63__123Graph_BChart_14C" hidden="1">[38]NAFLD!$F$35:$F$49</definedName>
    <definedName name="_63__123Graph_XChart_3G" hidden="1">[40]EcoGraph!$J$28:$M$28</definedName>
    <definedName name="_63__Excel_BuiltIn_Print_Area_3_1_4_1">#REF!</definedName>
    <definedName name="_63_0_Table2_" hidden="1">#REF!</definedName>
    <definedName name="_64__123Graph_A_DM95" hidden="1">'[22]DATA 91-98'!$D$897:$D$1116</definedName>
    <definedName name="_64__123Graph_BChart_16B" hidden="1">[41]OtherKPI!#REF!</definedName>
    <definedName name="_64__123Graph_XCHART_4" hidden="1">[33]B!$D$10:$V$10</definedName>
    <definedName name="_64_0_Table2_" hidden="1">#REF!</definedName>
    <definedName name="_65__123Graph_A_DM96" hidden="1">'[22]DATA 91-98'!$D$1116:$D$1331</definedName>
    <definedName name="_65__123Graph_BChart_16D" hidden="1">[38]NASENG!$F$35:$F$42</definedName>
    <definedName name="_65__123Graph_XChart_4G" hidden="1">[40]EcoGraph!$Q$8:$S$8</definedName>
    <definedName name="_65_0_Table2_" hidden="1">#REF!</definedName>
    <definedName name="_66__123Graph_A_JY9196" hidden="1">'[22]DATA 91-98'!$E$5:$E$1331</definedName>
    <definedName name="_66__123Graph_BChart_17B" hidden="1">[41]OtherKPI!#REF!</definedName>
    <definedName name="_66__123Graph_XCHART_5" hidden="1">[33]B!$D$10:$V$10</definedName>
    <definedName name="_66__Excel_BuiltIn_Print_Area_3_1_7_1">#REF!</definedName>
    <definedName name="_66_0_Table2_" hidden="1">#REF!</definedName>
    <definedName name="_67__123Graph_A_JY95" hidden="1">'[22]DATA 91-98'!$E$897:$E$1116</definedName>
    <definedName name="_67__123Graph_BChart_18B" hidden="1">[41]OtherKPI!#REF!</definedName>
    <definedName name="_67__123Graph_XCHART_6" hidden="1">[33]B!$D$35:$I$35</definedName>
    <definedName name="_68__123Graph_A_JY96" hidden="1">'[22]DATA 91-98'!$E$1116:$E$1331</definedName>
    <definedName name="_68__123Graph_BChart_18E" hidden="1">[38]MAJMKT!$F$35:$F$45</definedName>
    <definedName name="_68__123Graph_XCHART_7" hidden="1">[33]B!$D$39:$J$39</definedName>
    <definedName name="_69__123Graph_A_KD9196" hidden="1">'[22]DATA 91-98'!$G$5:$G$1331</definedName>
    <definedName name="_69__123Graph_BChart_20G" hidden="1">[38]WWADMIN!$D$35:$D$44</definedName>
    <definedName name="_69__123Graph_XCHART_8" hidden="1">[33]B!$D$39:$J$39</definedName>
    <definedName name="_69__Excel_BuiltIn_Print_Area_4_1">#REF!</definedName>
    <definedName name="_6Excel_BuiltIn_Print_Titles_3_1">[7]typetest!#REF!</definedName>
    <definedName name="_7___123Graph_A_JY9196" hidden="1">'[22]DATA 91-98'!$E$5:$E$1331</definedName>
    <definedName name="_7__123Graph_AChart_13B" hidden="1">[41]OtherKPI!#REF!</definedName>
    <definedName name="_7__123Graph_ACHART_26" hidden="1">[39]Menu!$D$83:$M$83</definedName>
    <definedName name="_7__123Graph_AChart_2A" hidden="1">#REF!</definedName>
    <definedName name="_7__123Graph_ACHART_3" hidden="1">[33]B!$D$12:$V$12</definedName>
    <definedName name="_7__123Graph_CCHART_15" hidden="1">[34]USGC!$D$34:$D$53</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'[22]DATA 91-98'!$G$897:$G$1116</definedName>
    <definedName name="_70__123Graph_BChart_21C" hidden="1">[41]OtherKPI!#REF!</definedName>
    <definedName name="_70__123Graph_XCHART_9" hidden="1">[33]B!$B$84:$B$184</definedName>
    <definedName name="_71__123Graph_A_KD956" hidden="1">'[22]DATA 91-98'!$G$897:$G$1331</definedName>
    <definedName name="_71__123Graph_BChart_22C" hidden="1">[41]OtherKPI!#REF!</definedName>
    <definedName name="_72__123Graph_A_KD96" hidden="1">'[22]DATA 91-98'!$G$1116:$G$1331</definedName>
    <definedName name="_72__123Graph_BChart_22H" hidden="1">[38]CANADA!$F$35:$F$45</definedName>
    <definedName name="_72__Excel_BuiltIn_Print_Area_5_1">#REF!</definedName>
    <definedName name="_73__123Graph_AIND9596" hidden="1">'[22]DATA 91-98'!$AO$1022:$AO$1331</definedName>
    <definedName name="_73__123Graph_BChart_23C" hidden="1">[41]OtherKPI!#REF!</definedName>
    <definedName name="_73_0_0Cwvu.GREY_A" hidden="1">[49]TargIS!#REF!</definedName>
    <definedName name="_74__123Graph_AINDX9196" hidden="1">'[22]DATA 91-98'!$Y$5:$Y$1331</definedName>
    <definedName name="_74__123Graph_BChart_24C" hidden="1">[41]OtherKPI!#REF!</definedName>
    <definedName name="_75__123Graph_AINDX95" hidden="1">'[22]DATA 91-98'!$AE$897:$AE$1116</definedName>
    <definedName name="_75__123Graph_BChart_24I" hidden="1">[38]EURSLS!$F$35:$F$49</definedName>
    <definedName name="_75__Excel_BuiltIn_Print_Area_9_1">#REF!</definedName>
    <definedName name="_76__123Graph_AINDX96" hidden="1">'[22]DATA 91-98'!$AJ$1116:$AJ$1331</definedName>
    <definedName name="_76__123Graph_BChart_25C" hidden="1">[41]OtherKPI!#REF!</definedName>
    <definedName name="_77__123Graph_AMKT_MONTH" hidden="1">[19]SALES!#REF!</definedName>
    <definedName name="_77__123Graph_BCHART_26" hidden="1">[37]Menu!$D$88:$M$88</definedName>
    <definedName name="_78__123Graph_AMKT_YTD" hidden="1">[19]SALES!#REF!</definedName>
    <definedName name="_78__123Graph_BChart_26C" hidden="1">[41]OtherKPI!#REF!</definedName>
    <definedName name="_78__Excel_BuiltIn_Print_Titles_1_1_7_1">#REF!</definedName>
    <definedName name="_79__123Graph_B_KD956" hidden="1">'[22]DATA 91-98'!$O$897:$O$1331</definedName>
    <definedName name="_79__123Graph_BChart_26J" hidden="1">[38]PACRIM!$F$35:$F$45</definedName>
    <definedName name="_8___123Graph_A_JY95" hidden="1">'[22]DATA 91-98'!$E$897:$E$1116</definedName>
    <definedName name="_8__123Graph_AChart_14C" hidden="1">[38]NAFLD!$G$35:$G$48</definedName>
    <definedName name="_8__123Graph_ACHART_30" hidden="1">[42]Menu!$D$11:$M$11</definedName>
    <definedName name="_8__123Graph_AChart_3G" hidden="1">[40]EcoGraph!$J$30:$M$30</definedName>
    <definedName name="_8__123Graph_XCHART_10" hidden="1">[34]USGC!$A$34:$A$53</definedName>
    <definedName name="_8__A13__5_1">#REF!</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[41]OtherKPI!#REF!</definedName>
    <definedName name="_80__123Graph_BIND9596" hidden="1">'[22]DATA 91-98'!$AL$1022:$AL$1331</definedName>
    <definedName name="_81__123Graph_BChart_28K" hidden="1">[38]LAMER!$F$35:$F$46</definedName>
    <definedName name="_81__123Graph_BINDX9196" hidden="1">'[22]DATA 91-98'!$V$5:$V$1331</definedName>
    <definedName name="_81__Excel_BuiltIn_Print_Titles_1_1_9_1">#REF!</definedName>
    <definedName name="_82__123Graph_BCHART_29" hidden="1">[37]Menu!#REF!</definedName>
    <definedName name="_82__123Graph_BINDX95" hidden="1">'[22]DATA 91-98'!$AB$897:$AB$1116</definedName>
    <definedName name="_83__123Graph_BChart_31P" hidden="1">[38]Facilities!$D$21:$H$21</definedName>
    <definedName name="_83__123Graph_BINDX96" hidden="1">'[22]DATA 91-98'!$AG$1116:$AG$1331</definedName>
    <definedName name="_84__123Graph_BChart_35R" hidden="1">'[38]Emp Rel'!#REF!</definedName>
    <definedName name="_84__123Graph_BMKT_MONTH" hidden="1">[19]SALES!#REF!</definedName>
    <definedName name="_84__Excel_BuiltIn_Print_Titles_3_7_1">#REF!</definedName>
    <definedName name="_85__123Graph_BChart_36S" hidden="1">'[38]Sales Rel'!#REF!</definedName>
    <definedName name="_85__123Graph_BMKT_YTD" hidden="1">[19]SALES!#REF!</definedName>
    <definedName name="_86__123Graph_BChart_39T" hidden="1">'[38]Trav Ent'!#REF!</definedName>
    <definedName name="_86__123Graph_C_KD956" hidden="1">'[22]DATA 91-98'!$Q$897:$Q$1331</definedName>
    <definedName name="_87__123Graph_BChart_3A" hidden="1">[41]OtherKPI!#REF!</definedName>
    <definedName name="_87__123Graph_CIND9596" hidden="1">'[22]DATA 91-98'!$AM$1022:$AM$1331</definedName>
    <definedName name="_88__123Graph_BChart_41U" hidden="1">'[38]Sal Ben'!#REF!</definedName>
    <definedName name="_88__123Graph_CINDX9196" hidden="1">'[22]DATA 91-98'!$W$5:$W$1331</definedName>
    <definedName name="_88__h_1">NA()</definedName>
    <definedName name="_89__123Graph_BChart_43V" hidden="1">'[38]Offic Supp'!#REF!</definedName>
    <definedName name="_89__123Graph_CINDX95" hidden="1">'[22]DATA 91-98'!$AC$897:$AC$1116</definedName>
    <definedName name="_89__p_1">NA()</definedName>
    <definedName name="_9___123Graph_A_JY96" hidden="1">'[22]DATA 91-98'!$E$1116:$E$1331</definedName>
    <definedName name="_9__123Graph_AChart_16B" hidden="1">[41]OtherKPI!#REF!</definedName>
    <definedName name="_9__123Graph_ACHART_4" hidden="1">[33]B!$D$21:$V$21</definedName>
    <definedName name="_9__123Graph_AGROSS_MARGINS" hidden="1">#REF!</definedName>
    <definedName name="_9__123Graph_BMKT_MONTH" hidden="1">[19]SALES!#REF!</definedName>
    <definedName name="_9__123Graph_XCHART_13" hidden="1">[34]USGC!$A$34:$A$53</definedName>
    <definedName name="_9__c_1">NA()</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'[38]Offic Supp'!#REF!</definedName>
    <definedName name="_90__123Graph_CINDX96" hidden="1">'[22]DATA 91-98'!$AH$1116:$AH$1331</definedName>
    <definedName name="_91__123Graph_BChart_46X" hidden="1">[38]Headcount!$D$21:$H$21</definedName>
    <definedName name="_91__123Graph_DIND9596" hidden="1">'[22]DATA 91-98'!$AN$1022:$AN$1331</definedName>
    <definedName name="_92__123Graph_BChart_47X" hidden="1">[38]Headcount!$D$39:$H$39</definedName>
    <definedName name="_92__123Graph_DINDX9196" hidden="1">'[22]DATA 91-98'!$X$5:$X$1331</definedName>
    <definedName name="_92__Print_Area_MI_1_1">#REF!</definedName>
    <definedName name="_93__123Graph_BChart_4A" hidden="1">[41]OtherKPI!#REF!</definedName>
    <definedName name="_93__123Graph_DINDX95" hidden="1">'[22]DATA 91-98'!$AD$897:$AD$1116</definedName>
    <definedName name="_94__123Graph_BChart_5A" hidden="1">[41]OtherKPI!#REF!</definedName>
    <definedName name="_94__123Graph_DINDX96" hidden="1">'[22]DATA 91-98'!$AI$1116:$AI$1331</definedName>
    <definedName name="_95__123Graph_BChart_6A" hidden="1">[41]OtherKPI!#REF!</definedName>
    <definedName name="_95__123Graph_LBL_AMKT_MONTH" hidden="1">[19]SALES!#REF!</definedName>
    <definedName name="_95__PRINT_AREA_MI_4_1">#REF!</definedName>
    <definedName name="_96__123Graph_BChart_7A" hidden="1">[41]OtherKPI!#REF!</definedName>
    <definedName name="_96__123Graph_LBL_AMKT_YTD" hidden="1">[19]SALES!#REF!</definedName>
    <definedName name="_97">'[53]97'!$A$1:$AF$2</definedName>
    <definedName name="_97__123Graph_BChart_8A" hidden="1">[41]OtherKPI!#REF!</definedName>
    <definedName name="_97__123Graph_LBL_B_KD956" hidden="1">'[22]DATA 91-98'!$P$897:$P$1331</definedName>
    <definedName name="_98__123Graph_BChart_9A" hidden="1">[41]OtherKPI!#REF!</definedName>
    <definedName name="_98__123Graph_LBL_BMKT_MONTH" hidden="1">[19]SALES!#REF!</definedName>
    <definedName name="_98__PRINT_AREA_MI_5_1">#REF!</definedName>
    <definedName name="_99__123Graph_BGROSS_MARGINS" hidden="1">#REF!</definedName>
    <definedName name="_99__123Graph_LBL_BMKT_YTD" hidden="1">[19]SALES!#REF!</definedName>
    <definedName name="_99__r_1">NA()</definedName>
    <definedName name="_A">#REF!</definedName>
    <definedName name="_a1" hidden="1">{"2",#N/A,FALSE,"Q1 03-04";"1",#N/A,FALSE,"Q1 03-04"}</definedName>
    <definedName name="_A11" hidden="1">{#N/A,#N/A,FALSE,"Umsatz 99";#N/A,#N/A,FALSE,"ER 99 "}</definedName>
    <definedName name="_a2" hidden="1">{#N/A,#N/A,TRUE,"A-site";#N/A,#N/A,TRUE,"B-Buildings";#N/A,#N/A,TRUE,"c-out-of-fence";#N/A,#N/A,TRUE,"d-proj.infr.";#N/A,#N/A,TRUE,"e- land"}</definedName>
    <definedName name="_a3" hidden="1">{#N/A,#N/A,TRUE,"A-site";#N/A,#N/A,TRUE,"B-Buildings";#N/A,#N/A,TRUE,"c-out-of-fence";#N/A,#N/A,TRUE,"d-proj.infr.";#N/A,#N/A,TRUE,"e- land"}</definedName>
    <definedName name="_a4" hidden="1">{#N/A,#N/A,TRUE,"A-site";#N/A,#N/A,TRUE,"B-Buildings";#N/A,#N/A,TRUE,"c-out-of-fence";#N/A,#N/A,TRUE,"d-proj.infr.";#N/A,#N/A,TRUE,"e- land"}</definedName>
    <definedName name="_a5"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'[8]PL _POWER_'!#REF!</definedName>
    <definedName name="_a67000">'[8]PL _POWER_'!#REF!</definedName>
    <definedName name="_a7" hidden="1">{#N/A,#N/A,TRUE,"A-site";#N/A,#N/A,TRUE,"B-Buildings";#N/A,#N/A,TRUE,"c-out-of-fence";#N/A,#N/A,TRUE,"d-proj.infr.";#N/A,#N/A,TRUE,"e- land"}</definedName>
    <definedName name="_aa2"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hidden="1">{"'W.W. Summary'!$A$1:$K$37"}</definedName>
    <definedName name="_abc5" hidden="1">{"'W.W. Summary'!$A$1:$K$37"}</definedName>
    <definedName name="_ABS6" hidden="1">#REF!</definedName>
    <definedName name="_Ack3" hidden="1">{#N/A,#N/A,FALSE,"COMP"}</definedName>
    <definedName name="_Ack3_1" hidden="1">{#N/A,#N/A,FALSE,"COMP"}</definedName>
    <definedName name="_Ack3_2" hidden="1">{#N/A,#N/A,FALSE,"COMP"}</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hidden="1">{"'bar'!$A$1:$AQ$33","'bar'!$A$10:$B$10"}</definedName>
    <definedName name="_bdm.009D8938786F46E0B5A069FBF295F125.edm" hidden="1">[54]Consolidated!$A:$IV</definedName>
    <definedName name="_bdm.01538417E31B4AF7857A980BA1A90657.edm" hidden="1">'[54]Mining Operations_2'!$A:$IV</definedName>
    <definedName name="_bdm.0361AAB0C8DF4B4F829B8B9D9F6E7739.edm" hidden="1">#REF!</definedName>
    <definedName name="_bdm.08248F6E4FAD4E70B33AD4D7B220B787.edm" hidden="1">[54]Projected!$A:$IV</definedName>
    <definedName name="_bdm.08763FB2B0AD43229F5479F0721891AE.edm" hidden="1">[55]Capex!$A:$IV</definedName>
    <definedName name="_bdm.08E94ECD949F45C692F32266AE8057B1.edm" hidden="1">#REF!</definedName>
    <definedName name="_bdm.097A56E14584475FAE45A37AB163CDAD.edm" hidden="1">#REF!</definedName>
    <definedName name="_bdm.0A4A2EB0690F46849BB258F89A08ED50.edm" hidden="1">[56]Bench_LZ!$A:$IV</definedName>
    <definedName name="_bdm.0AA344CBEB724ED4907E664A409FA292.edm" hidden="1">#REF!</definedName>
    <definedName name="_bdm.0B582B8F13D74787BBFA522358CEE9F6.edm" hidden="1">[54]Capex!$A:$IV</definedName>
    <definedName name="_bdm.0C3AD248100A405E9A45BB885BECBF77.edm" hidden="1">#REF!</definedName>
    <definedName name="_bdm.0C847C7CA1CF412D8BEABC587F26BD39.edm" hidden="1">#REF!</definedName>
    <definedName name="_bdm.0CB1F291029849B1AE443D64497E595A.edm" hidden="1">#REF!</definedName>
    <definedName name="_bdm.0E773ED9EEC344ACB50B923AB3706421.edm" hidden="1">#REF!</definedName>
    <definedName name="_bdm.0F3A02584C6842C6B88C64266649CFDD.edm" hidden="1">'[54]Coal price curve'!$A:$IV</definedName>
    <definedName name="_bdm.1005001E7CA34FA08435D955664FB3AD.edm" hidden="1">#REF!</definedName>
    <definedName name="_bdm.1022202F14724898AF99C6EDF01A771F.edm" hidden="1">#REF!</definedName>
    <definedName name="_bdm.10592B0A1CEB4547B5C3C334F28F4259.edm" hidden="1">#REF!</definedName>
    <definedName name="_bdm.109623243CCE41F584F8931A5DCD3A3A.edm" hidden="1">#REF!</definedName>
    <definedName name="_bdm.111AA1D3224E47F2A008E40B1F94C884.edm" hidden="1">[56]AVP_FMC!$A:$IV</definedName>
    <definedName name="_bdm.120CF732499E4BBC9366C054E3739509.edm" hidden="1">[54]Production!$A:$IV</definedName>
    <definedName name="_bdm.12E3BAB95BFF4A318C10A16318536F54.edm" hidden="1">#REF!</definedName>
    <definedName name="_bdm.1636CB241427403B8D690FA04961A801.edm" hidden="1">'[57]ebitda bridge'!$A:$IV</definedName>
    <definedName name="_bdm.1728F8347C0245ECB00EB227E22C8277.edm" hidden="1">#REF!</definedName>
    <definedName name="_bdm.17686CFFBE4A450B95D750F6CAF63F79.edm" hidden="1">'[54]Financial Tables'!$A:$IV</definedName>
    <definedName name="_bdm.1837948C9DFD4F478195D8D7C2B014C4.edm" hidden="1">#REF!</definedName>
    <definedName name="_bdm.188C285078914688A760139AEC40ACF8.edm" hidden="1">#REF!</definedName>
    <definedName name="_bdm.19B6E50345314EAD93A54CD7A694D859.edm" hidden="1">'[58]Financial Overview'!$A:$IV</definedName>
    <definedName name="_bdm.1AE0E60C53774E6998E9075CB8641DEC.edm" hidden="1">[58]Reserves!$A:$IV</definedName>
    <definedName name="_bdm.1E11197879E148699BA81A66230AC518.edm" hidden="1">'[54]Mining Operations_1'!$A:$IV</definedName>
    <definedName name="_bdm.1E5CA6E3B5204C70A2F71F2ADC7DA213.edm" hidden="1">'[59]New Working Capital'!$A:$IV</definedName>
    <definedName name="_bdm.1E958923CB97465D873AE2981E7EF503.edm" hidden="1">'[54]Balance Sheet'!$A:$IV</definedName>
    <definedName name="_bdm.205CE42F10B1402DAED71CCF9CE1735D.edm" hidden="1">[55]LL!$A:$IV</definedName>
    <definedName name="_bdm.22AEF38705EE4679A7004923B5451B99.edm" hidden="1">#REF!</definedName>
    <definedName name="_bdm.23D13E00A2CC4DA3AE2346EFF9C33B24.edm" hidden="1">[54]Valuation!$A:$IV</definedName>
    <definedName name="_bdm.25A249BEEF5C41918C4EF275AEC526FA.edm" hidden="1">#REF!</definedName>
    <definedName name="_bdm.27A3D57A7F1E4ED194098B7389CDD32A.edm" hidden="1">'[55]Deep Water'!$A:$IV</definedName>
    <definedName name="_bdm.2873A14A0ED14B3AB03CBCA5CE2E0B4C.edm" hidden="1">#REF!</definedName>
    <definedName name="_bdm.28DAC48AF573450EB48A7E2D87204391.edm" hidden="1">#REF!</definedName>
    <definedName name="_bdm.2AF1B31EE30F45778FD3F2A94A3EBB04.edm" hidden="1">#REF!</definedName>
    <definedName name="_bdm.2C92C0C7556A4D328D547586975EBDA6.edm" hidden="1">#REF!</definedName>
    <definedName name="_bdm.2CB4BF74C4B048B5911F24941A31F5FE.edm" hidden="1">'[54]Trinity History'!$A:$IV</definedName>
    <definedName name="_bdm.34145880510C416C85644C58A8D12353.edm" hidden="1">'[58]Levisa Fork'!$A:$IV</definedName>
    <definedName name="_bdm.35AE18F075EB4D8C8B3A482A51E3D08A.edm" hidden="1">'[54]Coal Revenues'!$A:$IV</definedName>
    <definedName name="_bdm.35DE4DF7132E4C3690027F7D6E78F976.edm" hidden="1">'[56]Croda AVP'!$A:$IV</definedName>
    <definedName name="_bdm.3627893EB5D44F85A9898DB7E2735846.edm" hidden="1">[54]Hist.!$A:$IV</definedName>
    <definedName name="_bdm.36D2766ECD1049448968A9C485824191.edm" hidden="1">[58]Production!$A:$IV</definedName>
    <definedName name="_bdm.37BD5A66C4DF4CCBBA1FC2C186B40FF7.edm" hidden="1">'[56]MMT Cap'!$A:$IV</definedName>
    <definedName name="_bdm.384EE96C742345499A1C166A07BD588D.edm" hidden="1">[54]Reclamation!$A:$IV</definedName>
    <definedName name="_bdm.39D175483D364E2588F3E440F98C7725.edm" hidden="1">'[55]CC Pricing'!$A:$IV</definedName>
    <definedName name="_bdm.3A75987E2C7B41CDA0FEED8522EB73DE.edm" hidden="1">#REF!</definedName>
    <definedName name="_bdm.3BFF97D4B70541A1AB18440AF48B4030.edm" hidden="1">[54]Proj.!$A:$IV</definedName>
    <definedName name="_bdm.3DF20F5F7F0341DC84F814DA809E444D.edm" hidden="1">#REF!</definedName>
    <definedName name="_bdm.3E7A1EC9BD754784A7FEAF7D5A8BC9C2.edm" hidden="1">[58]Run_Rates!$A:$IV</definedName>
    <definedName name="_bdm.3F564DFE8D3E45349047114E562BB7B6.edm" hidden="1">'[56]Balance Sheet'!$A:$IV</definedName>
    <definedName name="_bdm.407CD10E83E84C1F9A80AFB27CE5D53A.edm" hidden="1">'[54]Investor Highlights'!$A:$IV</definedName>
    <definedName name="_bdm.417FBA96C64C44DE9F6560D27851ECE7.edm" hidden="1">#REF!</definedName>
    <definedName name="_bdm.4379E51FFE244487883A18E1A12B5AF3.edm" hidden="1">'[58]North Springs'!$A:$IV</definedName>
    <definedName name="_bdm.44A43B8D6C6544AF9449C3829D028CBF.edm" hidden="1">#REF!</definedName>
    <definedName name="_bdm.46B50CECF8B1448D9BA71B58077B92DD.edm" hidden="1">[60]Sheet2!$A:$IV</definedName>
    <definedName name="_bdm.485707491EC34E5AB7C4661D8C46033E.edm" hidden="1">'[55]Cost Savings'!$A:$IV</definedName>
    <definedName name="_bdm.49C69B5591F8437A940272489930B9EA.edm" hidden="1">'[54]Bear Fork Table'!$A:$IV</definedName>
    <definedName name="_bdm.4AC540F0263646A4B23B749E5A7CFD7E.edm" hidden="1">#REF!</definedName>
    <definedName name="_bdm.4BAAD788663C4927AC9B2D3273A30784.edm" hidden="1">[55]Prater!$A:$IV</definedName>
    <definedName name="_bdm.4C0820FE73D94BA1B2B4A6A724A199CC.edm" hidden="1">'[54]ebitda bridge 06-07'!$A:$IV</definedName>
    <definedName name="_bdm.4DA8D8CB3D6743719AB425F80BF25F4D.edm" hidden="1">[56]SOTP!$A:$IV</definedName>
    <definedName name="_bdm.4DB2644D35F448CD9B0013A0F3915E09.edm" hidden="1">[54]Output!$A:$IV</definedName>
    <definedName name="_bdm.4EFC5A7391864DECACFF36605E6BF57D.edm" hidden="1">#REF!</definedName>
    <definedName name="_bdm.5317156ED3834B09918F6E9C916C8030.edm" hidden="1">'[55]Div. Ops'!$A:$IV</definedName>
    <definedName name="_bdm.53D2020635114F6A97B6DC5FFB2D405C.edm" hidden="1">'[56]AccDil Assumption FMC'!$A:$IV</definedName>
    <definedName name="_bdm.54C8C9FAE7E641C6B3304FE79235C22B.edm" hidden="1">'[56]Combination MMT'!$A:$IV</definedName>
    <definedName name="_bdm.55EA4041DC1946C39D44477DE8810544.edm" hidden="1">'[58]Deep Water'!$A:$IV</definedName>
    <definedName name="_bdm.563C6732B34E46B19AF9C7783114F373.edm" hidden="1">#REF!</definedName>
    <definedName name="_bdm.5774105F019240CD8319D8CD8D95D706.edm" hidden="1">'[55]ebitda bridge 07-08'!$A:$IV</definedName>
    <definedName name="_bdm.5B3A47DE14F541E48559C39BE93849AD.edm" hidden="1">#REF!</definedName>
    <definedName name="_bdm.5BE7C1E0BA264F22BE3CB7AE2C41ACBB.edm" hidden="1">#REF!</definedName>
    <definedName name="_bdm.5DF2E6D5B84C4C44B11D4406F69E284A.edm" hidden="1">'[56]MMT Financials'!$A:$IV</definedName>
    <definedName name="_bdm.5EDD122F0A2E4BD08E1E5D87393AD94F.edm" hidden="1">'[56]Croda AccDil'!$A:$IV</definedName>
    <definedName name="_bdm.5F929F822EE14699967658842F5FD5AF.edm" hidden="1">'[56]Consolidated Financials'!$A:$IV</definedName>
    <definedName name="_bdm.60C1A0D19FAF481989BB82933BC0DB92.edm" hidden="1">[54]Revenue!$A:$IV</definedName>
    <definedName name="_bdm.62AD2089CE9A4272968B42D6296306E1.edm" hidden="1">#REF!</definedName>
    <definedName name="_bdm.639E0DA34E18487AB31CE96EC0A44870.edm" hidden="1">'[59]2009-2009'!$A:$IV</definedName>
    <definedName name="_bdm.645FD602F9CE413E9702E985174F96D2.edm" hidden="1">'[56]AccDil Assumption Croda'!$A:$IV</definedName>
    <definedName name="_bdm.648AD1D8D6B744EFA7969766C1C9688A.edm" hidden="1">'[58]Contract Mix'!$A:$IV</definedName>
    <definedName name="_bdm.64BE4A5C4D1C4E048F01B2D517F60FB1.edm" hidden="1">#REF!</definedName>
    <definedName name="_bdm.6534364CDB0C46F18CEC8A0D48ADA89B.edm" hidden="1">[56]DCF!$A:$IV</definedName>
    <definedName name="_bdm.6631D025E3DA4129A5C05DEFF0A78E72.edm" hidden="1">[59]Novate!$A:$IV</definedName>
    <definedName name="_bdm.6657855B840E42128A201BE863EC1AD9.edm" hidden="1">'[58]Bridge_07-08 (2)'!$A:$IV</definedName>
    <definedName name="_bdm.68C1455F3C744CD3B4FAFEA63902F454.edm" hidden="1">'[55]Coal Revenues'!$A:$IV</definedName>
    <definedName name="_bdm.6AB0B792DD20481FB2EAC8780A36ACE1.edm" hidden="1">'[56]Bench Fin_LZ'!$A:$IV</definedName>
    <definedName name="_bdm.6E5FF7335C1C405F8CF57552F8B117C2.edm" hidden="1">#REF!</definedName>
    <definedName name="_bdm.707205DD41074FBDAC326C960FD18691.edm" hidden="1">[56]INPUT!$A:$IV</definedName>
    <definedName name="_bdm.7101CD2053454FA8984AABA507977E81.edm" hidden="1">'[56]Croda Fin Sum'!$A:$IV</definedName>
    <definedName name="_bdm.72030A55FEC04766976E97014813A8FC.edm" hidden="1">#REF!</definedName>
    <definedName name="_bdm.736DDD236F624B4393A6DE7FDF674748.edm" hidden="1">#REF!</definedName>
    <definedName name="_bdm.74948890E52A4A12B6FEE1C8F759F4B3.edm" hidden="1">'[55]Bridge_07-08 (3)'!$A:$IV</definedName>
    <definedName name="_bdm.74A9476FAC55418499D93F7D398E7EF4.edm" hidden="1">'[54]Mining Operations_3'!$A:$IV</definedName>
    <definedName name="_bdm.760CE0791FFA4C46885A609CCE539100.edm" hidden="1">'[59]New_Fin Sum'!$A:$IV</definedName>
    <definedName name="_bdm.76E91E3C581C4CD4AB65738754451A9B.edm" hidden="1">#REF!</definedName>
    <definedName name="_bdm.7840EB5D15424756B94CF933E38E96E2.edm" hidden="1">#REF!</definedName>
    <definedName name="_bdm.7855578FF1BF4138AFD99233BE7D490C.edm" hidden="1">#REF!</definedName>
    <definedName name="_bdm.79C77EA009E4497D9C92707A3BB573FF.edm" hidden="1">#REF!</definedName>
    <definedName name="_bdm.7AE6D4C9BFD44A24884B0E7783F34497.edm" hidden="1">'[55]Mining Operations_3'!$A:$IV</definedName>
    <definedName name="_bdm.7D340CB8AADB405C81840D644179D910.edm" hidden="1">#REF!</definedName>
    <definedName name="_bdm.7E0B9F9700CE40E3BAF7DA64D1402054.edm" hidden="1">#REF!</definedName>
    <definedName name="_bdm.7EC65D909DF840588A6CA3F04BE3A31E.edm" hidden="1">'[55]Coded S&amp;M'!$A:$IV</definedName>
    <definedName name="_bdm.7F13F3083E614A29B32E7B4151F4A016.edm" hidden="1">'[54]CAPP Comp.'!$A:$IV</definedName>
    <definedName name="_bdm.805FFD14F628439A8928B3AF3F0F25B8.edm" hidden="1">'[55]Little Elk'!$A:$IV</definedName>
    <definedName name="_bdm.8133C775ABB24A359A762A935D6B366D.edm" hidden="1">'[56]Debt Paydown'!$A:$IV</definedName>
    <definedName name="_bdm.8619819714C34785A60673868673C589.edm" hidden="1">#REF!</definedName>
    <definedName name="_bdm.8624F4AE44E14A7497E1D4088F797A76.edm" hidden="1">'[54]Hist &amp; Proj'!$A:$IV</definedName>
    <definedName name="_bdm.8A531667E06F41F589ECBE50EB131292.edm" hidden="1">#REF!</definedName>
    <definedName name="_bdm.8B9872134450477988B173D8F6B2DA64.edm" hidden="1">'[56]Sharebuy Back Analysis'!$A:$IV</definedName>
    <definedName name="_bdm.8C8759F3DA8E43ECADB51BAE5AED23D6.edm" hidden="1">#REF!</definedName>
    <definedName name="_bdm.8E970F1ED6B84A0DB718CE02F88F6BDA.edm"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[54]Historicals!$A:$IV</definedName>
    <definedName name="_bdm.937E0094F9F64922BC1DFEE61681F4F2.edm" hidden="1">#REF!</definedName>
    <definedName name="_bdm.937E5C54C9C04661B537B3722FEFC15D.edm" hidden="1">'[58]Bridge_06-07'!$A:$IV</definedName>
    <definedName name="_bdm.93E88A72D9144BD9A88F5D8E349C4FC6.edm" hidden="1">#REF!</definedName>
    <definedName name="_bdm.94810449B91145CF8FE2D04E4EAC48FB.edm" hidden="1">'[54]S&amp;M Output'!$A:$IV</definedName>
    <definedName name="_bdm.950954546F474831A0DE9D645690205F.edm" hidden="1">'[56]FMC Financials'!$A:$IV</definedName>
    <definedName name="_bdm.955BB573355F4380B529B457D6A9B8DB.edm" hidden="1">'[59]HWM-2'!$A:$IV</definedName>
    <definedName name="_bdm.96D833F6ECB84ED69D43C8F7783FCDA7.edm" hidden="1">[54]Prdxn!$A:$IV</definedName>
    <definedName name="_bdm.972A0188B6C74475B4B9ABABAF0CE384.edm" hidden="1">'[58]Bridge_07-08'!$A:$IV</definedName>
    <definedName name="_bdm.9843AFC235C14AFC84C910A41F40EB0A.edm" hidden="1">'[54]Cash Costs'!$A:$IV</definedName>
    <definedName name="_bdm.9877ACEE390C45A196CB01D5E3BB3F25.edm" hidden="1">'[55]North Springs'!$A:$IV</definedName>
    <definedName name="_bdm.9A9549AE77E24F0FBF2A9A19D70EFDC0.edm" hidden="1">#REF!</definedName>
    <definedName name="_bdm.9AD288B05C3E4D5F85625705A3195039.edm" hidden="1">#REF!</definedName>
    <definedName name="_bdm.9D576385AB334E0F91FC7FB7CEA21807.edm" hidden="1">#REF!</definedName>
    <definedName name="_bdm.9D7AEA57863E4A2390DF02EEBA36AE3A.edm" hidden="1">'[58]Bridge_05-06'!$A:$IV</definedName>
    <definedName name="_bdm.9ED3388662FD42868F11F6B26EA68135.edm" hidden="1">'[56]Croda Comp Stats'!$A:$IV</definedName>
    <definedName name="_bdm.A1817E7BA1FD45B7B1328270FF4FAF53.edm" hidden="1">'[54]ebitda bridge 07-08'!$A:$IV</definedName>
    <definedName name="_bdm.A3FD5497DBE04494A34B6E84080D40A9.edm" hidden="1">'[55]Reserve Tables'!$A:$IV</definedName>
    <definedName name="_bdm.A4667B6BFE17432D9F18B9B008C8A9ED.edm" hidden="1">#REF!</definedName>
    <definedName name="_bdm.A50BB61DF4D741A594BC8FF8B4104D9C.edm" hidden="1">#REF!</definedName>
    <definedName name="_bdm.A6F0DEDFB59946F09C7CA1E48600A07B.edm" hidden="1">#REF!</definedName>
    <definedName name="_bdm.A89FC4F87AEB428881A8D060C0D25C93.edm" hidden="1">[59]Combined!$A:$IV</definedName>
    <definedName name="_bdm.AA800F43136D43E48FE84EB8F11154AC.edm" hidden="1">'[61]Asset Overview'!$A:$IV</definedName>
    <definedName name="_bdm.ab15b2a349754936b80be3e7a3f4e3a3.edm" hidden="1">#REF!</definedName>
    <definedName name="_bdm.ABE8C9034EC54986B0EE063EDD66AB43.edm" hidden="1">[58]Prater!$A:$IV</definedName>
    <definedName name="_bdm.AD41DDE7431F4602AB79648F8DFACF67.edm" hidden="1">[54]Transport.!$A:$IV</definedName>
    <definedName name="_bdm.ADD40332324C4D18A8C9D57083A36C27.edm" hidden="1">[54]Equipment!$A:$IV</definedName>
    <definedName name="_bdm.B1B8B01901474A3FAEDD99532F0512D9.edm" hidden="1">'[55]CAPP Production'!$A:$IV</definedName>
    <definedName name="_bdm.B1C7F482075447CCB52299B0DB03BBE2.edm" hidden="1">#REF!</definedName>
    <definedName name="_bdm.B2F3F41B90384D609C598ACA4C045722.edm" hidden="1">#REF!</definedName>
    <definedName name="_bdm.B3E1854C8CFA4833BC002D14F0D3D6C1.edm" hidden="1">'[55]S&amp;M Output'!$A:$IV</definedName>
    <definedName name="_bdm.B44B39F24B8F404A9B79CFADC1040818.edm" hidden="1">#REF!</definedName>
    <definedName name="_bdm.B4D30FA8292A446796A0A890D5168524.edm" hidden="1">#REF!</definedName>
    <definedName name="_bdm.B4E0A942ACB6477BA9616C7683885D79.edm" hidden="1">[55]Falcon!$A:$IV</definedName>
    <definedName name="_bdm.B62AFDF0C9064AF3869DADD40F90B273.edm" hidden="1">[55]Trans.!$A:$IV</definedName>
    <definedName name="_bdm.B7024E7C4E1F482DA9530FE8DC061502.edm" hidden="1">#REF!</definedName>
    <definedName name="_bdm.B725C9C38DBC4EF480B8AD3B484E3030.edm" hidden="1">[58]Falcon!$A:$IV</definedName>
    <definedName name="_bdm.B75DFC9B2CE8450AA8877DDBEDBDE60B.edm" hidden="1">[54]EBITDA!$A:$IV</definedName>
    <definedName name="_bdm.B7CF7DA594DD4B7E9BD9F83B38589C4D.edm" hidden="1">#REF!</definedName>
    <definedName name="_bdm.B94ED3E620B644C58A62EB65AAA1D7FF.edm" hidden="1">'[54]Exec Sum---&gt;'!$A:$IV</definedName>
    <definedName name="_bdm.B993F17BDCB944D7B0FDD7C6618720FA.edm" hidden="1">[54]Reserves!$A:$IV</definedName>
    <definedName name="_bdm.B9A8D500C744459C9F195AC41BDB245D.edm" hidden="1">'[58]Pro &amp; EBITDA'!$A:$IV</definedName>
    <definedName name="_bdm.B9DF74829F3B4CD6988F4DE0DB1BCF38.edm" hidden="1">'[55]Cash Costs'!$A:$IV</definedName>
    <definedName name="_bdm.BA82A98943404FF9B713001852CA8EF3.edm" hidden="1">'[56]MMT AVP'!$A:$IV</definedName>
    <definedName name="_bdm.BA87B23BDD0045309F1DFE71D4C3B113.edm" hidden="1">#REF!</definedName>
    <definedName name="_bdm.BAD6743125F64CF5B46CFDEB8D68D329.edm" hidden="1">'[55]Production Bridge'!$A:$IV</definedName>
    <definedName name="_bdm.BAF090EDB36940DF8EAB5F8FDBC9917A.edm" hidden="1">'[55]CAPP Comp.'!$A:$IV</definedName>
    <definedName name="_bdm.BB5634AF695D47B38BC376D8CDAA5274.edm" hidden="1">#REF!</definedName>
    <definedName name="_bdm.BB6EBAAD992045BEADE76820AD68349C.edm" hidden="1">#REF!</definedName>
    <definedName name="_bdm.BB998E3468A04264B722FFB382DAD4A6.edm" hidden="1">'[55]Levisa Fork'!$A:$IV</definedName>
    <definedName name="_bdm.BC990D05FFF049FA82B843E47BF05ABB.edm" hidden="1">#REF!</definedName>
    <definedName name="_bdm.BE526D3D2AEE4751BEB2A72D9C9D2D26.edm" hidden="1">#REF!</definedName>
    <definedName name="_bdm.BEB0ABA3731C4EE4B8DE9C55951A41AE.edm" hidden="1">'[56]FMC AccDil'!$A:$IV</definedName>
    <definedName name="_bdm.BF26B38A53B94A02B49ED20FDC7B90F7.edm" hidden="1">'[55]Balance Sheet'!$A:$IV</definedName>
    <definedName name="_bdm.C0F450AE914E4376B0FFB9F969683C09.edm" hidden="1">'[54]Coded S&amp;M'!$A:$IV</definedName>
    <definedName name="_bdm.C2B2D6ED6A2E46B79F04E519AC7AF970.edm" hidden="1">[55]Sheet4!$A:$IV</definedName>
    <definedName name="_bdm.C339B5DB3E594D95A66F2D5E433755E4.edm" hidden="1">'[55]Mining Operations_1'!$A:$IV</definedName>
    <definedName name="_bdm.C373573338C343D8B9C0236AF2823E28.edm" hidden="1">'[56]Cash Flow'!$A:$IV</definedName>
    <definedName name="_bdm.C4330448E3EB42C5B7B8F60E26E2AB13.edm" hidden="1">[56]Combination_FMC!$A:$IV</definedName>
    <definedName name="_bdm.C752B30334FD4D6B911EEB3E8BFBCDB8.edm" hidden="1">#REF!</definedName>
    <definedName name="_bdm.C99523DA02274DF9AB54591E81DC455E.edm" hidden="1">'[56]Croda Assumptions for AccDil'!$A:$IV</definedName>
    <definedName name="_bdm.CA1EE8325D724F35B34E490A518445EC.edm" hidden="1">'[56]Croda Transaction Overview'!$A:$IV</definedName>
    <definedName name="_bdm.CB1F284F6F3F44C7AA34271F2E4A7366.edm" hidden="1">[54]Trans.!$A:$IV</definedName>
    <definedName name="_bdm.CB22EAFD62BC44F2824F5B70DE2722FC.edm" hidden="1">'[55]UC Pricing'!$A:$IV</definedName>
    <definedName name="_bdm.CD26987DE32D4671AE827B5655D52F15.edm" hidden="1">[60]Sheet1!$A:$IV</definedName>
    <definedName name="_bdm.D046B8660B704DA18190F0876291BCE9.edm" hidden="1">'[56]FMC Segments'!$A:$IV</definedName>
    <definedName name="_bdm.D18B38830AE84BAA89DB8DB98B50A898.edm" hidden="1">#REF!</definedName>
    <definedName name="_bdm.D3EDFD64385E40D69A79C80D81B305D2.edm" hidden="1">'[58]Little Elk'!$A:$IV</definedName>
    <definedName name="_bdm.D4CF1C6FAE0C4663851E52BF8B871FAD.edm" hidden="1">#REF!</definedName>
    <definedName name="_bdm.D8196CC7561E4118B6C84F764008FF82.edm" hidden="1">[56]DCF_Normailized!$A:$IV</definedName>
    <definedName name="_bdm.D953241DA1264941AFD1D0D85E0A8062.edm" hidden="1">[56]LBO!$A:$IV</definedName>
    <definedName name="_bdm.D976784CAA8E400592159E5E25693871.edm" hidden="1">'[56]MMT AccDil'!$A:$IV</definedName>
    <definedName name="_bdm.DA519DD06AD04286B81FAF2A763BFB6F.edm" hidden="1">'[59]Coal Pricing'!$A:$IV</definedName>
    <definedName name="_bdm.DC9CA7F15CCA471EBCEE56A3A16E2C4E.edm" hidden="1">[54]Debt!$A:$IV</definedName>
    <definedName name="_bdm.DCB838DF6CB946F492F40889AB941F00.edm" hidden="1">#REF!</definedName>
    <definedName name="_bdm.E0255595AB8543898324CAAA4B43EEA7.edm" hidden="1">'[56]Consolidated Charts'!$A:$IV</definedName>
    <definedName name="_bdm.E09AFC068C164D479204B7CC4E9E8E66.edm" hidden="1">[56]AVP!$A:$IV</definedName>
    <definedName name="_bdm.E130A8A5288D4719A504DE344A4E4338.edm" hidden="1">#REF!</definedName>
    <definedName name="_bdm.E21DBF23A88C4DE7865E591247BEC209.edm" hidden="1">#REF!</definedName>
    <definedName name="_bdm.E6CACC6D2DC24D3AA926669BE4A8EFE6.edm" hidden="1">'[56]MMT AccDil Ass'!$A:$IV</definedName>
    <definedName name="_bdm.E9CF464F22A84AA6975FEE9F15F4A7FC.edm" hidden="1">'[62]Drop Down'!$A:$IV</definedName>
    <definedName name="_bdm.EA90692A9A854C42A909A8D0E0E78763.edm" hidden="1">'[59]Model Comparison'!$A:$IV</definedName>
    <definedName name="_bdm.EAE6701DDDFF429B9BA054F382AFBE4A.edm" hidden="1">#REF!</definedName>
    <definedName name="_bdm.ED0C18D1621B4EAEA5215BE441249EBB.edm" hidden="1">'[54]Prod 2'!$A:$IV</definedName>
    <definedName name="_bdm.F1E0FC2F3EB04B88AAA80D60A91C07BC.edm" hidden="1">[55]CC_vs_UC!$A:$IV</definedName>
    <definedName name="_bdm.F37276AFD694462CBFE4BB1A4661BFD7.edm" hidden="1">'[54]Bear Fork'!$A:$IV</definedName>
    <definedName name="_bdm.F3EFE946BB1645DCAAFE2F786B617A19.edm" hidden="1">'[55]Fin Sum_Appendix'!$A:$IV</definedName>
    <definedName name="_bdm.F56D2C51788647028FFA963EB60143D4.edm" hidden="1">'[56]Segment Charts'!$A:$IV</definedName>
    <definedName name="_bdm.F74F088D4E344235A54774DAFAC46D4A.edm" hidden="1">[55]Debt!$A:$IV</definedName>
    <definedName name="_bdm.F83612F9F2B74E8580278D9F885F56E7.edm" hidden="1">'[58]Div. Ops'!$A:$IV</definedName>
    <definedName name="_bdm.F8A8DCEB4DD84118B520FF6070B6FAA2.edm" hidden="1">#REF!</definedName>
    <definedName name="_bdm.F9C4CF5721904A8798DC4220728F94EB.edm" hidden="1">#REF!</definedName>
    <definedName name="_bdm.FAA4AA31B4A048D29FC5CAB93BE9A429.edm" hidden="1">[55]Safety!$A:$IV</definedName>
    <definedName name="_bdm.FC33060EBDC242D8A9AC035BB7340F1D.edm" hidden="1">'[55]Coal Demand'!$A:$IV</definedName>
    <definedName name="_bdm.FE12454E3D8447F082B3949B7891EB72.edm" hidden="1">#REF!</definedName>
    <definedName name="_bdm.FE2ACCB92A9846EFA811FA1F5B762938.edm" hidden="1">'[58]CC &amp; EBITDA Margins'!$A:$IV</definedName>
    <definedName name="_bdm.FF272E0122ED46B5BE02DDA20CD4172C.edm" hidden="1">'[56]Segment Financials'!$A:$IV</definedName>
    <definedName name="_bom1">#REF!</definedName>
    <definedName name="_byh5757">#REF!</definedName>
    <definedName name="_byh5757_10">#REF!</definedName>
    <definedName name="_byh5757_12">#REF!</definedName>
    <definedName name="_byh5757_3">#REF!</definedName>
    <definedName name="_byh5757_4">#REF!</definedName>
    <definedName name="_byh5757_5">#REF!</definedName>
    <definedName name="_byh5757_6">#REF!</definedName>
    <definedName name="_byh5757_7">#REF!</definedName>
    <definedName name="_c" hidden="1">{#N/A,#N/A,FALSE,"Layout Cash Flow"}</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[63]pcQueryData!$A$3</definedName>
    <definedName name="_d" hidden="1">#REF!</definedName>
    <definedName name="_d91992">#REF!</definedName>
    <definedName name="_D91994">#REF!</definedName>
    <definedName name="_DAT1">#REF!</definedName>
    <definedName name="_DAT10">'[4]detail exp'!#REF!</definedName>
    <definedName name="_DAT11">'[4]detail exp'!#REF!</definedName>
    <definedName name="_DAT12">'[4]detail exp'!#REF!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'[4]detail exp'!#REF!</definedName>
    <definedName name="_DAT6">'[4]detail exp'!#REF!</definedName>
    <definedName name="_DAT7">'[4]detail exp'!#REF!</definedName>
    <definedName name="_DAT8">'[4]detail exp'!#REF!</definedName>
    <definedName name="_DAT9">'[4]detail exp'!#REF!</definedName>
    <definedName name="_db1" hidden="1">{"'Sheet1'!$A$5:$E$42"}</definedName>
    <definedName name="_DCF1" hidden="1">{#N/A,#N/A,FALSE,"DCF Summary";#N/A,#N/A,FALSE,"Casema";#N/A,#N/A,FALSE,"Casema NoTel";#N/A,#N/A,FALSE,"UK";#N/A,#N/A,FALSE,"RCF";#N/A,#N/A,FALSE,"Intercable CZ";#N/A,#N/A,FALSE,"Interkabel P"}</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A1">#REF!</definedName>
    <definedName name="_DIA1_3">#REF!</definedName>
    <definedName name="_DIA1_4">#REF!</definedName>
    <definedName name="_DIA1_5">#REF!</definedName>
    <definedName name="_DIA1_6">#REF!</definedName>
    <definedName name="_DIA1_7">#REF!</definedName>
    <definedName name="_DIA2">#REF!</definedName>
    <definedName name="_DIA2_3">#REF!</definedName>
    <definedName name="_DIA2_4">#REF!</definedName>
    <definedName name="_DIA2_5">#REF!</definedName>
    <definedName name="_DIA2_6">#REF!</definedName>
    <definedName name="_DIA2_7">#REF!</definedName>
    <definedName name="_DIA3">#REF!</definedName>
    <definedName name="_DIA3_3">#REF!</definedName>
    <definedName name="_DIA3_4">#REF!</definedName>
    <definedName name="_DIA3_5">#REF!</definedName>
    <definedName name="_DIA3_6">#REF!</definedName>
    <definedName name="_DIA3_7">#REF!</definedName>
    <definedName name="_DILL" hidden="1">[64]Sheet1!$FD$132:$FD$144</definedName>
    <definedName name="_Dist_Bin" hidden="1">#REF!</definedName>
    <definedName name="_Dist_Values" hidden="1">#REF!</definedName>
    <definedName name="_dk1"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405120">#REF!</definedName>
    <definedName name="_est1" hidden="1">{"EVA",#N/A,FALSE,"EVA";"WACC",#N/A,FALSE,"WACC"}</definedName>
    <definedName name="_fa1"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hidden="1">{"adj95mult",#N/A,FALSE,"COMPCO";"adj95est",#N/A,FALSE,"COMPCO"}</definedName>
    <definedName name="_ffe1" hidden="1">{"adj95mult",#N/A,FALSE,"COMPCO";"adj95est",#N/A,FALSE,"COMPCO"}</definedName>
    <definedName name="_fh" hidden="1">{#N/A,#N/A,FALSE,"COVER1.XLS ";#N/A,#N/A,FALSE,"RACT1.XLS";#N/A,#N/A,FALSE,"RACT2.XLS";#N/A,#N/A,FALSE,"ECCMP";#N/A,#N/A,FALSE,"WELDER.XLS"}</definedName>
    <definedName name="_fil2" hidden="1">#REF!</definedName>
    <definedName name="_Fill" hidden="1">#REF!</definedName>
    <definedName name="_Fill1" hidden="1">[65]S1BOQ!#REF!</definedName>
    <definedName name="_xlnm._FilterDatabase" hidden="1">#REF!</definedName>
    <definedName name="_FilterDatabase1" hidden="1">[66]TPH!#REF!</definedName>
    <definedName name="_FOR1">#REF!</definedName>
    <definedName name="_FOR1_3">#REF!</definedName>
    <definedName name="_FOR1_4">#REF!</definedName>
    <definedName name="_FOR1_5">#REF!</definedName>
    <definedName name="_FOR1_6">#REF!</definedName>
    <definedName name="_FOR1_7">#REF!</definedName>
    <definedName name="_FOR2">#REF!</definedName>
    <definedName name="_FOR2_3">#REF!</definedName>
    <definedName name="_FOR2_4">#REF!</definedName>
    <definedName name="_FOR2_5">#REF!</definedName>
    <definedName name="_FOR2_6">#REF!</definedName>
    <definedName name="_FOR2_7">#REF!</definedName>
    <definedName name="_fy97" hidden="1">{#N/A,#N/A,FALSE,"FY97";#N/A,#N/A,FALSE,"FY98";#N/A,#N/A,FALSE,"FY99";#N/A,#N/A,FALSE,"FY00";#N/A,#N/A,FALSE,"FY01"}</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hidden="1">{#N/A,#N/A,FALSE,"PMTABB";#N/A,#N/A,FALSE,"PMTABB"}</definedName>
    <definedName name="_h">#REF!</definedName>
    <definedName name="_h_1">"#REF!"</definedName>
    <definedName name="_Hlk199079204_1">#REF!</definedName>
    <definedName name="_Hlk199079204_1_1">"#REF!"</definedName>
    <definedName name="_Hlk199079204_1_10">#REF!</definedName>
    <definedName name="_Hlk199079204_1_12">#REF!</definedName>
    <definedName name="_Hlk199079204_1_3">#REF!</definedName>
    <definedName name="_Hlk199079204_1_4">#REF!</definedName>
    <definedName name="_Hlk199079204_1_5">#REF!</definedName>
    <definedName name="_Hlk199079204_1_6">#REF!</definedName>
    <definedName name="_Hlk199079204_1_7">#REF!</definedName>
    <definedName name="_Hlk199079204_1_9">#REF!</definedName>
    <definedName name="_IDC21">City&amp;" "&amp;State</definedName>
    <definedName name="_IDC22">City&amp;" "&amp;State</definedName>
    <definedName name="_IDC3">City&amp;" "&amp;State</definedName>
    <definedName name="_III7">"$C4.$#REF!$#REF!"</definedName>
    <definedName name="_IV66335">#REF!</definedName>
    <definedName name="_IV66335_10">#REF!</definedName>
    <definedName name="_IV66335_12">#REF!</definedName>
    <definedName name="_IV66335_3">#REF!</definedName>
    <definedName name="_IV66335_4">#REF!</definedName>
    <definedName name="_IV66335_5">#REF!</definedName>
    <definedName name="_IV66335_6">#REF!</definedName>
    <definedName name="_IV66335_7">#REF!</definedName>
    <definedName name="_jj300">#REF!</definedName>
    <definedName name="_k8" hidden="1">{#N/A,#N/A,FALSE,"COVER1.XLS ";#N/A,#N/A,FALSE,"RACT1.XLS";#N/A,#N/A,FALSE,"RACT2.XLS";#N/A,#N/A,FALSE,"ECCMP";#N/A,#N/A,FALSE,"WELDER.XLS"}</definedName>
    <definedName name="_kay1" hidden="1">#REF!</definedName>
    <definedName name="_KBB1" hidden="1">{#N/A,#N/A,FALSE,"COVER1.XLS ";#N/A,#N/A,FALSE,"RACT1.XLS";#N/A,#N/A,FALSE,"RACT2.XLS";#N/A,#N/A,FALSE,"ECCMP";#N/A,#N/A,FALSE,"WELDER.XLS"}</definedName>
    <definedName name="_Key1" hidden="1">#REF!</definedName>
    <definedName name="_Key2" hidden="1">#REF!</definedName>
    <definedName name="_KKS1" hidden="1">{#N/A,#N/A,FALSE,"12"}</definedName>
    <definedName name="_kn1" hidden="1">{#N/A,#N/A,TRUE,"A-site";#N/A,#N/A,TRUE,"B-Buildings";#N/A,#N/A,TRUE,"c-out-of-fence";#N/A,#N/A,TRUE,"d-proj.infr.";#N/A,#N/A,TRUE,"e- land"}</definedName>
    <definedName name="_kv2" hidden="1">{#N/A,#N/A,FALSE,"COVER1.XLS ";#N/A,#N/A,FALSE,"RACT1.XLS";#N/A,#N/A,FALSE,"RACT2.XLS";#N/A,#N/A,FALSE,"ECCMP";#N/A,#N/A,FALSE,"WELDER.XLS"}</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3" hidden="1">{#N/A,#N/A,FALSE,"COVER1.XLS ";#N/A,#N/A,FALSE,"RACT1.XLS";#N/A,#N/A,FALSE,"RACT2.XLS";#N/A,#N/A,FALSE,"ECCMP";#N/A,#N/A,FALSE,"WELDER.XLS"}</definedName>
    <definedName name="_kvs5" hidden="1">{#N/A,#N/A,FALSE,"COVER.XLS";#N/A,#N/A,FALSE,"RACT1.XLS";#N/A,#N/A,FALSE,"RACT2.XLS";#N/A,#N/A,FALSE,"ECCMP";#N/A,#N/A,FALSE,"WELDER.XLS"}</definedName>
    <definedName name="_kvs7" hidden="1">{#N/A,#N/A,FALSE,"COVER1.XLS ";#N/A,#N/A,FALSE,"RACT1.XLS";#N/A,#N/A,FALSE,"RACT2.XLS";#N/A,#N/A,FALSE,"ECCMP";#N/A,#N/A,FALSE,"WELDER.XLS"}</definedName>
    <definedName name="_kvs8" hidden="1">{#N/A,#N/A,FALSE,"COVER1.XLS ";#N/A,#N/A,FALSE,"RACT1.XLS";#N/A,#N/A,FALSE,"RACT2.XLS";#N/A,#N/A,FALSE,"ECCMP";#N/A,#N/A,FALSE,"WELDER.XLS"}</definedName>
    <definedName name="_KVS9" hidden="1">{#N/A,#N/A,FALSE,"COVER1.XLS ";#N/A,#N/A,FALSE,"RACT1.XLS";#N/A,#N/A,FALSE,"RACT2.XLS";#N/A,#N/A,FALSE,"ECCMP";#N/A,#N/A,FALSE,"WELDER.XLS"}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City&amp;" "&amp;State</definedName>
    <definedName name="_LPS2" hidden="1">{#N/A,#N/A,FALSE,"단축1";#N/A,#N/A,FALSE,"단축2";#N/A,#N/A,FALSE,"단축3";#N/A,#N/A,FALSE,"장축";#N/A,#N/A,FALSE,"4WD"}</definedName>
    <definedName name="_M">#REF!</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hidden="1">#REF!</definedName>
    <definedName name="_MatInverse_Out" hidden="1">#REF!</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hidden="1">{#N/A,#N/A,FALSE,"COVER1.XLS ";#N/A,#N/A,FALSE,"RACT1.XLS";#N/A,#N/A,FALSE,"RACT2.XLS";#N/A,#N/A,FALSE,"ECCMP";#N/A,#N/A,FALSE,"WELDER.XLS"}</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hidden="1">#REF!</definedName>
    <definedName name="_N">#REF!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hidden="1">{"letter",#N/A,FALSE,"Letter";"amort",#N/A,FALSE,"Amort"}</definedName>
    <definedName name="_new2" hidden="1">{"Graphic",#N/A,TRUE,"Graphic"}</definedName>
    <definedName name="_nil" hidden="1">#REF!</definedName>
    <definedName name="_ns1" hidden="1">{#N/A,#N/A,FALSE,"COVER1.XLS ";#N/A,#N/A,FALSE,"RACT1.XLS";#N/A,#N/A,FALSE,"RACT2.XLS";#N/A,#N/A,FALSE,"ECCMP";#N/A,#N/A,FALSE,"WELDER.XLS"}</definedName>
    <definedName name="_OIL310106" hidden="1">{#N/A,#N/A,FALSE,"PMTABB";#N/A,#N/A,FALSE,"PMTABB"}</definedName>
    <definedName name="_OIL310701" hidden="1">{#N/A,#N/A,FALSE,"PMTABB";#N/A,#N/A,FALSE,"PMTABB"}</definedName>
    <definedName name="_old3"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hidden="1">{"'I-1 and I-2'!$A$1:$G$190"}</definedName>
    <definedName name="_one2" hidden="1">{"adj95mult",#N/A,FALSE,"COMPCO";"adj95est",#N/A,FALSE,"COMPCO"}</definedName>
    <definedName name="_OPT8">#N/A</definedName>
    <definedName name="_OPT9">#N/A</definedName>
    <definedName name="_ORD1" hidden="1">255</definedName>
    <definedName name="_Order1" hidden="1">255</definedName>
    <definedName name="_Order2" hidden="1">255</definedName>
    <definedName name="_Order2_1" hidden="1">0</definedName>
    <definedName name="_out2">#REF!</definedName>
    <definedName name="_P">#REF!</definedName>
    <definedName name="_p_1">"#REF!"</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arse_Out2" hidden="1">[67]SHIV_B00!$A$5</definedName>
    <definedName name="_pcSlicerSheet_Slicer1" hidden="1">#REF!</definedName>
    <definedName name="_pcSlicerSheet1_Slicer1" hidden="1">[27]_pcSlicerSheet1!$A$2</definedName>
    <definedName name="_pcSlicerSheet1_Slicer2" hidden="1">#REF!</definedName>
    <definedName name="_pep99">#REF!</definedName>
    <definedName name="_PRINT_VALO">'[68]Process Piping'!#REF!</definedName>
    <definedName name="_PRINT_WELD">'[68]Process Piping'!#REF!</definedName>
    <definedName name="_pur10" hidden="1">#REF!</definedName>
    <definedName name="_q2" hidden="1">{#N/A,#N/A,FALSE,"COVER1.XLS ";#N/A,#N/A,FALSE,"RACT1.XLS";#N/A,#N/A,FALSE,"RACT2.XLS";#N/A,#N/A,FALSE,"ECCMP";#N/A,#N/A,FALSE,"WELDER.XLS"}</definedName>
    <definedName name="_r" hidden="1">{"consolidated",#N/A,FALSE,"Sheet1";"cms",#N/A,FALSE,"Sheet1";"fse",#N/A,FALSE,"Sheet1"}</definedName>
    <definedName name="_r_1">"#REF!"</definedName>
    <definedName name="_Regression_Int" hidden="1">1</definedName>
    <definedName name="_Regression_Out" hidden="1">#REF!</definedName>
    <definedName name="_Regression_X" hidden="1">#REF!</definedName>
    <definedName name="_Regression_Y" hidden="1">#REF!</definedName>
    <definedName name="_S">#REF!</definedName>
    <definedName name="_s_1">"#REF!"</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hidden="1">'[30]#REF'!#REF!</definedName>
    <definedName name="_sec3" hidden="1">#REF!</definedName>
    <definedName name="_SEP03">#REF!</definedName>
    <definedName name="_sh1">90</definedName>
    <definedName name="_sh2">120</definedName>
    <definedName name="_sh3">150</definedName>
    <definedName name="_sh4">180</definedName>
    <definedName name="_Sort" hidden="1">[69]Bal_Gr!#REF!</definedName>
    <definedName name="_Sort1" hidden="1">#REF!</definedName>
    <definedName name="_sort2" hidden="1">#REF!</definedName>
    <definedName name="_ss1" hidden="1">{#N/A,#N/A,TRUE,"GRING"}</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hidden="1">{#N/A,#N/A,FALSE,"COMP"}</definedName>
    <definedName name="_SSK1_1" hidden="1">{#N/A,#N/A,FALSE,"COMP"}</definedName>
    <definedName name="_SSK1_2" hidden="1">{#N/A,#N/A,FALSE,"COMP"}</definedName>
    <definedName name="_SSK1_3" hidden="1">{#N/A,#N/A,FALSE,"COMP"}</definedName>
    <definedName name="_SSK1_4" hidden="1">{#N/A,#N/A,FALSE,"COMP"}</definedName>
    <definedName name="_SSK1_5" hidden="1">{#N/A,#N/A,FALSE,"COMP"}</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hidden="1">#REF!</definedName>
    <definedName name="_Table1_In2" hidden="1">'[70]Based Data_wacc'!#REF!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he1">'[71]PL _POWER_'!#REF!</definedName>
    <definedName name="_tmp1" hidden="1">'[72]F-4'!#REF!</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hidden="1">#REF!</definedName>
    <definedName name="_UNDO_UPS_SEL_" hidden="1">#REF!</definedName>
    <definedName name="_usd1">'[73]cash budget'!#REF!</definedName>
    <definedName name="_usd2">'[73]cash budget'!#REF!</definedName>
    <definedName name="_usd3">'[73]cash budget'!#REF!</definedName>
    <definedName name="_usd4">'[73]cash budget'!#REF!</definedName>
    <definedName name="_V">#REF!</definedName>
    <definedName name="_w2" hidden="1">{#N/A,#N/A,FALSE,"17MAY";#N/A,#N/A,FALSE,"24MAY"}</definedName>
    <definedName name="_WP35" hidden="1">{#N/A,#N/A,FALSE,"Cashdy";#N/A,#N/A,FALSE,"TMF";#N/A,#N/A,FALSE,"TTEI";#N/A,#N/A,FALSE,"TASF";#N/A,#N/A,FALSE,"TBF";#N/A,#N/A,FALSE,"MOR2";#N/A,#N/A,FALSE,"TSCG";#N/A,#N/A,FALSE,"REST";#N/A,#N/A,FALSE,"BLUE";#N/A,#N/A,FALSE,"GREEN";#N/A,#N/A,FALSE,"AST";#N/A,#N/A,FALSE,"BEN";#N/A,#N/A,FALSE,"MAN";#N/A,#N/A,FALSE,"MAN"}</definedName>
    <definedName name="_wr1" hidden="1">{"hist_bs",#N/A,FALSE,"Exhibit D,E1,E2";#N/A,#N/A,FALSE,"Exhibit E3";#N/A,#N/A,FALSE,"Mgmt. Projtn";#N/A,#N/A,FALSE,"Exhibit B-1";#N/A,#N/A,FALSE,"Exhibit A";#N/A,#N/A,FALSE,"WACC";#N/A,#N/A,FALSE,"Control";"hist_inc",#N/A,FALSE,"Exhibit D,E1,E2"}</definedName>
    <definedName name="_wrn1" hidden="1">{#N/A,#N/A,FALSE,"DCF";#N/A,#N/A,FALSE,"WACC";#N/A,#N/A,FALSE,"Sales_EBIT";#N/A,#N/A,FALSE,"Capex_Depreciation";#N/A,#N/A,FALSE,"WC";#N/A,#N/A,FALSE,"Interest";#N/A,#N/A,FALSE,"Assumptions"}</definedName>
    <definedName name="_WRN2" hidden="1">{#N/A,#N/A,FALSE,"COVER1.XLS ";#N/A,#N/A,FALSE,"RACT1.XLS";#N/A,#N/A,FALSE,"RACT2.XLS";#N/A,#N/A,FALSE,"ECCMP";#N/A,#N/A,FALSE,"WELDER.XLS"}</definedName>
    <definedName name="_WRN3" hidden="1">{#N/A,#N/A,FALSE,"consu_cover";#N/A,#N/A,FALSE,"consu_strategy";#N/A,#N/A,FALSE,"consu_flow";#N/A,#N/A,FALSE,"Summary_reqmt";#N/A,#N/A,FALSE,"field_ppg";#N/A,#N/A,FALSE,"ppg_shop";#N/A,#N/A,FALSE,"strl";#N/A,#N/A,FALSE,"tankages";#N/A,#N/A,FALSE,"gases"}</definedName>
    <definedName name="_x14">'[5]Summary Sheets'!$W$534:$AG$568</definedName>
    <definedName name="_x15">'[6]ITB COST'!$W$2:$AG$42</definedName>
    <definedName name="_x17">'[6]ITB COST'!$W$46:$AG$86</definedName>
    <definedName name="_xx1" hidden="1">{#N/A,#N/A,TRUE,"A-site";#N/A,#N/A,TRUE,"B-Buildings";#N/A,#N/A,TRUE,"c-out-of-fence";#N/A,#N/A,TRUE,"d-proj.infr.";#N/A,#N/A,TRUE,"e- land"}</definedName>
    <definedName name="A">#REF!</definedName>
    <definedName name="a._Trimmer">[51]SOR!#REF!</definedName>
    <definedName name="A\" hidden="1">#REF!</definedName>
    <definedName name="a__Labour_charges_for_cutting_bending__welding_including_materials.">[51]SOR!#REF!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1">"#REF!"</definedName>
    <definedName name="A1__10">#REF!</definedName>
    <definedName name="A1__12">#REF!</definedName>
    <definedName name="A1__20">#REF!</definedName>
    <definedName name="A1__3">#REF!</definedName>
    <definedName name="A1__4">#REF!</definedName>
    <definedName name="A1__4_10">#REF!</definedName>
    <definedName name="A1__4_12">#REF!</definedName>
    <definedName name="A1__4_3">#REF!</definedName>
    <definedName name="A1__4_4">#REF!</definedName>
    <definedName name="A1__4_5">#REF!</definedName>
    <definedName name="A1__4_6">#REF!</definedName>
    <definedName name="A1__4_7">#REF!</definedName>
    <definedName name="A1__5">#REF!</definedName>
    <definedName name="A1__6">#REF!</definedName>
    <definedName name="A1__9">#REF!</definedName>
    <definedName name="a1_8">#REF!</definedName>
    <definedName name="A10_">#REF!</definedName>
    <definedName name="A10__1">"#REF!"</definedName>
    <definedName name="A10__10">#REF!</definedName>
    <definedName name="A10__12">#REF!</definedName>
    <definedName name="A10__20">#REF!</definedName>
    <definedName name="A10__3">#REF!</definedName>
    <definedName name="A10__4">#REF!</definedName>
    <definedName name="A10__4_10">#REF!</definedName>
    <definedName name="A10__4_12">#REF!</definedName>
    <definedName name="A10__4_3">#REF!</definedName>
    <definedName name="A10__4_4">#REF!</definedName>
    <definedName name="A10__4_5">#REF!</definedName>
    <definedName name="A10__4_6">#REF!</definedName>
    <definedName name="A10__4_7">#REF!</definedName>
    <definedName name="A10__5">#REF!</definedName>
    <definedName name="A10__6">#REF!</definedName>
    <definedName name="A10__9">#REF!</definedName>
    <definedName name="A13_">#REF!</definedName>
    <definedName name="A13__1">"#REF!"</definedName>
    <definedName name="A13__10">#REF!</definedName>
    <definedName name="A13__12">#REF!</definedName>
    <definedName name="A13__20">#REF!</definedName>
    <definedName name="A13__3">#REF!</definedName>
    <definedName name="A13__4">#REF!</definedName>
    <definedName name="A13__4_10">#REF!</definedName>
    <definedName name="A13__4_12">#REF!</definedName>
    <definedName name="A13__4_3">#REF!</definedName>
    <definedName name="A13__4_4">#REF!</definedName>
    <definedName name="A13__4_5">#REF!</definedName>
    <definedName name="A13__4_6">#REF!</definedName>
    <definedName name="A13__4_7">#REF!</definedName>
    <definedName name="A13__5">#REF!</definedName>
    <definedName name="A13__6">#REF!</definedName>
    <definedName name="A13__7">#REF!</definedName>
    <definedName name="A13__9">#REF!</definedName>
    <definedName name="a14_">#REF!</definedName>
    <definedName name="A2_">#REF!</definedName>
    <definedName name="A2__1">"#REF!"</definedName>
    <definedName name="A2__10">#REF!</definedName>
    <definedName name="A2__12">#REF!</definedName>
    <definedName name="A2__20">#REF!</definedName>
    <definedName name="A2__3">#REF!</definedName>
    <definedName name="A2__4">#REF!</definedName>
    <definedName name="A2__4_10">#REF!</definedName>
    <definedName name="A2__4_12">#REF!</definedName>
    <definedName name="A2__4_3">#REF!</definedName>
    <definedName name="A2__4_4">#REF!</definedName>
    <definedName name="A2__4_5">#REF!</definedName>
    <definedName name="A2__4_6">#REF!</definedName>
    <definedName name="A2__4_7">#REF!</definedName>
    <definedName name="A2__5">#REF!</definedName>
    <definedName name="A2__6">#REF!</definedName>
    <definedName name="A2__9">#REF!</definedName>
    <definedName name="a2_8">#REF!</definedName>
    <definedName name="A20_">#REF!</definedName>
    <definedName name="A21_">#REF!</definedName>
    <definedName name="A3_">#REF!</definedName>
    <definedName name="A3__1">"#REF!"</definedName>
    <definedName name="A3__10">#REF!</definedName>
    <definedName name="A3__12">#REF!</definedName>
    <definedName name="A3__20">#REF!</definedName>
    <definedName name="A3__3">#REF!</definedName>
    <definedName name="A3__4">#REF!</definedName>
    <definedName name="A3__4_10">#REF!</definedName>
    <definedName name="A3__4_12">#REF!</definedName>
    <definedName name="A3__4_3">#REF!</definedName>
    <definedName name="A3__4_4">#REF!</definedName>
    <definedName name="A3__4_5">#REF!</definedName>
    <definedName name="A3__4_6">#REF!</definedName>
    <definedName name="A3__4_7">#REF!</definedName>
    <definedName name="A3__5">#REF!</definedName>
    <definedName name="A3__6">#REF!</definedName>
    <definedName name="A3__9">#REF!</definedName>
    <definedName name="a3_8">#REF!</definedName>
    <definedName name="A4_">#REF!</definedName>
    <definedName name="A4__1">"#REF!"</definedName>
    <definedName name="A4__10">#REF!</definedName>
    <definedName name="A4__12">#REF!</definedName>
    <definedName name="A4__20">#REF!</definedName>
    <definedName name="A4__3">#REF!</definedName>
    <definedName name="A4__4">#REF!</definedName>
    <definedName name="A4__4_10">#REF!</definedName>
    <definedName name="A4__4_12">#REF!</definedName>
    <definedName name="A4__4_3">#REF!</definedName>
    <definedName name="A4__4_4">#REF!</definedName>
    <definedName name="A4__4_5">#REF!</definedName>
    <definedName name="A4__4_6">#REF!</definedName>
    <definedName name="A4__4_7">#REF!</definedName>
    <definedName name="A4__5">#REF!</definedName>
    <definedName name="A4__6">#REF!</definedName>
    <definedName name="A4__9">#REF!</definedName>
    <definedName name="a4_8">#REF!</definedName>
    <definedName name="A5_">#REF!</definedName>
    <definedName name="A5__1">"#REF!"</definedName>
    <definedName name="A5__10">#REF!</definedName>
    <definedName name="A5__12">#REF!</definedName>
    <definedName name="A5__20">#REF!</definedName>
    <definedName name="A5__3">#REF!</definedName>
    <definedName name="A5__4">#REF!</definedName>
    <definedName name="A5__4_10">#REF!</definedName>
    <definedName name="A5__4_12">#REF!</definedName>
    <definedName name="A5__4_3">#REF!</definedName>
    <definedName name="A5__4_4">#REF!</definedName>
    <definedName name="A5__4_5">#REF!</definedName>
    <definedName name="A5__4_6">#REF!</definedName>
    <definedName name="A5__4_7">#REF!</definedName>
    <definedName name="A5__5">#REF!</definedName>
    <definedName name="A5__6">#REF!</definedName>
    <definedName name="A5__9">#REF!</definedName>
    <definedName name="a5_8">NA()</definedName>
    <definedName name="A6_">#REF!</definedName>
    <definedName name="A6__1">"#REF!"</definedName>
    <definedName name="A6__10">#REF!</definedName>
    <definedName name="A6__12">#REF!</definedName>
    <definedName name="A6__20">#REF!</definedName>
    <definedName name="A6__3">#REF!</definedName>
    <definedName name="A6__4">#REF!</definedName>
    <definedName name="A6__4_10">#REF!</definedName>
    <definedName name="A6__4_12">#REF!</definedName>
    <definedName name="A6__4_3">#REF!</definedName>
    <definedName name="A6__4_4">#REF!</definedName>
    <definedName name="A6__4_5">#REF!</definedName>
    <definedName name="A6__4_6">#REF!</definedName>
    <definedName name="A6__4_7">#REF!</definedName>
    <definedName name="A6__5">#REF!</definedName>
    <definedName name="A6__6">#REF!</definedName>
    <definedName name="A6__9">#REF!</definedName>
    <definedName name="a6_8">NA()</definedName>
    <definedName name="a66000___0">#REF!</definedName>
    <definedName name="a67000___0">#REF!</definedName>
    <definedName name="A7_">#REF!</definedName>
    <definedName name="A7__1">"#REF!"</definedName>
    <definedName name="A7__10">#REF!</definedName>
    <definedName name="A7__12">#REF!</definedName>
    <definedName name="A7__20">#REF!</definedName>
    <definedName name="A7__3">#REF!</definedName>
    <definedName name="A7__4">#REF!</definedName>
    <definedName name="A7__4_10">#REF!</definedName>
    <definedName name="A7__4_12">#REF!</definedName>
    <definedName name="A7__4_3">#REF!</definedName>
    <definedName name="A7__4_4">#REF!</definedName>
    <definedName name="A7__4_5">#REF!</definedName>
    <definedName name="A7__4_6">#REF!</definedName>
    <definedName name="A7__4_7">#REF!</definedName>
    <definedName name="A7__5">#REF!</definedName>
    <definedName name="A7__6">#REF!</definedName>
    <definedName name="A7__9">#REF!</definedName>
    <definedName name="A8_">#REF!</definedName>
    <definedName name="A8__1">"#REF!"</definedName>
    <definedName name="A8__10">#REF!</definedName>
    <definedName name="A8__12">#REF!</definedName>
    <definedName name="A8__20">#REF!</definedName>
    <definedName name="A8__3">#REF!</definedName>
    <definedName name="A8__4">#REF!</definedName>
    <definedName name="A8__4_10">#REF!</definedName>
    <definedName name="A8__4_12">#REF!</definedName>
    <definedName name="A8__4_3">#REF!</definedName>
    <definedName name="A8__4_4">#REF!</definedName>
    <definedName name="A8__4_5">#REF!</definedName>
    <definedName name="A8__4_6">#REF!</definedName>
    <definedName name="A8__4_7">#REF!</definedName>
    <definedName name="A8__5">#REF!</definedName>
    <definedName name="A8__6">#REF!</definedName>
    <definedName name="A8__9">#REF!</definedName>
    <definedName name="A9_">#REF!</definedName>
    <definedName name="A9__1">"#REF!"</definedName>
    <definedName name="A9__10">#REF!</definedName>
    <definedName name="A9__12">#REF!</definedName>
    <definedName name="A9__20">#REF!</definedName>
    <definedName name="A9__3">#REF!</definedName>
    <definedName name="A9__4">#REF!</definedName>
    <definedName name="A9__4_10">#REF!</definedName>
    <definedName name="A9__4_12">#REF!</definedName>
    <definedName name="A9__4_3">#REF!</definedName>
    <definedName name="A9__4_4">#REF!</definedName>
    <definedName name="A9__4_5">#REF!</definedName>
    <definedName name="A9__4_6">#REF!</definedName>
    <definedName name="A9__4_7">#REF!</definedName>
    <definedName name="A9__5">#REF!</definedName>
    <definedName name="A9__6">#REF!</definedName>
    <definedName name="A9__9">#REF!</definedName>
    <definedName name="aa" hidden="1">{#N/A,#N/A,FALSE,"Title Page";#N/A,#N/A,FALSE,"Conclusions";#N/A,#N/A,FALSE,"Assum.";#N/A,#N/A,FALSE,"Sun  DCF-WC-Dep";#N/A,#N/A,FALSE,"MarketValue";#N/A,#N/A,FALSE,"BalSheet";#N/A,#N/A,FALSE,"WACC";#N/A,#N/A,FALSE,"PC+ Info.";#N/A,#N/A,FALSE,"PC+Info_2"}</definedName>
    <definedName name="aaa">#REF!</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hidden="1">{#N/A,#N/A,FALSE,"COVER.XLS";#N/A,#N/A,FALSE,"RACT1.XLS";#N/A,#N/A,FALSE,"RACT2.XLS";#N/A,#N/A,FALSE,"ECCMP";#N/A,#N/A,FALSE,"WELDER.XLS"}</definedName>
    <definedName name="aaaaaaaa" hidden="1">#REF!</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hidden="1">{#N/A,#N/A,FALSE,"Model";#N/A,#N/A,FALSE,"Division"}</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hidden="1">{"Output",#N/A,FALSE,"US_FL";"Output",#N/A,FALSE,"EUROPE_FL";"Output",#N/A,FALSE,"ASIA_FL"}</definedName>
    <definedName name="aaffa" hidden="1">{#N/A,#N/A,FALSE,"COVER.XLS";#N/A,#N/A,FALSE,"RACT1.XLS";#N/A,#N/A,FALSE,"RACT2.XLS";#N/A,#N/A,FALSE,"ECCMP";#N/A,#N/A,FALSE,"WELDER.XLS"}</definedName>
    <definedName name="aas" hidden="1">{#N/A,#N/A,TRUE,"GRING"}</definedName>
    <definedName name="aASASD" hidden="1">{#N/A,#N/A,TRUE,"Summary";#N/A,#N/A,TRUE,"IS";#N/A,#N/A,TRUE,"Adj";#N/A,#N/A,TRUE,"BS";#N/A,#N/A,TRUE,"CF";#N/A,#N/A,TRUE,"Debt";#N/A,#N/A,TRUE,"IRR"}</definedName>
    <definedName name="ab">#REF!</definedName>
    <definedName name="aba" hidden="1">{#N/A,#N/A,FALSE,"COVER1.XLS ";#N/A,#N/A,FALSE,"RACT1.XLS";#N/A,#N/A,FALSE,"RACT2.XLS";#N/A,#N/A,FALSE,"ECCMP";#N/A,#N/A,FALSE,"WELDER.XLS"}</definedName>
    <definedName name="ABACUS">#REF!</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#REF!</definedName>
    <definedName name="abc_10">#REF!</definedName>
    <definedName name="abc_111" hidden="1">1</definedName>
    <definedName name="abc_12">#REF!</definedName>
    <definedName name="abc_3">#REF!</definedName>
    <definedName name="abc_4">#REF!</definedName>
    <definedName name="abc_5">#REF!</definedName>
    <definedName name="abc_6">#REF!</definedName>
    <definedName name="abc_7">#REF!</definedName>
    <definedName name="abcd">#REF!</definedName>
    <definedName name="abcde" hidden="1">{#N/A,#N/A,FALSE,"Title Page";#N/A,#N/A,FALSE,"Conclusions";#N/A,#N/A,FALSE,"Assum.";#N/A,#N/A,FALSE,"Sun  DCF-WC-Dep";#N/A,#N/A,FALSE,"MarketValue";#N/A,#N/A,FALSE,"BalSheet";#N/A,#N/A,FALSE,"WACC";#N/A,#N/A,FALSE,"PC+ Info.";#N/A,#N/A,FALSE,"PC+Info_2"}</definedName>
    <definedName name="abcf">#REF!</definedName>
    <definedName name="ABCVAL_07">[74]Curves!$B$58:$J$69</definedName>
    <definedName name="ABCVAL_09">[74]Curves!$E$112:$L$123</definedName>
    <definedName name="ABCVAL_11">[74]Curves!$B$166:$J$177</definedName>
    <definedName name="abd" hidden="1">#REF!</definedName>
    <definedName name="Abhimanyu" hidden="1">{#N/A,#N/A,FALSE,"COVER1.XLS ";#N/A,#N/A,FALSE,"RACT1.XLS";#N/A,#N/A,FALSE,"RACT2.XLS";#N/A,#N/A,FALSE,"ECCMP";#N/A,#N/A,FALSE,"WELDER.XLS"}</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City&amp;" "&amp;State</definedName>
    <definedName name="ac" hidden="1">{#N/A,#N/A,FALSE,"Status of Projects";#N/A,#N/A,FALSE,"CEA-TEC";#N/A,#N/A,FALSE,"U-Constr.";#N/A,#N/A,FALSE,"summary";#N/A,#N/A,FALSE,"PPP-3 yrs"}</definedName>
    <definedName name="acb">#REF!</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hidden="1">"\\Kcuwesent01\Plymouth Share\MMR's\2004\05 May\2004 Automotive Development Summary.mdb"</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hidden="1">{#N/A,#N/A,TRUE,"TMRSAMPLE";#N/A,#N/A,TRUE,"OPS";#N/A,#N/A,TRUE,"TMR"}</definedName>
    <definedName name="acdasdf" hidden="1">{"'I-1 and I-2'!$A$1:$G$190"}</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hidden="1">{#N/A,#N/A,FALSE,"Proj.Cost &amp; Means of Fin."}</definedName>
    <definedName name="ActDepr">[75]Input!$K$129:$AE$129</definedName>
    <definedName name="ACTEA">#REF!</definedName>
    <definedName name="acvgds" hidden="1">{#N/A,#N/A,FALSE,"COVER.XLS";#N/A,#N/A,FALSE,"RACT1.XLS";#N/A,#N/A,FALSE,"RACT2.XLS";#N/A,#N/A,FALSE,"ECCMP";#N/A,#N/A,FALSE,"WELDER.XLS"}</definedName>
    <definedName name="ACwvu.A." hidden="1">'[76]PGW-ACCOUNTS'!#REF!</definedName>
    <definedName name="ACwvu.Budget." hidden="1">#REF!</definedName>
    <definedName name="ACwvu.Quarterly._.Report." hidden="1">#REF!</definedName>
    <definedName name="ACwvu.Reforecast." hidden="1">#REF!</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hidden="1">{#N/A,#N/A,FALSE,"Status of Projects";#N/A,#N/A,FALSE,"CEA-TEC";#N/A,#N/A,FALSE,"U-Constr.";#N/A,#N/A,FALSE,"summary";#N/A,#N/A,FALSE,"PPP-3 yrs"}</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hidden="1">{#N/A,#N/A,FALSE,"COVER1.XLS ";#N/A,#N/A,FALSE,"RACT1.XLS";#N/A,#N/A,FALSE,"RACT2.XLS";#N/A,#N/A,FALSE,"ECCMP";#N/A,#N/A,FALSE,"WELDER.XLS"}</definedName>
    <definedName name="adaf"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__Donations">#REF!</definedName>
    <definedName name="AddInFound">[77]Control!$B$14</definedName>
    <definedName name="additional" hidden="1">'[78]#REF'!$P$38:$P$62</definedName>
    <definedName name="additions" hidden="1">{#N/A,#N/A,FALSE,"COMP"}</definedName>
    <definedName name="additions_1" hidden="1">{#N/A,#N/A,FALSE,"COMP"}</definedName>
    <definedName name="additions_2" hidden="1">{#N/A,#N/A,FALSE,"COMP"}</definedName>
    <definedName name="additions_3" hidden="1">{#N/A,#N/A,FALSE,"COMP"}</definedName>
    <definedName name="additions_4" hidden="1">{#N/A,#N/A,FALSE,"COMP"}</definedName>
    <definedName name="additions_5" hidden="1">{#N/A,#N/A,FALSE,"COMP"}</definedName>
    <definedName name="adf" hidden="1">{"'I-1 and I-2'!$A$1:$G$190"}</definedName>
    <definedName name="adfacvasv" hidden="1">{"'I-1 and I-2'!$A$1:$G$190"}</definedName>
    <definedName name="adfadf" hidden="1">{#N/A,#N/A,TRUE,"GRING"}</definedName>
    <definedName name="adfrs" hidden="1">{#N/A,#N/A,FALSE,"COVER.XLS";#N/A,#N/A,FALSE,"RACT1.XLS";#N/A,#N/A,FALSE,"RACT2.XLS";#N/A,#N/A,FALSE,"ECCMP";#N/A,#N/A,FALSE,"WELDER.XLS"}</definedName>
    <definedName name="adfs" hidden="1">{#N/A,#N/A,FALSE,"PMTABB";#N/A,#N/A,FALSE,"PMTABB"}</definedName>
    <definedName name="adfsad" hidden="1">{#N/A,#N/A,FALSE,"COVER1.XLS ";#N/A,#N/A,FALSE,"RACT1.XLS";#N/A,#N/A,FALSE,"RACT2.XLS";#N/A,#N/A,FALSE,"ECCMP";#N/A,#N/A,FALSE,"WELDER.XLS"}</definedName>
    <definedName name="ADHJTYH" hidden="1">{#N/A,#N/A,FALSE,"COVER1.XLS ";#N/A,#N/A,FALSE,"RACT1.XLS";#N/A,#N/A,FALSE,"RACT2.XLS";#N/A,#N/A,FALSE,"ECCMP";#N/A,#N/A,FALSE,"WELDER.XLS"}</definedName>
    <definedName name="aditya" hidden="1">{#N/A,#N/A,TRUE,"Front";#N/A,#N/A,TRUE,"Simple Letter";#N/A,#N/A,TRUE,"Inside";#N/A,#N/A,TRUE,"Contents";#N/A,#N/A,TRUE,"Basis";#N/A,#N/A,TRUE,"Inclusions";#N/A,#N/A,TRUE,"Exclusions";#N/A,#N/A,TRUE,"Areas";#N/A,#N/A,TRUE,"Summary";#N/A,#N/A,TRUE,"Detail"}</definedName>
    <definedName name="AdmExp">[75]Input!$K$547:$AE$547</definedName>
    <definedName name="AdmExpSer" hidden="1">[75]Profile!$AX$5:$AX$12</definedName>
    <definedName name="ADMIN" hidden="1">{#N/A,#N/A,TRUE,"KOCH P&amp;L";#N/A,#N/A,TRUE,"sumpl";#N/A,#N/A,TRUE,"2000";#N/A,#N/A,TRUE,"2001";#N/A,#N/A,TRUE,"2002";#N/A,#N/A,TRUE,"2003 ";#N/A,#N/A,TRUE,"brg comm";#N/A,#N/A,TRUE,"lsm comm"}</definedName>
    <definedName name="ADMIN_EXP">#REF!</definedName>
    <definedName name="ADMINISTRATION" hidden="1">{"'Bsheet BIS'!$A$1:$F$43"}</definedName>
    <definedName name="Admixture">#REF!</definedName>
    <definedName name="ADMN" hidden="1">{"'Bsheet BIS'!$A$1:$F$43"}</definedName>
    <definedName name="adpd" hidden="1">{#N/A,#N/A,FALSE,"COMP"}</definedName>
    <definedName name="ads" hidden="1">{#N/A,#N/A,FALSE,"Aging Summary";#N/A,#N/A,FALSE,"Ratio Analysis";#N/A,#N/A,FALSE,"Test 120 Day Accts";#N/A,#N/A,FALSE,"Tickmarks"}</definedName>
    <definedName name="ads\" hidden="1">[79]EXPENSES!#REF!</definedName>
    <definedName name="adsada" hidden="1">{#N/A,#N/A,FALSE,"PMTABB";#N/A,#N/A,FALSE,"PMTABB"}</definedName>
    <definedName name="advance" hidden="1">{"2",#N/A,FALSE,"Q1 03-04";"1",#N/A,FALSE,"Q1 03-04"}</definedName>
    <definedName name="Advancetax" hidden="1">{#N/A,#N/A,FALSE,"bs"}</definedName>
    <definedName name="Advancetax_1" hidden="1">{#N/A,#N/A,FALSE,"bs"}</definedName>
    <definedName name="ae" hidden="1">{#N/A,#N/A,FALSE,"PMTABB";#N/A,#N/A,FALSE,"PMTABB"}</definedName>
    <definedName name="aer" hidden="1">{#N/A,#N/A,FALSE,"EW"}</definedName>
    <definedName name="aerf" hidden="1">{"'I-1 and I-2'!$A$1:$G$190"}</definedName>
    <definedName name="af" hidden="1">'[72]F-4'!#REF!</definedName>
    <definedName name="afaefae"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hidden="1">{"'I-1 and I-2'!$A$1:$G$190"}</definedName>
    <definedName name="afasdfasd" hidden="1">{"'Directory'!$A$72:$E$91"}</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hidden="1">{#N/A,#N/A,FALSE,"SumD";#N/A,#N/A,FALSE,"ElecD";#N/A,#N/A,FALSE,"MechD";#N/A,#N/A,FALSE,"GeotD";#N/A,#N/A,FALSE,"PrcsD";#N/A,#N/A,FALSE,"TunnD";#N/A,#N/A,FALSE,"CivlD";#N/A,#N/A,FALSE,"NtwkD";#N/A,#N/A,FALSE,"EstgD";#N/A,#N/A,FALSE,"PEngD"}</definedName>
    <definedName name="afsd" hidden="1">{"'Directory'!$A$72:$E$91"}</definedName>
    <definedName name="AFSDF" hidden="1">{#N/A,#N/A,FALSE,"PMTABB";#N/A,#N/A,FALSE,"PMTABB"}</definedName>
    <definedName name="afsdg" hidden="1">{#N/A,#N/A,FALSE,"str_title";#N/A,#N/A,FALSE,"SUM";#N/A,#N/A,FALSE,"Scope";#N/A,#N/A,FALSE,"PIE-Jn";#N/A,#N/A,FALSE,"PIE-Jn_Hz";#N/A,#N/A,FALSE,"Liq_Plan";#N/A,#N/A,FALSE,"S_Curve";#N/A,#N/A,FALSE,"Liq_Prof";#N/A,#N/A,FALSE,"Man_Pwr";#N/A,#N/A,FALSE,"Man_Prof"}</definedName>
    <definedName name="afsdrt" hidden="1">{#N/A,#N/A,FALSE,"Aging Summary";#N/A,#N/A,FALSE,"Ratio Analysis";#N/A,#N/A,FALSE,"Test 120 Day Accts";#N/A,#N/A,FALSE,"Tickmarks"}</definedName>
    <definedName name="afssdrt" hidden="1">{#N/A,#N/A,FALSE,"EW"}</definedName>
    <definedName name="aftermarket" hidden="1">{#N/A,#N/A,TRUE,"GRING"}</definedName>
    <definedName name="aftermarket1" hidden="1">{#N/A,#N/A,TRUE,"GRING"}</definedName>
    <definedName name="afVV" hidden="1">{#N/A,#N/A,FALSE,"SumG";#N/A,#N/A,FALSE,"ElecG";#N/A,#N/A,FALSE,"MechG";#N/A,#N/A,FALSE,"GeotG";#N/A,#N/A,FALSE,"PrcsG";#N/A,#N/A,FALSE,"TunnG";#N/A,#N/A,FALSE,"CivlG";#N/A,#N/A,FALSE,"NtwkG";#N/A,#N/A,FALSE,"EstgG";#N/A,#N/A,FALSE,"PEngG"}</definedName>
    <definedName name="Ag">#REF!</definedName>
    <definedName name="agag" hidden="1">{"adj95mult",#N/A,FALSE,"COMPCO";"adj95est",#N/A,FALSE,"COMPCO"}</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GS">#REF!</definedName>
    <definedName name="ahjjkh">#REF!</definedName>
    <definedName name="ai">#REF!</definedName>
    <definedName name="AIRC">[74]Heads!$B$47:$W$49</definedName>
    <definedName name="aj" hidden="1">{#N/A,#N/A,FALSE,"PMTABB";#N/A,#N/A,FALSE,"PMTABB"}</definedName>
    <definedName name="akjdksjfjshfdjhf" hidden="1">{"Graphic",#N/A,TRUE,"Graphic"}</definedName>
    <definedName name="akkk" hidden="1">[44]損益分岐点!#REF!</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hidden="1">{#N/A,#N/A,TRUE,"TMRSAMPLE";#N/A,#N/A,TRUE,"OPS";#N/A,#N/A,TRUE,"TMR"}</definedName>
    <definedName name="AKOEW" hidden="1">{#N/A,#N/A,TRUE,"TMRSAMPLE";#N/A,#N/A,TRUE,"OPS";#N/A,#N/A,TRUE,"TMR"}</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'[47]5 - CITICORP'!$A$277</definedName>
    <definedName name="AL_Taurus">[52]HDFC!#REF!</definedName>
    <definedName name="AL_Taurus_1612">'[47]5 - CITICORP'!$A$8</definedName>
    <definedName name="AL_Taurus_5">[52]HDFC!#REF!</definedName>
    <definedName name="ald">#REF!</definedName>
    <definedName name="alex" hidden="1">{#N/A,#N/A,FALSE,"SumD";#N/A,#N/A,FALSE,"ElecD";#N/A,#N/A,FALSE,"MechD";#N/A,#N/A,FALSE,"GeotD";#N/A,#N/A,FALSE,"PrcsD";#N/A,#N/A,FALSE,"TunnD";#N/A,#N/A,FALSE,"CivlD";#N/A,#N/A,FALSE,"NtwkD";#N/A,#N/A,FALSE,"EstgD";#N/A,#N/A,FALSE,"PEngD"}</definedName>
    <definedName name="ALLGROUPS" hidden="1">[11]SALES!#REF!</definedName>
    <definedName name="alokm" hidden="1">{#N/A,#N/A,FALSE,"Cash Flows";#N/A,#N/A,FALSE,"Fixed Assets";#N/A,#N/A,FALSE,"Balance Sheet";#N/A,#N/A,FALSE,"P &amp; L"}</definedName>
    <definedName name="ALPHA">#REF!</definedName>
    <definedName name="ALPJYOU">#N/A</definedName>
    <definedName name="ALPTOI">#N/A</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hidden="1">{"'I-1 and I-2'!$A$1:$G$190"}</definedName>
    <definedName name="alw">#REF!</definedName>
    <definedName name="alwarsump">#REF!</definedName>
    <definedName name="am" hidden="1">{#N/A,#N/A,FALSE,"COVER.XLS";#N/A,#N/A,FALSE,"RACT1.XLS";#N/A,#N/A,FALSE,"RACT2.XLS";#N/A,#N/A,FALSE,"ECCMP";#N/A,#N/A,FALSE,"WELDER.XLS"}</definedName>
    <definedName name="aman" hidden="1">{"'Sheet1'!$A$5:$E$42"}</definedName>
    <definedName name="ameet" hidden="1">{"2",#N/A,FALSE,"Q1 03-04";"1",#N/A,FALSE,"Q1 03-04"}</definedName>
    <definedName name="Amen">13/100</definedName>
    <definedName name="amit" hidden="1">{"Balance Sheet",#N/A,FALSE,"Balsheet";"Assets Schedule",#N/A,FALSE,"Balsheet";"Abstract",#N/A,FALSE,"Balsheet"}</definedName>
    <definedName name="amt" hidden="1">{"Balance Sheet",#N/A,FALSE,"Balsheet";"Assets Schedule",#N/A,FALSE,"Balsheet";"Abstract",#N/A,FALSE,"Balsheet"}</definedName>
    <definedName name="An" hidden="1">{"2",#N/A,FALSE,"Q1 03-04";"1",#N/A,FALSE,"Q1 03-04"}</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'[80]P&amp;M assets &gt; 7 lakh'!#REF!</definedName>
    <definedName name="andre" hidden="1">{#N/A,#N/A,FALSE,"LVA Detail Soll";#N/A,#N/A,FALSE,"LVA Detail Eng.";#N/A,#N/A,FALSE,"MR LVA Detail"}</definedName>
    <definedName name="anil">#REF!</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[81]bspl!$C$67</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[82]IDCCALHYD_GOO!$A$47:$U$92</definedName>
    <definedName name="annx">[83]cashflow!#REF!</definedName>
    <definedName name="anscount" hidden="1">1</definedName>
    <definedName name="aoud" hidden="1">{#N/A,#N/A,FALSE,"COMP"}</definedName>
    <definedName name="Apollo_paver">'[48]Lakshmi GF'!#REF!</definedName>
    <definedName name="april" hidden="1">{"'bar'!$A$1:$AQ$33","'bar'!$A$10:$B$10"}</definedName>
    <definedName name="april_qty">#REF!</definedName>
    <definedName name="aq" hidden="1">'[72]F-4'!#REF!</definedName>
    <definedName name="AQA" hidden="1">{#N/A,#N/A,TRUE,"GRING"}</definedName>
    <definedName name="AQA." hidden="1">{#N/A,#N/A,TRUE,"GRING"}</definedName>
    <definedName name="AQAA" hidden="1">{#N/A,#N/A,TRUE,"GRING"}</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hidden="1">{#N/A,#N/A,FALSE,"Aging Summary";#N/A,#N/A,FALSE,"Ratio Analysis";#N/A,#N/A,FALSE,"Test 120 Day Accts";#N/A,#N/A,FALSE,"Tickmarks"}</definedName>
    <definedName name="as" hidden="1">{"2",#N/A,FALSE,"Q1 03-04";"1",#N/A,FALSE,"Q1 03-04"}</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{#N/A,#N/A,FALSE,"Proj.Cost &amp; Means of Fin."}</definedName>
    <definedName name="asad" hidden="1">{#N/A,#N/A,FALSE,"str_title";#N/A,#N/A,FALSE,"SUM";#N/A,#N/A,FALSE,"Scope";#N/A,#N/A,FALSE,"PIE-Jn";#N/A,#N/A,FALSE,"PIE-Jn_Hz";#N/A,#N/A,FALSE,"Liq_Plan";#N/A,#N/A,FALSE,"S_Curve";#N/A,#N/A,FALSE,"Liq_Prof";#N/A,#N/A,FALSE,"Man_Pwr";#N/A,#N/A,FALSE,"Man_Prof"}</definedName>
    <definedName name="asaf" hidden="1">{#N/A,#N/A,FALSE,"Proj.Cost &amp; Means of Fin."}</definedName>
    <definedName name="asas" hidden="1">'[28]DGP-2002'!#REF!</definedName>
    <definedName name="asasaasas" hidden="1">{"Full view",#N/A,FALSE,"Market view";"Full view",#N/A,FALSE,"Market view"}</definedName>
    <definedName name="asasaassaaqsq" hidden="1">{#N/A,#N/A,TRUE,"pd_SSS";#N/A,#N/A,TRUE,"fo_SSS";#N/A,#N/A,TRUE,"eqpt_SSS";#N/A,#N/A,TRUE,"ftrs_SSS"}</definedName>
    <definedName name="asasasasasasas" hidden="1">{#N/A,#N/A,TRUE,"pd_SSS";#N/A,#N/A,TRUE,"fo_SSS";#N/A,#N/A,TRUE,"eqpt_SSS";#N/A,#N/A,TRUE,"ftrs_SSS"}</definedName>
    <definedName name="asd" hidden="1">{#N/A,#N/A,FALSE,"Aging Summary";#N/A,#N/A,FALSE,"Ratio Analysis";#N/A,#N/A,FALSE,"Test 120 Day Accts";#N/A,#N/A,FALSE,"Tickmarks"}</definedName>
    <definedName name="asda" hidden="1">{#N/A,#N/A,FALSE,"Cash Flows";#N/A,#N/A,FALSE,"Fixed Assets";#N/A,#N/A,FALSE,"Balance Sheet";#N/A,#N/A,FALSE,"P &amp; L"}</definedName>
    <definedName name="asda1" hidden="1">{#N/A,#N/A,FALSE,"Cash Flows";#N/A,#N/A,FALSE,"Fixed Assets";#N/A,#N/A,FALSE,"Balance Sheet";#N/A,#N/A,FALSE,"P &amp; L"}</definedName>
    <definedName name="asda2" hidden="1">{#N/A,#N/A,FALSE,"Cash Flows";#N/A,#N/A,FALSE,"Fixed Assets";#N/A,#N/A,FALSE,"Balance Sheet";#N/A,#N/A,FALSE,"P &amp; L"}</definedName>
    <definedName name="asdafa" hidden="1">{#N/A,#N/A,FALSE,"Proj.Cost &amp; Means of Fin."}</definedName>
    <definedName name="asdasdf" hidden="1">{"'Directory'!$A$72:$E$91"}</definedName>
    <definedName name="asdasefs" hidden="1">{#N/A,#N/A,FALSE,"COVER1.XLS ";#N/A,#N/A,FALSE,"RACT1.XLS";#N/A,#N/A,FALSE,"RACT2.XLS";#N/A,#N/A,FALSE,"ECCMP";#N/A,#N/A,FALSE,"WELDER.XLS"}</definedName>
    <definedName name="asdcvasdvasdv" hidden="1">{"'I-1 and I-2'!$A$1:$G$190"}</definedName>
    <definedName name="asdd" hidden="1">{#N/A,#N/A,TRUE,"GRING"}</definedName>
    <definedName name="asdf" hidden="1">{"by departments",#N/A,TRUE,"FORECAST";"cap_headcount",#N/A,TRUE,"FORECAST";"summary",#N/A,TRUE,"FORECAST"}</definedName>
    <definedName name="asdfadadada" hidden="1">[84]Collection!#REF!</definedName>
    <definedName name="asdfasd" hidden="1">{"'I-1 and I-2'!$A$1:$G$190"}</definedName>
    <definedName name="asdfasdf" hidden="1">{"'Directory'!$A$72:$E$91"}</definedName>
    <definedName name="asdfasdfasdadf" hidden="1">{"'Directory'!$A$72:$E$91"}</definedName>
    <definedName name="asdfasdfasdf" hidden="1">{"SUMMARY",#N/A,TRUE,"SUMMARY";"compare",#N/A,TRUE,"Vs. Bus Plan";"ratios",#N/A,TRUE,"Ratios";"REVENUE",#N/A,TRUE,"Revenue";"expenses",#N/A,TRUE,"1996 budget";"payroll",#N/A,TRUE,"Payroll"}</definedName>
    <definedName name="asdfasdfggbhg" hidden="1">{"'I-1 and I-2'!$A$1:$G$190"}</definedName>
    <definedName name="asdfasf" hidden="1">{"'I-1 and I-2'!$A$1:$G$190"}</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hidden="1">{"'I-1 and I-2'!$A$1:$G$190"}</definedName>
    <definedName name="asdfvSDVSD" hidden="1">{#N/A,#N/A,FALSE,"SumD";#N/A,#N/A,FALSE,"ElecD";#N/A,#N/A,FALSE,"MechD";#N/A,#N/A,FALSE,"GeotD";#N/A,#N/A,FALSE,"PrcsD";#N/A,#N/A,FALSE,"TunnD";#N/A,#N/A,FALSE,"CivlD";#N/A,#N/A,FALSE,"NtwkD";#N/A,#N/A,FALSE,"EstgD";#N/A,#N/A,FALSE,"PEngD"}</definedName>
    <definedName name="asdgsgasg" hidden="1">{#N/A,#N/A,FALSE,"Income Branch ONLY"}</definedName>
    <definedName name="asdgsgasg_1" hidden="1">{#N/A,#N/A,FALSE,"Income Branch ONLY"}</definedName>
    <definedName name="asdjasldkfj" hidden="1">{#N/A,#N/A,FALSE,"PMTABB";#N/A,#N/A,FALSE,"PMTABB"}</definedName>
    <definedName name="asdsar" hidden="1">{#N/A,#N/A,FALSE,"ISBL"}</definedName>
    <definedName name="asdsdfasdf" hidden="1">{"'Directory'!$A$72:$E$91"}</definedName>
    <definedName name="asf" hidden="1">{"'Directory'!$A$72:$E$91"}</definedName>
    <definedName name="asfasd" hidden="1">{#N/A,#N/A,FALSE,"Income Branch ONLY"}</definedName>
    <definedName name="asfasd_1" hidden="1">{#N/A,#N/A,FALSE,"Income Branch ONLY"}</definedName>
    <definedName name="asfd" hidden="1">{#N/A,#N/A,FALSE,"Proj.Cost &amp; Means of Fin."}</definedName>
    <definedName name="asfdas" hidden="1">{#N/A,#N/A,FALSE,"Proj.Cost &amp; Means of Fin."}</definedName>
    <definedName name="asfdsfsdff" hidden="1">{"adj95mult",#N/A,FALSE,"COMPCO";"adj95est",#N/A,FALSE,"COMPCO"}</definedName>
    <definedName name="asfg" hidden="1">{#N/A,#N/A,FALSE,"Balance Sheet";#N/A,#N/A,FALSE,"Income Statement";#N/A,#N/A,FALSE,"Changes in Financial Position"}</definedName>
    <definedName name="asfsdf" hidden="1">{#N/A,#N/A,FALSE,"COMP"}</definedName>
    <definedName name="asfsdf_1" hidden="1">{#N/A,#N/A,FALSE,"COMP"}</definedName>
    <definedName name="asfsdf_2" hidden="1">{#N/A,#N/A,FALSE,"COMP"}</definedName>
    <definedName name="asfSEF" hidden="1">{#N/A,#N/A,FALSE,"SumG";#N/A,#N/A,FALSE,"ElecG";#N/A,#N/A,FALSE,"MechG";#N/A,#N/A,FALSE,"GeotG";#N/A,#N/A,FALSE,"PrcsG";#N/A,#N/A,FALSE,"TunnG";#N/A,#N/A,FALSE,"CivlG";#N/A,#N/A,FALSE,"NtwkG";#N/A,#N/A,FALSE,"EstgG";#N/A,#N/A,FALSE,"PEngG"}</definedName>
    <definedName name="asg" hidden="1">{"'Directory'!$A$72:$E$91"}</definedName>
    <definedName name="asha">City&amp;" "&amp;State</definedName>
    <definedName name="ass" hidden="1">{#N/A,#N/A,FALSE,"Balance Sheet";#N/A,#N/A,FALSE,"Income Statement";#N/A,#N/A,FALSE,"Changes in Financial Position"}</definedName>
    <definedName name="ass_1" hidden="1">{#N/A,#N/A,FALSE,"COMP"}</definedName>
    <definedName name="ass_2" hidden="1">{#N/A,#N/A,FALSE,"COMP"}</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hidden="1">{#N/A,#N/A,TRUE,"constb"}</definedName>
    <definedName name="ASSET_PEN">[2]Sheet1!$C$422</definedName>
    <definedName name="assets">#REF!</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hidden="1">{#N/A,#N/A,TRUE,"Summary";#N/A,#N/A,TRUE,"Balance Sheet";#N/A,#N/A,TRUE,"P &amp; L";#N/A,#N/A,TRUE,"Fixed Assets";#N/A,#N/A,TRUE,"Cash Flows"}</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'[47]5 - CITICORP'!$A$92</definedName>
    <definedName name="atm">#REF!</definedName>
    <definedName name="atm_1">#REF!</definedName>
    <definedName name="atm_1_10">#REF!</definedName>
    <definedName name="atm_1_12">#REF!</definedName>
    <definedName name="atm_1_3">#REF!</definedName>
    <definedName name="atm_1_4">#REF!</definedName>
    <definedName name="atm_1_5">#REF!</definedName>
    <definedName name="atm_1_6">#REF!</definedName>
    <definedName name="atm_1_7">#REF!</definedName>
    <definedName name="atm_10">#REF!</definedName>
    <definedName name="atm_12">#REF!</definedName>
    <definedName name="atm_13">#REF!</definedName>
    <definedName name="atm_2">#REF!</definedName>
    <definedName name="atm_24">#REF!</definedName>
    <definedName name="atm_26">#REF!</definedName>
    <definedName name="atm_29">#REF!</definedName>
    <definedName name="atm_3">#REF!</definedName>
    <definedName name="atm_30">#REF!</definedName>
    <definedName name="atm_4">#REF!</definedName>
    <definedName name="atm_5">#REF!</definedName>
    <definedName name="atm_6">#REF!</definedName>
    <definedName name="atm_7">#REF!</definedName>
    <definedName name="atm_9">#REF!</definedName>
    <definedName name="ATO">[2]Sheet1!#REF!</definedName>
    <definedName name="attachment">#REF!</definedName>
    <definedName name="AUDIT">#REF!</definedName>
    <definedName name="Auftragswert">#REF!</definedName>
    <definedName name="Auftragswert_1">#REF!</definedName>
    <definedName name="Auftragswert_1_10">#REF!</definedName>
    <definedName name="Auftragswert_1_12">#REF!</definedName>
    <definedName name="Auftragswert_1_3">#REF!</definedName>
    <definedName name="Auftragswert_1_4">#REF!</definedName>
    <definedName name="Auftragswert_1_5">#REF!</definedName>
    <definedName name="Auftragswert_1_6">#REF!</definedName>
    <definedName name="Auftragswert_1_7">#REF!</definedName>
    <definedName name="Auftragswert_10">#REF!</definedName>
    <definedName name="Auftragswert_12">#REF!</definedName>
    <definedName name="Auftragswert_3">#REF!</definedName>
    <definedName name="Auftragswert_9">#REF!</definedName>
    <definedName name="Author">#REF!</definedName>
    <definedName name="Auto_öppna_xlquery_DClick" hidden="1">[85]!Register.DClick</definedName>
    <definedName name="AvgDebt">[75]Debt!$K$153:$AE$153</definedName>
    <definedName name="AvgIntRate">[75]Debt!$K$250:$AE$250</definedName>
    <definedName name="AvgNW">[75]Formats!$K$64:$AE$64</definedName>
    <definedName name="AvgSellPr" hidden="1">[75]Input!$K$162:$Y$162,[75]Input!$K$180:$Y$180,[75]Input!$K$198:$Y$198,[75]Input!$K$216:$Y$216,[75]Input!$K$234:$Y$234,[75]Input!$K$252:$Y$252,[75]Input!$K$270:$Y$270,[75]Input!$K$288:$Y$288</definedName>
    <definedName name="aw" hidden="1">'[72]F-4'!#REF!</definedName>
    <definedName name="aw4wb" hidden="1">{#N/A,#N/A,FALSE,"ISBL"}</definedName>
    <definedName name="awc3rv2">#REF!</definedName>
    <definedName name="awc3rv2_10">#REF!</definedName>
    <definedName name="awc3rv2_12">#REF!</definedName>
    <definedName name="awc3rv2_3">#REF!</definedName>
    <definedName name="awc3rv2_4">#REF!</definedName>
    <definedName name="awc3rv2_5">#REF!</definedName>
    <definedName name="awc3rv2_6">#REF!</definedName>
    <definedName name="awc3rv2_7">#REF!</definedName>
    <definedName name="awe" hidden="1">{#N/A,#N/A,FALSE,"PGW"}</definedName>
    <definedName name="aweaw3" hidden="1">{#N/A,#N/A,FALSE,"OSBL"}</definedName>
    <definedName name="awrqr" hidden="1">{#N/A,#N/A,FALSE,"COVER.XLS";#N/A,#N/A,FALSE,"RACT1.XLS";#N/A,#N/A,FALSE,"RACT2.XLS";#N/A,#N/A,FALSE,"ECCMP";#N/A,#N/A,FALSE,"WELDER.XLS"}</definedName>
    <definedName name="ax" hidden="1">'[28]DGP-2002'!#REF!</definedName>
    <definedName name="az" hidden="1">'[72]F-4'!#REF!</definedName>
    <definedName name="b">#REF!</definedName>
    <definedName name="b_1" hidden="1">{"assumptions",#N/A,FALSE,"Scenario 1";"valuation",#N/A,FALSE,"Scenario 1"}</definedName>
    <definedName name="b_2" hidden="1">{"assumptions",#N/A,FALSE,"Scenario 1";"valuation",#N/A,FALSE,"Scenario 1"}</definedName>
    <definedName name="b_3" hidden="1">{"assumptions",#N/A,FALSE,"Scenario 1";"valuation",#N/A,FALSE,"Scenario 1"}</definedName>
    <definedName name="b_4" hidden="1">{"assumptions",#N/A,FALSE,"Scenario 1";"valuation",#N/A,FALSE,"Scenario 1"}</definedName>
    <definedName name="b_5" hidden="1">{"assumptions",#N/A,FALSE,"Scenario 1";"valuation",#N/A,FALSE,"Scenario 1"}</definedName>
    <definedName name="b_manual">[2]Sheet1!$C$54</definedName>
    <definedName name="b56yu6">#REF!</definedName>
    <definedName name="b56yu6_10">#REF!</definedName>
    <definedName name="b56yu6_12">#REF!</definedName>
    <definedName name="b56yu6_3">#REF!</definedName>
    <definedName name="b56yu6_4">#REF!</definedName>
    <definedName name="b56yu6_5">#REF!</definedName>
    <definedName name="b56yu6_6">#REF!</definedName>
    <definedName name="b56yu6_7">#REF!</definedName>
    <definedName name="baj" hidden="1">{"turnover",#N/A,FALSE;"profits",#N/A,FALSE;"cash",#N/A,FALSE}</definedName>
    <definedName name="Balance" hidden="1">{#N/A,#N/A,FALSE,"COVER.XLS";#N/A,#N/A,FALSE,"RACT1.XLS";#N/A,#N/A,FALSE,"RACT2.XLS";#N/A,#N/A,FALSE,"ECCMP";#N/A,#N/A,FALSE,"WELDER.XLS"}</definedName>
    <definedName name="BALSHEETCON">#REF!</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[48]CITICORP!#REF!</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ASE">[74]Dbase!$B$485</definedName>
    <definedName name="base_24x7_revenue" hidden="1">{"mult96",#N/A,FALSE,"PETCOMP";"est96",#N/A,FALSE,"PETCOMP";"mult95",#N/A,FALSE,"PETCOMP";"est95",#N/A,FALSE,"PETCOMP";"multltm",#N/A,FALSE,"PETCOMP";"resultltm",#N/A,FALSE,"PETCOMP"}</definedName>
    <definedName name="Base_Yr">'[86]Setup Variables'!$D$11</definedName>
    <definedName name="base1" hidden="1">'[87]Power &amp; Fuel(SMS)'!#REF!</definedName>
    <definedName name="BaseData_1" hidden="1">{#N/A,#N/A,FALSE,"Cash Flows";#N/A,#N/A,FALSE,"Fixed Assets";#N/A,#N/A,FALSE,"Balance Sheet";#N/A,#N/A,FALSE,"P &amp; L"}</definedName>
    <definedName name="BaseData_2" hidden="1">{#N/A,#N/A,FALSE,"Cash Flows";#N/A,#N/A,FALSE,"Fixed Assets";#N/A,#N/A,FALSE,"Balance Sheet";#N/A,#N/A,FALSE,"P &amp; L"}</definedName>
    <definedName name="Bassis" hidden="1">{#N/A,#N/A,FALSE,"Cash Flows";#N/A,#N/A,FALSE,"Fixed Assets";#N/A,#N/A,FALSE,"Balance Sheet";#N/A,#N/A,FALSE,"P &amp; L"}</definedName>
    <definedName name="Batching_hot_mix_plant">[51]SOR!#REF!</definedName>
    <definedName name="Batching_Plant">'[47]5 - CITICORP'!$A$220</definedName>
    <definedName name="bb" hidden="1">{"'Sheet1'!$A$5:$E$42"}</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hidden="1">{#N/A,#N/A,FALSE,"Title Page";#N/A,#N/A,FALSE,"Conclusions";#N/A,#N/A,FALSE,"Assum.";#N/A,#N/A,FALSE,"Sun  DCF-WC-Dep";#N/A,#N/A,FALSE,"MarketValue";#N/A,#N/A,FALSE,"BalSheet";#N/A,#N/A,FALSE,"WACC";#N/A,#N/A,FALSE,"PC+ Info.";#N/A,#N/A,FALSE,"PC+Info_2"}</definedName>
    <definedName name="bbn">City&amp;" "&amp;State</definedName>
    <definedName name="BC_SCH">#REF!</definedName>
    <definedName name="BC_SCH_CON">#REF!</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[48]HDFC!#REF!</definedName>
    <definedName name="Benz_I">[52]HDFC!#REF!</definedName>
    <definedName name="Bereich_Rotating">#REF!</definedName>
    <definedName name="Bereich_Stationary">#REF!</definedName>
    <definedName name="BESale">[75]Formats!$K$143:$AE$143</definedName>
    <definedName name="BESaleVal">[75]Formats!$K$144:$AE$144</definedName>
    <definedName name="bfg" hidden="1">{#N/A,#N/A,FALSE,"COMP"}</definedName>
    <definedName name="BG_Del" hidden="1">15</definedName>
    <definedName name="BG_Ins" hidden="1">4</definedName>
    <definedName name="BG_Mod" hidden="1">6</definedName>
    <definedName name="bgh" hidden="1">{"histincome",#N/A,FALSE,"hyfins";"closing balance",#N/A,FALSE,"hyfins"}</definedName>
    <definedName name="BGrP">#REF!</definedName>
    <definedName name="bgt">'[88]Mech. (2)'!$K$2:$K$423</definedName>
    <definedName name="bha" hidden="1">{#N/A,#N/A,TRUE,"Summary";#N/A,#N/A,TRUE,"Balance Sheet";#N/A,#N/A,TRUE,"P &amp; L";#N/A,#N/A,TRUE,"Fixed Assets";#N/A,#N/A,TRUE,"Cash Flows"}</definedName>
    <definedName name="bhavesh" hidden="1">{#N/A,#N/A,FALSE,"Cash Flows";#N/A,#N/A,FALSE,"Fixed Assets";#N/A,#N/A,FALSE,"Balance Sheet";#N/A,#N/A,FALSE,"P &amp; L"}</definedName>
    <definedName name="bhaveshm" hidden="1">{#N/A,#N/A,FALSE,"Cash Flows";#N/A,#N/A,FALSE,"Fixed Assets";#N/A,#N/A,FALSE,"Balance Sheet";#N/A,#N/A,FALSE,"P &amp; L"}</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hidden="1">{"'subnets'!$A$1:$F$20"}</definedName>
    <definedName name="BHUVAN_2" hidden="1">{"'subnets'!$A$1:$F$20"}</definedName>
    <definedName name="BHUVAN_3" hidden="1">{"'subnets'!$A$1:$F$20"}</definedName>
    <definedName name="BHUVAN_4" hidden="1">{"'subnets'!$A$1:$F$20"}</definedName>
    <definedName name="BHUVAN_5" hidden="1">{"'subnets'!$A$1:$F$20"}</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'[47]5 - CITICORP'!$A$708</definedName>
    <definedName name="blah" hidden="1">{"'Perf 96'!$A$1:$P$98"}</definedName>
    <definedName name="BLPB10" hidden="1">#REF!</definedName>
    <definedName name="BLPB11" hidden="1">#REF!</definedName>
    <definedName name="BLPB17" hidden="1">'[89]3.B Descript'!#REF!</definedName>
    <definedName name="BLPB3" hidden="1">'[89]3.B Descript'!#REF!</definedName>
    <definedName name="BLPB4" hidden="1">'[89]3.B Descript'!#REF!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'[90]Stock Chart'!$B$5</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'[89]3.B Descript'!#REF!</definedName>
    <definedName name="BLPH53" hidden="1">'[89]3.B Descript'!#REF!</definedName>
    <definedName name="BLPH54" hidden="1">'[89]3.B Descript'!#REF!</definedName>
    <definedName name="BLPH55" hidden="1">'[89]3.B Descript'!#REF!</definedName>
    <definedName name="BLPH56" hidden="1">'[89]3.B Descript'!#REF!</definedName>
    <definedName name="BLPH57" hidden="1">'[89]3.B Descript'!#REF!</definedName>
    <definedName name="BLPH58" hidden="1">'[89]3.B Descript'!#REF!</definedName>
    <definedName name="BLPH59" hidden="1">'[89]3.B Descript'!#REF!</definedName>
    <definedName name="BLPH6" hidden="1">#REF!</definedName>
    <definedName name="BLPH60" hidden="1">'[89]3.B Descript'!#REF!</definedName>
    <definedName name="BLPH61" hidden="1">'[89]3.B Descript'!#REF!</definedName>
    <definedName name="BLPH62" hidden="1">'[89]3.B Descript'!#REF!</definedName>
    <definedName name="BLPH63" hidden="1">'[89]3.B Descript'!#REF!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'[91]Stock Analysis'!#REF!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'[91]Stock Analysis'!#REF!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'[91]Stock Analysis'!#REF!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hidden="1">{"consolidated",#N/A,FALSE,"Sheet1";"cms",#N/A,FALSE,"Sheet1";"fse",#N/A,FALSE,"Sheet1"}</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[74]Heads!$B$15:$W$17</definedName>
    <definedName name="BOISAR_BAYWISE">#REF!</definedName>
    <definedName name="bol">#REF!</definedName>
    <definedName name="bom">#REF!</definedName>
    <definedName name="boml">#REF!</definedName>
    <definedName name="BONPSCHE">[92]Bongaon!$E$9:$W$310</definedName>
    <definedName name="BookDepr">[75]CapEx!$K$77:$AE$77</definedName>
    <definedName name="BOQ">#REF!</definedName>
    <definedName name="botl">#REF!</definedName>
    <definedName name="botn">#REF!</definedName>
    <definedName name="bp">#REF!</definedName>
    <definedName name="BP_Base" hidden="1">{"Graphic",#N/A,TRUE,"Graphic"}</definedName>
    <definedName name="bpf">#REF!</definedName>
    <definedName name="bps">#REF!</definedName>
    <definedName name="bpst">#REF!</definedName>
    <definedName name="Brdg3" hidden="1">'[93]final abstract'!#REF!</definedName>
    <definedName name="Breaks">#REF!</definedName>
    <definedName name="brgh" hidden="1">{"targetdcf",#N/A,FALSE,"Merger consequences";"TARGETASSU",#N/A,FALSE,"Merger consequences";"TERMINAL VALUE",#N/A,FALSE,"Merger consequences"}</definedName>
    <definedName name="BROAD_ASSET_CODE" hidden="1">'[94]3A FA Record'!$AD:$AD</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hidden="1">{#N/A,#N/A,TRUE,"GRING"}</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hidden="1">{#N/A,#N/A,FALSE,"Aging Summary";#N/A,#N/A,FALSE,"Ratio Analysis";#N/A,#N/A,FALSE,"Test 120 Day Accts";#N/A,#N/A,FALSE,"Tickmarks"}</definedName>
    <definedName name="BSDiff">[75]Input!$K$564:$AE$564</definedName>
    <definedName name="bsnl" hidden="1">{"2",#N/A,FALSE,"Q1 03-04";"1",#N/A,FALSE,"Q1 03-04"}</definedName>
    <definedName name="bt">[2]Sheet1!$T$11</definedName>
    <definedName name="btb_musd">[95]BTB!#REF!</definedName>
    <definedName name="bty" hidden="1">{#N/A,#N/A,FALSE,"PGW"}</definedName>
    <definedName name="bua">#REF!</definedName>
    <definedName name="bud" hidden="1">{"2",#N/A,FALSE,"Q1 03-04";"1",#N/A,FALSE,"Q1 03-04"}</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[96]procurement!#REF!</definedName>
    <definedName name="BuiltIn_Print_Area___0___0___0___0___0___0">#REF!</definedName>
    <definedName name="BuiltIn_Print_Titles___0___0___0___0">#REF!</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b">#REF!</definedName>
    <definedName name="BWFINANCIALS" hidden="1">{"'CQ1-4'!$B$1:$L$49"}</definedName>
    <definedName name="bwgh" hidden="1">{#N/A,#N/A,FALSE,"OSBL"}</definedName>
    <definedName name="bwl">#REF!</definedName>
    <definedName name="bwld">#REF!</definedName>
    <definedName name="bwrhrt" hidden="1">{#N/A,#N/A,FALSE,"PGW"}</definedName>
    <definedName name="bww">#REF!</definedName>
    <definedName name="bxx" hidden="1">{#N/A,#N/A,TRUE,"GRING"}</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[75]Input!$K$85:$AE$85</definedName>
    <definedName name="CA_1">#REF!</definedName>
    <definedName name="CA_1_10">#REF!</definedName>
    <definedName name="CA_1_12">#REF!</definedName>
    <definedName name="CA_1_3">#REF!</definedName>
    <definedName name="CA_1_4">#REF!</definedName>
    <definedName name="CA_1_5">#REF!</definedName>
    <definedName name="CA_1_6">#REF!</definedName>
    <definedName name="CA_1_7">#REF!</definedName>
    <definedName name="CA_10">#REF!</definedName>
    <definedName name="CA_12">#REF!</definedName>
    <definedName name="CA_2">#REF!</definedName>
    <definedName name="CA_3">#REF!</definedName>
    <definedName name="CA_9">#REF!</definedName>
    <definedName name="CAB">#REF!</definedName>
    <definedName name="CABLE">[2]Sheet1!#REF!</definedName>
    <definedName name="CABLE_A">[97]CABLE!$B$5:$G$19</definedName>
    <definedName name="CABLE_G">[97]CABLE!$A$5:$H$18</definedName>
    <definedName name="CALC">[2]Sheet1!$C$285</definedName>
    <definedName name="Calculation">[77]Control!$B$13</definedName>
    <definedName name="CAMBIO_2">[74]Note!$H$50</definedName>
    <definedName name="CAMPHONG" hidden="1">{"'Sheet1'!$L$16"}</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A" hidden="1">{#N/A,#N/A,FALSE,"인원";#N/A,#N/A,FALSE,"비용2";#N/A,#N/A,FALSE,"비용1";#N/A,#N/A,FALSE,"비용";#N/A,#N/A,FALSE,"보증2";#N/A,#N/A,FALSE,"보증1";#N/A,#N/A,FALSE,"보증";#N/A,#N/A,FALSE,"손익1";#N/A,#N/A,FALSE,"손익";#N/A,#N/A,FALSE,"부서별매출";#N/A,#N/A,FALSE,"매출"}</definedName>
    <definedName name="CAPAPR">[98]Sheet1!#REF!</definedName>
    <definedName name="CAPAUG">[98]Sheet1!#REF!</definedName>
    <definedName name="CAPDEC">[98]Sheet1!#REF!</definedName>
    <definedName name="Capex" hidden="1">{#N/A,#N/A,TRUE,"GRING"}</definedName>
    <definedName name="CAPFEB">[98]Sheet1!#REF!</definedName>
    <definedName name="capital">[2]Sheet1!$C$148:$L$180</definedName>
    <definedName name="capitalized" hidden="1">{#N/A,#N/A,FALSE,"Title Page";#N/A,#N/A,FALSE,"Conclusions";#N/A,#N/A,FALSE,"Assum.";#N/A,#N/A,FALSE,"Sun  DCF-WC-Dep";#N/A,#N/A,FALSE,"MarketValue";#N/A,#N/A,FALSE,"BalSheet";#N/A,#N/A,FALSE,"WACC";#N/A,#N/A,FALSE,"PC+ Info.";#N/A,#N/A,FALSE,"PC+Info_2"}</definedName>
    <definedName name="CAPJAN">[98]Sheet1!#REF!</definedName>
    <definedName name="CAPJUL">[98]Sheet1!#REF!</definedName>
    <definedName name="CAPJUN">[98]Sheet1!#REF!</definedName>
    <definedName name="CAPMAR">[98]Sheet1!#REF!</definedName>
    <definedName name="CAPMAY">[98]Sheet1!#REF!</definedName>
    <definedName name="CAPNOV">[98]Sheet1!#REF!</definedName>
    <definedName name="CAPOCT">[98]Sheet1!#REF!</definedName>
    <definedName name="CAPSEP">[98]Sheet1!#REF!</definedName>
    <definedName name="carburising.1" hidden="1">{#N/A,#N/A,TRUE,"GRING"}</definedName>
    <definedName name="carp"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'[98]#REF'!$N$5</definedName>
    <definedName name="CASCSAC" hidden="1">{#N/A,#N/A,FALSE,"TOWNSHIP"}</definedName>
    <definedName name="Cash">[75]Input!$K$83:$AE$83</definedName>
    <definedName name="CASH_FLOW">[2]Sheet1!$E$414</definedName>
    <definedName name="CashChg">[75]Input!$K$97:$AE$97</definedName>
    <definedName name="CashCr">[75]Debt!$K$144:$AE$144</definedName>
    <definedName name="Cashflow">[2]Sheet1!#REF!</definedName>
    <definedName name="CashPr">[75]Formats!$K$36:$AE$36</definedName>
    <definedName name="CASHTAX">[2]Sheet1!$AF$574</definedName>
    <definedName name="Cat_Dumper">[48]CITICORP!#REF!</definedName>
    <definedName name="CAT_Dumper2">[48]KOTAK!#REF!</definedName>
    <definedName name="Cat_Dumpers">'[48]Lakshmi GF'!#REF!</definedName>
    <definedName name="Cat_Dumpers_1">'[48]Lakshmi GF'!#REF!</definedName>
    <definedName name="catalyst" hidden="1">#REF!</definedName>
    <definedName name="CATJYOU">#N/A</definedName>
    <definedName name="CATREC">#N/A</definedName>
    <definedName name="CATSYU">#N/A</definedName>
    <definedName name="CB_EXCH">[74]Note!$C$81</definedName>
    <definedName name="CB_INPUT_1">[74]Dbase!$AZ$4:$AZ$7</definedName>
    <definedName name="CB_INPUT_2">[74]Note!$C$84:$C$86</definedName>
    <definedName name="CB_LINK_1">[74]Dbase!$BB$3</definedName>
    <definedName name="CB_LINK_2">[74]Note!$C$79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hidden="1">{"'I-1 and I-2'!$A$1:$G$190"}</definedName>
    <definedName name="ccc" hidden="1">{#N/A,#N/A,FALSE,"SUMMARY";#N/A,#N/A,FALSE,"TECHNOLOGY";#N/A,#N/A,FALSE,"YEAR2000";#N/A,#N/A,FALSE,"GENERAL SERVICES";#N/A,#N/A,FALSE,"PROD MANAGE";#N/A,#N/A,FALSE,"BOG";#N/A,#N/A,FALSE,"PROT CONT";#N/A,#N/A,FALSE,"INVEST COMP"}</definedName>
    <definedName name="cccc" hidden="1">{#N/A,#N/A,FALSE,"Layout Cash Flow"}</definedName>
    <definedName name="ccccc" hidden="1">{#N/A,#N/A,FALSE,"Layout Cash Flow"}</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hidden="1">{#N/A,#N/A,FALSE,"단축1";#N/A,#N/A,FALSE,"단축2";#N/A,#N/A,FALSE,"단축3";#N/A,#N/A,FALSE,"장축";#N/A,#N/A,FALSE,"4WD"}</definedName>
    <definedName name="CDE" hidden="1">{#N/A,#N/A,TRUE,"일정"}</definedName>
    <definedName name="cdhbkjbkjnkjnlmmn" hidden="1">{#N/A,#N/A,TRUE,"일정"}</definedName>
    <definedName name="cem">#REF!</definedName>
    <definedName name="Cement">#REF!</definedName>
    <definedName name="CERT">#REF!</definedName>
    <definedName name="CF" hidden="1">[99]AX4!#REF!</definedName>
    <definedName name="cf_musd">[95]cf!#REF!</definedName>
    <definedName name="CFDiff">[75]Input!$K$565:$AE$565</definedName>
    <definedName name="CFPS_Curr_Yr">#REF!</definedName>
    <definedName name="CFPS_Lst_Yr">#REF!</definedName>
    <definedName name="CFPS_Next_Yr">#REF!</definedName>
    <definedName name="CGF" hidden="1">{#N/A,#N/A,FALSE,"TOWNSHIP"}</definedName>
    <definedName name="CGFGFGF" hidden="1">{#N/A,#N/A,FALSE,"FREE"}</definedName>
    <definedName name="cgfjhj" hidden="1">#REF!</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hidden="1">{#N/A,#N/A,FALSE,"FREE"}</definedName>
    <definedName name="ChangeRange" hidden="1">[100]!ChangeRange</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[51]SOR!#REF!</definedName>
    <definedName name="check">City&amp;" "&amp;State</definedName>
    <definedName name="checked">#REF!</definedName>
    <definedName name="CheckForm">'[77]405'!$G$8:$G$25</definedName>
    <definedName name="CheckGainLoss">'[77]427'!$N$7:$N$39</definedName>
    <definedName name="CHECKING" hidden="1">{#N/A,#N/A,TRUE,"Summary";#N/A,#N/A,TRUE,"IS";#N/A,#N/A,TRUE,"Adj";#N/A,#N/A,TRUE,"BS";#N/A,#N/A,TRUE,"CF";#N/A,#N/A,TRUE,"Debt";#N/A,#N/A,TRUE,"IRR"}</definedName>
    <definedName name="chetan" hidden="1">{#N/A,#N/A,FALSE,"Cash Flows";#N/A,#N/A,FALSE,"Fixed Assets";#N/A,#N/A,FALSE,"Balance Sheet";#N/A,#N/A,FALSE,"P &amp; L"}</definedName>
    <definedName name="chgcvhgvvg" hidden="1">#REF!</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hidden="1">"East Balt Status Report.xlsx"</definedName>
    <definedName name="civil">#REF!</definedName>
    <definedName name="CL">[75]Input!$K$93:$AE$93</definedName>
    <definedName name="Cl_Stock">#REF!</definedName>
    <definedName name="ClEqSh">[75]Capital!$K$17:$AE$17</definedName>
    <definedName name="Client_Asset_Code" hidden="1">'[101]3A FA Record'!$M:$M</definedName>
    <definedName name="CLOSING_BLOCK">#REF!</definedName>
    <definedName name="cma" hidden="1">'[102]Power &amp; Fuel (S)'!#REF!</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'[103]Rates Basic'!$D$21</definedName>
    <definedName name="CMP">[75]Profile!$H$14</definedName>
    <definedName name="cmth" hidden="1">{#N/A,#N/A,FALSE,"ACQ_GRAPHS";#N/A,#N/A,FALSE,"T_1 GRAPHS";#N/A,#N/A,FALSE,"T_2 GRAPHS";#N/A,#N/A,FALSE,"COMB_GRAPHS"}</definedName>
    <definedName name="cmth_1" hidden="1">{#N/A,#N/A,FALSE,"ACQ_GRAPHS";#N/A,#N/A,FALSE,"T_1 GRAPHS";#N/A,#N/A,FALSE,"T_2 GRAPHS";#N/A,#N/A,FALSE,"COMB_GRAPHS"}</definedName>
    <definedName name="Coarsesand">#REF!</definedName>
    <definedName name="COC" hidden="1">#REF!</definedName>
    <definedName name="COD_SEL">'[74]Page 2'!$BL$12</definedName>
    <definedName name="COD_TOT">'[74]Page 2'!$BL$59</definedName>
    <definedName name="Code" hidden="1">#REF!</definedName>
    <definedName name="Code_02_101">'[104]Code 02'!$L$14</definedName>
    <definedName name="Code_02_103">'[104]Code 02'!$L$24</definedName>
    <definedName name="Code_02_211">'[104]Code 02'!$L$44</definedName>
    <definedName name="Code_02_231">'[104]Code 02'!$L$52</definedName>
    <definedName name="Code_02_241">'[104]Code 02'!$L$59</definedName>
    <definedName name="Code_02_251">'[104]Code 02'!$L$75</definedName>
    <definedName name="Code_03_131">'[104]Code 03'!$L$25</definedName>
    <definedName name="Code_03_201">'[104]Code 03'!$L$63</definedName>
    <definedName name="Code_03_231">'[104]Code 03'!$L$83</definedName>
    <definedName name="Code_03_401">'[104]Code 03'!$L$96</definedName>
    <definedName name="Code_03_411">'[104]Code 03'!$L$105</definedName>
    <definedName name="Code_03_503">'[104]Code 03'!$L$113</definedName>
    <definedName name="Code_03_601">'[104]Code 03'!$L$128</definedName>
    <definedName name="Code_03_711">'[104]Code 03'!$L$152</definedName>
    <definedName name="Code_03_721">'[104]Code 03'!$L$167</definedName>
    <definedName name="Code_03_731">'[104]Code 03'!$L$181</definedName>
    <definedName name="Code_04_101">'[104]Code 04'!$L$13</definedName>
    <definedName name="Code_04_102">'[104]Code 04'!$L$21</definedName>
    <definedName name="Code_04_151">'[104]Code 04'!$L$27</definedName>
    <definedName name="Code_04_205">'[104]Code 04'!$L$35</definedName>
    <definedName name="Code_04_307">'[104]Code 04'!$L$43</definedName>
    <definedName name="Code_04_309">'[104]Code 04'!$L$51</definedName>
    <definedName name="Code_04_341">'[104]Code 04'!$L$60</definedName>
    <definedName name="Code_04_401">'[104]Code 04'!$L$78</definedName>
    <definedName name="Code_04_451">'[104]Code 04'!$L$96</definedName>
    <definedName name="Code_04_501">'[104]Code 04'!$L$104</definedName>
    <definedName name="Code_04_601">'[104]Code 04'!$L$113</definedName>
    <definedName name="Code_04_740">'[104]Code 04'!$L$120</definedName>
    <definedName name="Code_04_743">'[104]Code 04'!$L$129</definedName>
    <definedName name="Code_04_751">'[104]Code 04'!$L$136</definedName>
    <definedName name="Code_05_120">'[104]Code 05'!$L$12</definedName>
    <definedName name="Code_05_130">'[104]Code 05'!$L$18</definedName>
    <definedName name="Code_05_140">'[104]Code 05'!$L$24</definedName>
    <definedName name="Code_05_160">'[104]Code 05'!$L$37</definedName>
    <definedName name="Code_05_201">'[104]Code 05'!$L$98</definedName>
    <definedName name="Code_05_270">'[104]Code 05'!$L$103</definedName>
    <definedName name="Code_05_301">'[104]Code 05'!$L$257</definedName>
    <definedName name="Code_05_400">'[104]Code 05'!$L$293</definedName>
    <definedName name="Code_05_611">'[104]Code 05'!$L$299</definedName>
    <definedName name="Code_05_620">'[104]Code 05'!$L$307</definedName>
    <definedName name="Code_06_100">'[104]Code 06'!$L$18</definedName>
    <definedName name="Code_06_200">'[104]Code 06'!$L$66</definedName>
    <definedName name="Code_06_211">'[104]Code 06'!$L$124</definedName>
    <definedName name="Code_06_301">'[104]Code 06'!$L$156</definedName>
    <definedName name="Code_06_410">'[104]Code 06'!$L$163</definedName>
    <definedName name="Code_06_500">'[104]Code 06'!$L$176</definedName>
    <definedName name="Code_06_651">'[104]Code 06'!$L$186</definedName>
    <definedName name="Code_06_800">'[104]Code 06'!$L$192</definedName>
    <definedName name="Code_07_400">'[104]Code 07'!$L$26</definedName>
    <definedName name="Code_07_402">'[104]Code 07'!$L$32</definedName>
    <definedName name="Code_09_101">'[104]Code 09'!$L$15</definedName>
    <definedName name="Code_09_201">'[104]Code 09'!$L$24</definedName>
    <definedName name="Code_09_205">'[104]Code 09'!$L$31</definedName>
    <definedName name="Code_09_311">'[104]Code 09'!$L$38</definedName>
    <definedName name="Code_09_331">'[104]Code 09'!$L$46</definedName>
    <definedName name="Code_09_401">'[104]Code 09'!$L$53</definedName>
    <definedName name="Code_09_601">'[104]Code 09'!$L$59</definedName>
    <definedName name="Code_09_701">'[104]Code 09'!$L$65</definedName>
    <definedName name="Codelist">OFFSET([105]Codes!$A$2,0,0,COUNTA([105]Codes!$A:$A),2)</definedName>
    <definedName name="COG" hidden="1">#REF!</definedName>
    <definedName name="COGS">[2]Sheet1!$AV$546</definedName>
    <definedName name="COL_7S">[74]Dbase!$AI$5</definedName>
    <definedName name="COL_7T">[74]Dbase!$AI$6</definedName>
    <definedName name="Colend">#REF!</definedName>
    <definedName name="collection">#REF!</definedName>
    <definedName name="COLLSTATUS">#REF!</definedName>
    <definedName name="collstatuspage1">#REF!</definedName>
    <definedName name="collstatuspage2">#REF!</definedName>
    <definedName name="Columns">#REF!</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hidden="1">{#N/A,#N/A,FALSE,"SUMMARY";#N/A,#N/A,FALSE,"TECHNOLOGY";#N/A,#N/A,FALSE,"YEAR2000";#N/A,#N/A,FALSE,"GENERAL SERVICES";#N/A,#N/A,FALSE,"PROD MANAGE";#N/A,#N/A,FALSE,"BOG";#N/A,#N/A,FALSE,"PROT CONT";#N/A,#N/A,FALSE,"INVEST COMP"}</definedName>
    <definedName name="comp">#REF!</definedName>
    <definedName name="COMPANY">[2]Sheet1!$A$1</definedName>
    <definedName name="COMPSTRESS">#REF!</definedName>
    <definedName name="CON_PL_SCH">#REF!</definedName>
    <definedName name="CoName" hidden="1">[75]Profile!$D$4</definedName>
    <definedName name="CONC_ASSET">#REF!</definedName>
    <definedName name="CONCIL">City&amp;" "&amp;State</definedName>
    <definedName name="Concrete_Chassis">'[48]Lakshmi GF'!#REF!</definedName>
    <definedName name="Concrete_Mix_Chasis">[52]HDFC!#REF!</definedName>
    <definedName name="Concrete_Mix_Chasis_I">[52]HDFC!#REF!</definedName>
    <definedName name="conf_balamended" hidden="1">{#N/A,#N/A,FALSE,"PMTABB";#N/A,#N/A,FALSE,"PMTABB"}</definedName>
    <definedName name="config">[106]Sheet3!$A:$B</definedName>
    <definedName name="Cons">[1]ANALYSIS!#REF!</definedName>
    <definedName name="CONS_BALSHEET">#REF!</definedName>
    <definedName name="CONS_INVEST">#REF!</definedName>
    <definedName name="Consol">[75]Sheet1!$B$2:$BB$21</definedName>
    <definedName name="consolidate" hidden="1">{"'Category'!$C$164:$W$171","'Category'!$C$164:$W$171"}</definedName>
    <definedName name="CONSOLIDATE_CR">#N/A</definedName>
    <definedName name="CONSOLIDATE_LAC">#REF!</definedName>
    <definedName name="CONSOLIDATE_RS">#REF!</definedName>
    <definedName name="consolidation">[98]Sheet1!#REF!</definedName>
    <definedName name="CONSTANT">[2]Sheet1!#REF!</definedName>
    <definedName name="CONSTRIAL">#REF!</definedName>
    <definedName name="CONSTRIAL1">'[107]APRIL08-JUN08-CONSOLIDATED'!#REF!</definedName>
    <definedName name="ContentsHelp" hidden="1">[100]!ContentsHelp</definedName>
    <definedName name="ContrbUnit">[75]Formats!$K$134:$AE$134</definedName>
    <definedName name="ContrbVal">[75]Formats!$K$133:$AE$133</definedName>
    <definedName name="conversion_factor">#REF!</definedName>
    <definedName name="Copy" hidden="1">{"'W.W. Summary'!$A$1:$K$37"}</definedName>
    <definedName name="cord">#REF!</definedName>
    <definedName name="Cost_for_10_Hp_Hr.">[51]SOR!#REF!</definedName>
    <definedName name="Cost_of_water_including_filling_the_tanker">[51]SOR!#REF!</definedName>
    <definedName name="Country">#REF!</definedName>
    <definedName name="cover" hidden="1">{#N/A,#N/A,FALSE,"Staffnos &amp; cost"}</definedName>
    <definedName name="cover_1" hidden="1">{#N/A,#N/A,FALSE,"Staffnos &amp; cost"}</definedName>
    <definedName name="Cover_blocks">[51]SOR!#REF!</definedName>
    <definedName name="CP">[75]Debt!$K$145:$AE$145</definedName>
    <definedName name="crador" hidden="1">{"'kpi2-1'!$E$4"}</definedName>
    <definedName name="crawler_drill">[52]HDFC!#REF!</definedName>
    <definedName name="CreateTable" hidden="1">[100]!CreateTable</definedName>
    <definedName name="_xlnm.Criteria">[108]SILICATE!#REF!</definedName>
    <definedName name="CRMB60">#REF!</definedName>
    <definedName name="Crsher_B6100">#REF!</definedName>
    <definedName name="CS_02">'[74]Page 2'!$BL$14</definedName>
    <definedName name="CS_03">'[74]Page 2'!$BL$15</definedName>
    <definedName name="CS_04">'[74]Page 2'!$BL$16</definedName>
    <definedName name="CS_05">'[74]Page 2'!$BL$17</definedName>
    <definedName name="CS_06">'[74]Page 2'!$BL$18</definedName>
    <definedName name="CS_07">'[74]Page 2'!$BL$19</definedName>
    <definedName name="CS_08">'[74]Page 2'!$BL$20</definedName>
    <definedName name="CS_09">'[74]Page 2'!$BL$21</definedName>
    <definedName name="CS_10">'[74]Page 2'!$BL$22</definedName>
    <definedName name="CS_11">'[74]Page 2'!$BL$23</definedName>
    <definedName name="CS_12">'[74]Page 2'!$BL$24</definedName>
    <definedName name="CS_13">'[74]Page 2'!$BL$25</definedName>
    <definedName name="CS_14">'[74]Page 2'!$BL$26</definedName>
    <definedName name="CS_15">'[74]Page 2'!$BL$27</definedName>
    <definedName name="CS_16">'[74]Page 2'!$BL$28</definedName>
    <definedName name="CS_17">'[74]Page 2'!$BL$29</definedName>
    <definedName name="CS_18">'[74]Page 2'!$BL$30</definedName>
    <definedName name="CS_19">'[74]Page 2'!$BL$31</definedName>
    <definedName name="CS_20">'[74]Page 2'!$BL$32</definedName>
    <definedName name="CS_21">'[74]Page 2'!$BL$33</definedName>
    <definedName name="CS_22">'[74]Page 2'!$BL$34</definedName>
    <definedName name="CS_23">'[74]Page 2'!$BL$35</definedName>
    <definedName name="CS_24">'[74]Page 2'!$BL$36</definedName>
    <definedName name="CS_25">'[74]Page 2'!$BL$37</definedName>
    <definedName name="CS_26">'[74]Page 2'!$BL$38</definedName>
    <definedName name="CS_27">'[74]Page 2'!$BL$39</definedName>
    <definedName name="CS_28">'[74]Page 2'!$BL$40</definedName>
    <definedName name="CS_29">'[74]Page 2'!$BL$41</definedName>
    <definedName name="CS_30">'[74]Page 2'!$BL$42</definedName>
    <definedName name="CS_31">'[74]Page 2'!$BL$43</definedName>
    <definedName name="CS_32">'[74]Page 2'!$BL$44</definedName>
    <definedName name="CS_33">'[74]Page 2'!$BL$45</definedName>
    <definedName name="CS_34">'[74]Page 2'!$BL$46</definedName>
    <definedName name="CS_35">'[74]Page 2'!$BL$47</definedName>
    <definedName name="CS_36">'[74]Page 2'!$BL$48</definedName>
    <definedName name="CS_37">'[74]Page 2'!$BL$49</definedName>
    <definedName name="CS_38">'[74]Page 2'!$BL$50</definedName>
    <definedName name="CS_39">'[74]Page 2'!$BL$51</definedName>
    <definedName name="CS_40">'[74]Page 2'!$BL$52</definedName>
    <definedName name="CS_41">'[74]Page 2'!$BL$53</definedName>
    <definedName name="CS_42">'[74]Page 2'!$BL$54</definedName>
    <definedName name="CS_43">'[74]Page 2'!$BL$55</definedName>
    <definedName name="CS_44">'[74]Page 2'!$BL$56</definedName>
    <definedName name="CS_45">'[74]Page 2'!$BL$57</definedName>
    <definedName name="csczd" hidden="1">0</definedName>
    <definedName name="ctc" hidden="1">{"'Bsheet BIS'!$A$1:$F$43"}</definedName>
    <definedName name="cummeas_may1006">#REF!</definedName>
    <definedName name="cummeas_up_to_mar">#REF!</definedName>
    <definedName name="CURR">#REF!</definedName>
    <definedName name="Currency">#REF!</definedName>
    <definedName name="CurrentYear">[77]Control!$B$2</definedName>
    <definedName name="CURVA">[74]Tables!$C$32</definedName>
    <definedName name="CustRctinput">[105]Input!$F$208,[105]Input!$F$215:$G$224,[105]Input!$J$215:$J$223,[105]Input!$K$215:$K$224,[105]Input!$J$208,[105]Input!$K$211</definedName>
    <definedName name="cutoff">#REF!</definedName>
    <definedName name="cv" hidden="1">{#N/A,#N/A,FALSE,"EW"}</definedName>
    <definedName name="cvalue">#REF!</definedName>
    <definedName name="cvcvcvcv" hidden="1">{#N/A,#N/A,FALSE,"Hip.Bas";#N/A,#N/A,FALSE,"ventas";#N/A,#N/A,FALSE,"ingre-Año";#N/A,#N/A,FALSE,"ventas-Año";#N/A,#N/A,FALSE,"Costepro";#N/A,#N/A,FALSE,"inversion";#N/A,#N/A,FALSE,"personal";#N/A,#N/A,FALSE,"Gastos-V";#N/A,#N/A,FALSE,"Circulante";#N/A,#N/A,FALSE,"CONSOLI";#N/A,#N/A,FALSE,"Es-Fin";#N/A,#N/A,FALSE,"Margen-P"}</definedName>
    <definedName name="cvh" hidden="1">{#N/A,#N/A,FALSE,"TOWNSHIP"}</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hidden="1">{#N/A,#N/A,FALSE,"COMP"}</definedName>
    <definedName name="CW_1" hidden="1">{#N/A,#N/A,FALSE,"COMP"}</definedName>
    <definedName name="CW_2" hidden="1">{#N/A,#N/A,FALSE,"COMP"}</definedName>
    <definedName name="CW_3" hidden="1">{#N/A,#N/A,FALSE,"COMP"}</definedName>
    <definedName name="CW_4" hidden="1">{#N/A,#N/A,FALSE,"COMP"}</definedName>
    <definedName name="CW_5" hidden="1">{#N/A,#N/A,FALSE,"COMP"}</definedName>
    <definedName name="CWIP">[75]CapEx!$K$106:$AE$106</definedName>
    <definedName name="CWIPChg">[75]CapEx!$K$112:$AE$112</definedName>
    <definedName name="Cwvu.Budget." hidden="1">#REF!</definedName>
    <definedName name="Cwvu.GREY_ALL." hidden="1">#REF!</definedName>
    <definedName name="Cwvu.Quarterly._.Report." hidden="1">#REF!</definedName>
    <definedName name="Cwvu.Reforecast." hidden="1">#REF!</definedName>
    <definedName name="cx" hidden="1">'[109]5'!#REF!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'[110]Summary Sheets'!$L$762:$V$796</definedName>
    <definedName name="CYCLE___LVL_1____NFGP">'[111]ITB COST'!$L$398:$V$438</definedName>
    <definedName name="CYCLE___LVL_1____OFFSITES">'[110]Summary Sheets'!$L$572:$V$606</definedName>
    <definedName name="CYCLE___LVL_1____PIPELINE">'[111]ITB COST'!$L$574:$V$614</definedName>
    <definedName name="CYCLE___LVL_1____TANK">'[111]ITB COST'!$L$706:$V$746</definedName>
    <definedName name="CYCLE___LVL_1_DKADU">'[111]ITB COST'!$L$2:$V$42</definedName>
    <definedName name="CYCLE___LVL_1_ETHYLENE">'[110]Summary Sheets'!$L$2:$V$36</definedName>
    <definedName name="CYCLE___LVL_1_NGL4">'[111]ITB COST'!$L$178:$V$218</definedName>
    <definedName name="CYCLE___LVL_1_POLYETHYLENE">'[110]Summary Sheets'!$L$192:$V$226</definedName>
    <definedName name="CYCLE_LVL_1_PGM">'[111]ITB COST'!$L$881:$V$922</definedName>
    <definedName name="D">#REF!</definedName>
    <definedName name="d._Staging_to_keep_deflactometer___hire_charges_of_deflectometer">[51]SOR!#REF!</definedName>
    <definedName name="D_1">#REF!</definedName>
    <definedName name="D_1_10">#REF!</definedName>
    <definedName name="D_1_12">#REF!</definedName>
    <definedName name="D_1_3">#REF!</definedName>
    <definedName name="D_1_4">#REF!</definedName>
    <definedName name="D_1_5">#REF!</definedName>
    <definedName name="D_1_6">#REF!</definedName>
    <definedName name="D_1_7">#REF!</definedName>
    <definedName name="D_10">#REF!</definedName>
    <definedName name="D_12">#REF!</definedName>
    <definedName name="D_2">#REF!</definedName>
    <definedName name="D_3">#REF!</definedName>
    <definedName name="D_9">#REF!</definedName>
    <definedName name="D8Data">#REF!</definedName>
    <definedName name="dads" hidden="1">{#N/A,#N/A,TRUE,"TMRSAMPLE";#N/A,#N/A,TRUE,"OPS";#N/A,#N/A,TRUE,"TMR"}</definedName>
    <definedName name="data">'[112]employee security'!$A$4:$A$22</definedName>
    <definedName name="Data_Comm_Total_Actual">'[113]Data(Total)'!$E$146:$AZ$146</definedName>
    <definedName name="Data_Comm_Total_Actual_Cum">'[113]Data(Total)'!$E$147:$AZ$147</definedName>
    <definedName name="Data_Con_Total_Actual">'[113]Data(Total)'!$E$81:$AZ$81</definedName>
    <definedName name="Data_Con_Total_Actual_Cum">'[113]Data(Total)'!$E$82:$AZ$82</definedName>
    <definedName name="Data_E_BS_Actual">'[113]Data(E)'!$E$77:$AZ$77</definedName>
    <definedName name="Data_E_BS_Actual_Cum">'[113]Data(E)'!$E$78:$AZ$78</definedName>
    <definedName name="Data_E_BS_Plan">'[113]Data(E)'!$E$75:$AZ$75</definedName>
    <definedName name="Data_E_BS_Plan_Cum">'[113]Data(E)'!$E$76:$AZ$76</definedName>
    <definedName name="Data_E_CV_Actual">'[113]Data(E)'!$E$68:$AZ$68</definedName>
    <definedName name="Data_E_CV_Actual_Cum">'[113]Data(E)'!$E$69:$AZ$69</definedName>
    <definedName name="Data_E_CV_Plan">'[113]Data(E)'!$E$66:$AZ$66</definedName>
    <definedName name="Data_E_CV_Plan_Cum">'[113]Data(E)'!$E$67:$AZ$67</definedName>
    <definedName name="Data_E_EL_Actual">'[113]Data(E)'!$E$50:$AZ$50</definedName>
    <definedName name="Data_E_EL_Actual_Cum">'[113]Data(E)'!$E$51:$AZ$51</definedName>
    <definedName name="Data_E_EL_Plan">'[113]Data(E)'!$E$48:$AZ$48</definedName>
    <definedName name="Data_E_EL_Plan_Cum">'[113]Data(E)'!$E$49:$AZ$49</definedName>
    <definedName name="Data_E_Eng_Plan">'[113]Data(E)'!$E$11:$AZ$11</definedName>
    <definedName name="Data_E_Eng_Plan_Cum">'[113]Data(E)'!$E$12:$AZ$12</definedName>
    <definedName name="Data_E_IN_Actual">'[113]Data(E)'!$E$59:$AZ$59</definedName>
    <definedName name="Data_E_IN_Actual_Cum">'[113]Data(E)'!$E$60:$AZ$60</definedName>
    <definedName name="Data_E_IN_Plan">'[113]Data(E)'!$E$57:$AZ$57</definedName>
    <definedName name="Data_E_IN_Plan_Cum">'[113]Data(E)'!$E$58:$AZ$58</definedName>
    <definedName name="Data_E_Plan_Cum">'[113]Data(E)'!$E$12:$AZ$12</definedName>
    <definedName name="Data_E_PM_Actual">'[113]Data(E)'!$E$86:$AZ$86</definedName>
    <definedName name="Data_E_PM_Actual_Cum">'[113]Data(E)'!$E$87:$AZ$87</definedName>
    <definedName name="Data_E_PM_Plan">'[113]Data(E)'!$E$84:$AZ$84</definedName>
    <definedName name="Data_E_PM_Plan_Cum">'[113]Data(E)'!$E$85:$AZ$85</definedName>
    <definedName name="Data_E_PP_Actual">'[113]Data(E)'!$E$32:$AZ$32</definedName>
    <definedName name="Data_E_PP_Actual_Cum">'[113]Data(E)'!$E$33:$AZ$33</definedName>
    <definedName name="Data_E_PP_Plan">'[113]Data(E)'!$E$30:$AZ$30</definedName>
    <definedName name="Data_E_PP_Plan_Cum">'[113]Data(E)'!$E$31:$AZ$31</definedName>
    <definedName name="Data_E_PR_Actual">'[113]Data(E)'!$E$23:$AZ$23</definedName>
    <definedName name="Data_E_PR_Actual_Cum">'[113]Data(E)'!$E$24:$AZ$24</definedName>
    <definedName name="Data_E_PR_Cum">'[113]Data(E)'!$E$22:$AZ$22</definedName>
    <definedName name="Data_E_PR_Plan">'[113]Data(E)'!$E$21:$AZ$21</definedName>
    <definedName name="Data_E_PR_Plan_Cum">'[113]Data(E)'!$E$22:$AZ$22</definedName>
    <definedName name="Data_E_ST_Actual">'[113]Data(E)'!$E$41:$AZ$41</definedName>
    <definedName name="Data_E_ST_Actual_Cum">'[113]Data(E)'!$E$42:$AZ$42</definedName>
    <definedName name="Data_E_ST_Plan">'[113]Data(E)'!$E$39:$AZ$39</definedName>
    <definedName name="Data_E_ST_Plan_Cum">'[113]Data(E)'!$E$40:$AZ$40</definedName>
    <definedName name="Data_E_Total_Actual">'[113]Data(E)'!$E$13:$AZ$13</definedName>
    <definedName name="Data_E_Total_Actual_Cum">'[113]Data(E)'!$E$14:$AZ$14</definedName>
    <definedName name="Data_EOS_Total_Actual">'[113]Data(E)'!$E$291:$AZ$291</definedName>
    <definedName name="Data_EOS_Total_Actual_Cum">'[113]Data(E)'!$E$292:$AZ$292</definedName>
    <definedName name="_xlnm.Data_Form">#N/A</definedName>
    <definedName name="Data_O_EL_Actual">'[113]Data(E)'!$E$132:$AZ$132</definedName>
    <definedName name="Data_O_EL_Actual_Cum">'[113]Data(E)'!$E$133:$AZ$133</definedName>
    <definedName name="Data_O_IN_Actual">'[113]Data(E)'!$E$141:$AZ$141</definedName>
    <definedName name="Data_O_IN_Actual_Cum">'[113]Data(E)'!$E$142:$AZ$142</definedName>
    <definedName name="Data_O_PP_Actual">'[113]Data(E)'!$E$105:$AZ$105</definedName>
    <definedName name="Data_O_PP_Actual_Cum">'[113]Data(E)'!$E$106:$AZ$106</definedName>
    <definedName name="Data_O_RO_Actual">'[113]Data(E)'!$E$123:$AZ$123</definedName>
    <definedName name="Data_O_RO_Actual_Cum">'[113]Data(E)'!$E$124:$AZ$124</definedName>
    <definedName name="Data_O_SS_Actual">'[113]Data(E)'!$E$150:$AZ$150</definedName>
    <definedName name="Data_O_SS_Actual_Cum">'[113]Data(E)'!$E$151:$AZ$151</definedName>
    <definedName name="Data_O_ST_Actual">'[113]Data(E)'!$E$114:$AZ$114</definedName>
    <definedName name="Data_O_ST_Actual_Cum">'[113]Data(E)'!$E$115:$AZ$115</definedName>
    <definedName name="Data_O_Total_Actual">'[113]Data(E)'!$E$96:$AZ$96</definedName>
    <definedName name="Data_O_Total_Actual_Cum">'[113]Data(E)'!$E$97:$AZ$97</definedName>
    <definedName name="Data_Overall_Actual">'[113]Data(Total)'!$E$156:$AZ$156</definedName>
    <definedName name="Data_Overall_Actual_Cum">'[113]Data(Total)'!$E$157:$AZ$157</definedName>
    <definedName name="Data_Sub_BW_Actual">'[113]Data(E)'!$E$232:$AZ$232</definedName>
    <definedName name="Data_Sub_BW_Actual_Cum">'[113]Data(E)'!$E$233:$AZ$233</definedName>
    <definedName name="Data_Sub_CW_Actual">'[113]Data(E)'!$E$223:$AZ$223</definedName>
    <definedName name="Data_Sub_CW_Actual_Cum">'[113]Data(E)'!$E$224:$AZ$224</definedName>
    <definedName name="Data_Sub_Equip_Actual">'[113]Data(E)'!$E$205:$AZ$205</definedName>
    <definedName name="Data_Sub_Equip_Actual_Cum">'[113]Data(E)'!$E$206:$AZ$206</definedName>
    <definedName name="Data_Sub_EW_Actual">'[113]Data(E)'!$E$250:$AZ$250</definedName>
    <definedName name="Data_Sub_EW_Actual_Cum">'[113]Data(E)'!$E$251:$AZ$251</definedName>
    <definedName name="Data_Sub_Heavy_Actual">'[113]Data(E)'!$E$196:$AZ$196</definedName>
    <definedName name="Data_Sub_Heavy_Actual_Cum">'[113]Data(E)'!$E$197:$AZ$197</definedName>
    <definedName name="Data_Sub_Insu_Actual">'[113]Data(E)'!$E$277:$AZ$277</definedName>
    <definedName name="Data_Sub_Insu_Actual_Cum">'[113]Data(E)'!$E$278:$AZ$278</definedName>
    <definedName name="Data_Sub_IW_Actual">'[113]Data(E)'!$E$259:$AZ$259</definedName>
    <definedName name="Data_Sub_IW_Actual_Cum">'[113]Data(E)'!$E$260:$AZ$260</definedName>
    <definedName name="Data_Sub_Paint_Actual">'[113]Data(E)'!$E$268:$AZ$268</definedName>
    <definedName name="Data_Sub_Paint_Actual_Cum">'[113]Data(E)'!$E$269:$AZ$269</definedName>
    <definedName name="Data_Sub_Piling_Actual">'[113]Data(E)'!$E$187:$AZ$187</definedName>
    <definedName name="Data_Sub_Piling_Actual_Cum">'[113]Data(E)'!$E$188:$AZ$188</definedName>
    <definedName name="Data_Sub_PW_Actual">'[113]Data(E)'!$E$214:$AZ$214</definedName>
    <definedName name="Data_Sub_PW_Actual_Cum">'[113]Data(E)'!$E$215:$AZ$215</definedName>
    <definedName name="Data_Sub_Soil_Actual">'[113]Data(E)'!$E$169:$AZ$169</definedName>
    <definedName name="Data_Sub_Soil_Actual_Cum">'[113]Data(E)'!$E$170:$AZ$170</definedName>
    <definedName name="Data_Sub_SS_Actual">'[113]Data(E)'!$E$241:$AZ$241</definedName>
    <definedName name="Data_Sub_SS_Actual_Cum">'[113]Data(E)'!$E$242:$AZ$242</definedName>
    <definedName name="Data_Sub_Temp_Actual">'[113]Data(E)'!$E$178:$AZ$178</definedName>
    <definedName name="Data_Sub_Temp_Actual_Cum">'[113]Data(E)'!$E$179:$AZ$179</definedName>
    <definedName name="Data_Sub_Total_Actual">'[113]Data(E)'!$E$160:$AZ$160</definedName>
    <definedName name="Data_Sub_Total_Actual_Cum">'[113]Data(E)'!$E$161:$AZ$161</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pply_EL_Actual">'[113]Data(Total)'!$E$53:$AZ$53</definedName>
    <definedName name="Data_Supply_EL_Actual_Cum">'[113]Data(Total)'!$E$54:$AZ$54</definedName>
    <definedName name="Data_Supply_IN_Actual">'[113]Data(Total)'!$E$62:$AZ$62</definedName>
    <definedName name="Data_Supply_IN_Actual_Cum">'[113]Data(Total)'!$E$63:$AZ$63</definedName>
    <definedName name="Data_Supply_PP_Actual">'[113]Data(Total)'!$E$26:$AZ$26</definedName>
    <definedName name="Data_Supply_PP_Actual_Cum">'[113]Data(Total)'!$E$27:$AZ$27</definedName>
    <definedName name="Data_Supply_RO_Actual">'[113]Data(Total)'!$E$44:$AZ$44</definedName>
    <definedName name="Data_Supply_RO_Actual_Cum">'[113]Data(Total)'!$E$45:$AZ$45</definedName>
    <definedName name="Data_Supply_SS_Actual">'[113]Data(Total)'!$E$71:$AZ$71</definedName>
    <definedName name="Data_Supply_SS_Actual_Cum">'[113]Data(Total)'!$E$72:$AZ$72</definedName>
    <definedName name="Data_Supply_ST_Actual">'[113]Data(Total)'!$E$35:$AZ$35</definedName>
    <definedName name="Data_Supply_ST_Actual_Cum">'[113]Data(Total)'!$E$36:$AZ$36</definedName>
    <definedName name="Data_Supply_Total_Actual">'[113]Data(Total)'!$E$17:$AZ$17</definedName>
    <definedName name="Data_Supply_Total_Actual_Cum">'[113]Data(Total)'!$E$18:$AZ$18</definedName>
    <definedName name="data1" hidden="1">#REF!</definedName>
    <definedName name="DATA12">#REF!</definedName>
    <definedName name="DATA13">#REF!</definedName>
    <definedName name="data2" hidden="1">#REF!</definedName>
    <definedName name="data3" hidden="1">#REF!</definedName>
    <definedName name="DATA8">#REF!</definedName>
    <definedName name="data9198" hidden="1">[114]A91_97!$X$5:$X$1331</definedName>
    <definedName name="_xlnm.Database">#REF!</definedName>
    <definedName name="Database_2" hidden="1">[115]Tabelle1!$F$4:$S$18</definedName>
    <definedName name="DataFilter">[116]!DataFilter</definedName>
    <definedName name="DataSort">[116]!DataSort</definedName>
    <definedName name="Date">'[117]Fill this out first...'!$D$14</definedName>
    <definedName name="Date_E_PM_Plan">'[113]Data(E)'!$E$84:$AZ$84</definedName>
    <definedName name="Datenbank1" hidden="1">[115]Tabelle1!$F$4:$S$18</definedName>
    <definedName name="db" hidden="1">{"'Sheet1'!$A$5:$E$42"}</definedName>
    <definedName name="DBBT" hidden="1">{#N/A,#N/A,FALSE,"Income Branch ONLY"}</definedName>
    <definedName name="DBBT_1" hidden="1">{#N/A,#N/A,FALSE,"Income Branch ONLY"}</definedName>
    <definedName name="dbed" hidden="1">{"histincome",#N/A,FALSE,"hyfins";"closing balance",#N/A,FALSE,"hyfins"}</definedName>
    <definedName name="dc" hidden="1">{#N/A,#N/A,FALSE,"Status of Projects";#N/A,#N/A,FALSE,"CEA-TEC";#N/A,#N/A,FALSE,"U-Constr.";#N/A,#N/A,FALSE,"summary";#N/A,#N/A,FALSE,"PPP-3 yrs"}</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hidden="1">{#N/A,#N/A,TRUE,"Front";#N/A,#N/A,TRUE,"Simple Letter";#N/A,#N/A,TRUE,"Inside";#N/A,#N/A,TRUE,"Contents";#N/A,#N/A,TRUE,"Basis";#N/A,#N/A,TRUE,"Inclusions";#N/A,#N/A,TRUE,"Exclusions";#N/A,#N/A,TRUE,"Areas";#N/A,#N/A,TRUE,"Summary";#N/A,#N/A,TRUE,"Detail"}</definedName>
    <definedName name="DCI_2Civil">'[118]A1. Design &amp; Engineering'!#REF!</definedName>
    <definedName name="DCI_3Building">'[118]A1. Design &amp; Engineering'!#REF!</definedName>
    <definedName name="DCI_4Stationary">'[118]A1. Design &amp; Engineering'!#REF!</definedName>
    <definedName name="DCI_5Rotating">'[118]A1. Design &amp; Engineering'!#REF!</definedName>
    <definedName name="DCI_6Piping">'[118]A1. Design &amp; Engineering'!#REF!</definedName>
    <definedName name="DCI_7Electrical">'[118]A1. Design &amp; Engineering'!#REF!</definedName>
    <definedName name="DCI_8Instrumentation">'[118]A1. Design &amp; Engineering'!#REF!</definedName>
    <definedName name="DCI_with_Issue">'[118]A1. Design &amp; Engineering'!#REF!</definedName>
    <definedName name="dcit"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sfs">#REF!</definedName>
    <definedName name="dd"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hidden="1">{"Computation Tax",#N/A,FALSE,"43B";"Dep I.Tax",#N/A,FALSE,"43B";"I Tax Losses",#N/A,FALSE,"43B";"Annex-III 3CD",#N/A,FALSE,"43B";"Cash Payments",#N/A,FALSE,"43B";"43B",#N/A,FALSE,"43B"}</definedName>
    <definedName name="ddddd" hidden="1">{"Bsheet",#N/A,FALSE,"Details";"P&amp;L",#N/A,FALSE,"Details";"Schedule",#N/A,FALSE,"Details";"Details",#N/A,FALSE,"Details"}</definedName>
    <definedName name="dddddd" hidden="1">'[119]인사현황(부서)'!#REF!</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hidden="1">{#N/A,#N/A,FALSE,"Finanzbedarsrechnung"}</definedName>
    <definedName name="ddf">City&amp;" "&amp;State</definedName>
    <definedName name="DDK">[3]Projects!$A$1:$G$52</definedName>
    <definedName name="DDSDS" hidden="1">{#N/A,#N/A,FALSE,"PMTABB";#N/A,#N/A,FALSE,"PMTABB"}</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hidden="1">#REF!</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#REF!</definedName>
    <definedName name="deds" hidden="1">{#N/A,#N/A,FALSE,"Layout GuV"}</definedName>
    <definedName name="deee" hidden="1">{"Bsheet",#N/A,FALSE,"Details";"P&amp;l",#N/A,FALSE,"Details";"Schedule",#N/A,FALSE,"Details";"Details",#N/A,FALSE,"Details";"Annexue II",#N/A,FALSE,"Details";"Branch Bs",#N/A,FALSE,"Details";"Branch PL",#N/A,FALSE,"Details"}</definedName>
    <definedName name="deep" hidden="1">{"Bsheet",#N/A,FALSE,"Details";"P&amp;L",#N/A,FALSE,"Details";"Schedule",#N/A,FALSE,"Details";"Details",#N/A,FALSE,"Details"}</definedName>
    <definedName name="deepti" hidden="1">{"mult96",#N/A,FALSE,"PETCOMP";"est96",#N/A,FALSE,"PETCOMP";"mult95",#N/A,FALSE,"PETCOMP";"est95",#N/A,FALSE,"PETCOMP";"multltm",#N/A,FALSE,"PETCOMP";"resultltm",#N/A,FALSE,"PETCOMP"}</definedName>
    <definedName name="def">City&amp;" "&amp;State</definedName>
    <definedName name="DEHRI">#REF!</definedName>
    <definedName name="DEJRU" hidden="1">{#N/A,#N/A,TRUE,"TMRSAMPLE";#N/A,#N/A,TRUE,"OPS";#N/A,#N/A,TRUE,"TMR"}</definedName>
    <definedName name="Del._of_Main_Material">'[120]Overview Linde Proc. CRP'!$B$33</definedName>
    <definedName name="DeleteRange" hidden="1">[100]!DeleteRange</definedName>
    <definedName name="DeleteTable" hidden="1">[100]!DeleteTable</definedName>
    <definedName name="delhi">City&amp;" "&amp;State</definedName>
    <definedName name="Dep_2" hidden="1">{"'subnets'!$A$1:$F$20"}</definedName>
    <definedName name="Dep_3" hidden="1">{"'subnets'!$A$1:$F$20"}</definedName>
    <definedName name="Dep_4" hidden="1">{"'subnets'!$A$1:$F$20"}</definedName>
    <definedName name="Dep_5" hidden="1">{"'subnets'!$A$1:$F$20"}</definedName>
    <definedName name="Department">#REF!</definedName>
    <definedName name="depit" hidden="1">#REF!</definedName>
    <definedName name="Depn" hidden="1">{"mult96",#N/A,FALSE,"PETCOMP";"est96",#N/A,FALSE,"PETCOMP";"mult95",#N/A,FALSE,"PETCOMP";"est95",#N/A,FALSE,"PETCOMP";"multltm",#N/A,FALSE,"PETCOMP";"resultltm",#N/A,FALSE,"PETCOMP"}</definedName>
    <definedName name="depr">#REF!</definedName>
    <definedName name="Depr.IT" hidden="1">{"'Sheet1'!$A$1:$K$31"}</definedName>
    <definedName name="depr_1">#REF!</definedName>
    <definedName name="depr_1_10">#REF!</definedName>
    <definedName name="depr_1_12">#REF!</definedName>
    <definedName name="depr_1_3">#REF!</definedName>
    <definedName name="depr_1_4">#REF!</definedName>
    <definedName name="depr_1_5">#REF!</definedName>
    <definedName name="depr_1_6">#REF!</definedName>
    <definedName name="depr_1_7">#REF!</definedName>
    <definedName name="depr_10">#REF!</definedName>
    <definedName name="depr_12">#REF!</definedName>
    <definedName name="depr_2">#REF!</definedName>
    <definedName name="depr_3">#REF!</definedName>
    <definedName name="depr_9">#REF!</definedName>
    <definedName name="DEPRECIATION">[2]Sheet1!$AV$562</definedName>
    <definedName name="DEPRI" hidden="1">[121]EXPENSES!#REF!</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hidden="1">{#N/A,#N/A,FALSE,"17"}</definedName>
    <definedName name="DEPTH">#REF!</definedName>
    <definedName name="dert">City&amp;" "&amp;State</definedName>
    <definedName name="designed">#REF!</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hidden="1">{#N/A,#N/A,FALSE,"SUMMARY";#N/A,#N/A,FALSE,"TECHNOLOGY";#N/A,#N/A,FALSE,"YEAR2000";#N/A,#N/A,FALSE,"GENERAL SERVICES";#N/A,#N/A,FALSE,"PROD MANAGE";#N/A,#N/A,FALSE,"BOG";#N/A,#N/A,FALSE,"PROT CONT";#N/A,#N/A,FALSE,"INVEST COMP"}</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hidden="1">{#N/A,#N/A,TRUE,"TMRSAMPLE";#N/A,#N/A,TRUE,"OPS";#N/A,#N/A,TRUE,"TMR"}</definedName>
    <definedName name="dfff" hidden="1">{"'Directory'!$A$72:$E$91"}</definedName>
    <definedName name="dfg" hidden="1">{#N/A,#N/A,FALSE,"COMP"}</definedName>
    <definedName name="dfgd" hidden="1">{"2",#N/A,FALSE,"Q1 03-04";"1",#N/A,FALSE,"Q1 03-04"}</definedName>
    <definedName name="dfgdfg" hidden="1">{#N/A,#N/A,FALSE,"PMTABB";#N/A,#N/A,FALSE,"PMTABB"}</definedName>
    <definedName name="dfgdfsfgfsdg" hidden="1">#REF!</definedName>
    <definedName name="dfgdgrbg" hidden="1">{"'I-1 and I-2'!$A$1:$G$190"}</definedName>
    <definedName name="dfgfd" hidden="1">{#N/A,#N/A,FALSE,"COMP"}</definedName>
    <definedName name="DFGH" hidden="1">{#N/A,#N/A,TRUE,"TMRSAMPLE";#N/A,#N/A,TRUE,"OPS";#N/A,#N/A,TRUE,"TMR"}</definedName>
    <definedName name="dfghfd" hidden="1">{#N/A,#N/A,FALSE,"PMTABB";#N/A,#N/A,FALSE,"PMTABB"}</definedName>
    <definedName name="dfghgdhgfhd" hidden="1">{"'Sheet1'!$A$1:$O$40"}</definedName>
    <definedName name="dfh" hidden="1">{"'Directory'!$A$72:$E$91"}</definedName>
    <definedName name="dfhfh" hidden="1">{#N/A,#N/A,TRUE,"Front";#N/A,#N/A,TRUE,"Simple Letter";#N/A,#N/A,TRUE,"Inside";#N/A,#N/A,TRUE,"Contents";#N/A,#N/A,TRUE,"Basis";#N/A,#N/A,TRUE,"Inclusions";#N/A,#N/A,TRUE,"Exclusions";#N/A,#N/A,TRUE,"Areas";#N/A,#N/A,TRUE,"Summary";#N/A,#N/A,TRUE,"Detail"}</definedName>
    <definedName name="dfhg" hidden="1">{"'Directory'!$A$72:$E$91"}</definedName>
    <definedName name="DFHGH" hidden="1">{#N/A,#N/A,FALSE,"PGW"}</definedName>
    <definedName name="dfsdfasdf" hidden="1">{#N/A,#N/A,FALSE,"Hip.Bas";#N/A,#N/A,FALSE,"ventas";#N/A,#N/A,FALSE,"ingre-Año";#N/A,#N/A,FALSE,"ventas-Año";#N/A,#N/A,FALSE,"Costepro";#N/A,#N/A,FALSE,"inversion";#N/A,#N/A,FALSE,"personal";#N/A,#N/A,FALSE,"Gastos-V";#N/A,#N/A,FALSE,"Circulante";#N/A,#N/A,FALSE,"CONSOLI";#N/A,#N/A,FALSE,"Es-Fin";#N/A,#N/A,FALSE,"Margen-P"}</definedName>
    <definedName name="dg" hidden="1">{"'Sheet1'!$A$1:$O$40"}</definedName>
    <definedName name="DG_Set">'[47]5 - CITICORP'!$A$1001</definedName>
    <definedName name="DG_Sets___6Nos">[52]ICICI!#REF!</definedName>
    <definedName name="DG_sets_1_No">[52]ICICI!#REF!</definedName>
    <definedName name="DG_sets_5_Nos">[52]ICICI!#REF!</definedName>
    <definedName name="dgdg" hidden="1">{#N/A,#N/A,FALSE,"Calc";#N/A,#N/A,FALSE,"Sensitivity";#N/A,#N/A,FALSE,"LT Earn.Dil.";#N/A,#N/A,FALSE,"Dil. AVP"}</definedName>
    <definedName name="dgdgss" hidden="1">{"consolidated",#N/A,FALSE,"Sheet1";"cms",#N/A,FALSE,"Sheet1";"fse",#N/A,FALSE,"Sheet1"}</definedName>
    <definedName name="dghdf" hidden="1">{"'Directory'!$A$72:$E$91"}</definedName>
    <definedName name="dghdghd" hidden="1">{"'Directory'!$A$72:$E$91"}</definedName>
    <definedName name="ＤＨＤＳＨＨＧ" hidden="1">{#N/A,#N/A,TRUE,"TMRSAMPLE";#N/A,#N/A,TRUE,"OPS";#N/A,#N/A,TRUE,"TMR"}</definedName>
    <definedName name="DHS" hidden="1">{#N/A,#N/A,TRUE,"constb"}</definedName>
    <definedName name="DHTML" hidden="1">{"'Sheet1'!$A$4386:$N$4591"}</definedName>
    <definedName name="dia">#REF!</definedName>
    <definedName name="DIAMETER">#REF!</definedName>
    <definedName name="diff">'[122]Sch-3'!#REF!</definedName>
    <definedName name="diff1">'[122]Sch-3'!#REF!</definedName>
    <definedName name="DilEqSh">[75]Capital!$K$72:$AE$72</definedName>
    <definedName name="dir" hidden="1">{#N/A,#N/A,FALSE,"COMP"}</definedName>
    <definedName name="dir_1" hidden="1">{#N/A,#N/A,FALSE,"COMP"}</definedName>
    <definedName name="dir_2" hidden="1">{#N/A,#N/A,FALSE,"COMP"}</definedName>
    <definedName name="DIRECTORY">[2]Sheet1!$C$527</definedName>
    <definedName name="Discount" hidden="1">#REF!</definedName>
    <definedName name="DispFmt" hidden="1">[75]Input!#REF!</definedName>
    <definedName name="display_area_2" hidden="1">#REF!</definedName>
    <definedName name="DIV">1000000</definedName>
    <definedName name="DivOut">[75]Input!$K$141:$AE$141</definedName>
    <definedName name="DivTax">[75]Profile!$K$18:$AE$18</definedName>
    <definedName name="ＤＪＹＴＫＫＴ" hidden="1">{#N/A,#N/A,TRUE,"TMRSAMPLE";#N/A,#N/A,TRUE,"OPS";#N/A,#N/A,TRUE,"TMR"}</definedName>
    <definedName name="ＤＪれうえＫづ" hidden="1">{#N/A,#N/A,TRUE,"TMRSAMPLE";#N/A,#N/A,TRUE,"OPS";#N/A,#N/A,TRUE,"TMR"}</definedName>
    <definedName name="dkdkjkj" hidden="1">{#N/A,#N/A,TRUE,"GRING"}</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[52]HDFC!#REF!</definedName>
    <definedName name="DMM_Plant">'[48]Lakshmi GF'!#REF!</definedName>
    <definedName name="DMTCRORES">#N/A</definedName>
    <definedName name="DMTLACS">#REF!</definedName>
    <definedName name="DMTRUPEES">#REF!</definedName>
    <definedName name="Doc">City&amp;" "&amp;State</definedName>
    <definedName name="docu">#REF!</definedName>
    <definedName name="Documents">City&amp;" "&amp;State</definedName>
    <definedName name="doitg" hidden="1">{#N/A,#N/A,TRUE,"Front";#N/A,#N/A,TRUE,"Simple Letter";#N/A,#N/A,TRUE,"Inside";#N/A,#N/A,TRUE,"Contents";#N/A,#N/A,TRUE,"Basis";#N/A,#N/A,TRUE,"Inclusions";#N/A,#N/A,TRUE,"Exclusions";#N/A,#N/A,TRUE,"Areas";#N/A,#N/A,TRUE,"Summary";#N/A,#N/A,TRUE,"Detail"}</definedName>
    <definedName name="dollars">#REF!</definedName>
    <definedName name="done" hidden="1">{#N/A,#N/A,FALSE,"CONTROL"}</definedName>
    <definedName name="DP_Asset_Code" hidden="1">'[94]3A FA Record'!$AC:$AC</definedName>
    <definedName name="DPC">#REF!</definedName>
    <definedName name="DPS_Curr_Yr">#REF!</definedName>
    <definedName name="DPS_Lst_Yr">#REF!</definedName>
    <definedName name="DPS_Next_Yr">#REF!</definedName>
    <definedName name="dq">#REF!</definedName>
    <definedName name="DragandDrop">[77]Control!$B$12</definedName>
    <definedName name="DRAWINGS">#REF!</definedName>
    <definedName name="DRAWINGS_1">#REF!</definedName>
    <definedName name="DRAWINGS_1_10">#REF!</definedName>
    <definedName name="DRAWINGS_1_12">#REF!</definedName>
    <definedName name="DRAWINGS_1_3">#REF!</definedName>
    <definedName name="DRAWINGS_1_4">#REF!</definedName>
    <definedName name="DRAWINGS_1_5">#REF!</definedName>
    <definedName name="DRAWINGS_1_6">#REF!</definedName>
    <definedName name="DRAWINGS_1_7">#REF!</definedName>
    <definedName name="DRAWINGS_10">#REF!</definedName>
    <definedName name="DRAWINGS_12">#REF!</definedName>
    <definedName name="DRAWINGS_3">#REF!</definedName>
    <definedName name="DRAWINGS_9">#REF!</definedName>
    <definedName name="DRAWINGS_I">#REF!</definedName>
    <definedName name="DRAWINGS_I_1">#REF!</definedName>
    <definedName name="DRAWINGS_I_1_10">#REF!</definedName>
    <definedName name="DRAWINGS_I_1_12">#REF!</definedName>
    <definedName name="DRAWINGS_I_1_3">#REF!</definedName>
    <definedName name="DRAWINGS_I_1_4">#REF!</definedName>
    <definedName name="DRAWINGS_I_1_5">#REF!</definedName>
    <definedName name="DRAWINGS_I_1_6">#REF!</definedName>
    <definedName name="DRAWINGS_I_1_7">#REF!</definedName>
    <definedName name="DRAWINGS_I_10">#REF!</definedName>
    <definedName name="DRAWINGS_I_12">#REF!</definedName>
    <definedName name="DRAWINGS_I_3">#REF!</definedName>
    <definedName name="DRAWINGS_I_9">#REF!</definedName>
    <definedName name="DRIVERS" hidden="1">{"'Bsheet BIS'!$A$1:$F$43"}</definedName>
    <definedName name="dsadkkkabcd" hidden="1">{"mult96",#N/A,FALSE,"PETCOMP";"est96",#N/A,FALSE,"PETCOMP";"mult95",#N/A,FALSE,"PETCOMP";"est95",#N/A,FALSE,"PETCOMP";"multltm",#N/A,FALSE,"PETCOMP";"resultltm",#N/A,FALSE,"PETCOMP"}</definedName>
    <definedName name="dsasd" hidden="1">'[28]DGP-2002'!#REF!</definedName>
    <definedName name="dsd" hidden="1">'[28]DGP-2002'!#REF!</definedName>
    <definedName name="dsds" hidden="1">{#N/A,#N/A,TRUE,"일정"}</definedName>
    <definedName name="dsdsfsdf" hidden="1">{"Graphic",#N/A,TRUE,"Graphic"}</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hidden="1">{#N/A,#N/A,FALSE,"PMTABB";#N/A,#N/A,FALSE,"PMTABB"}</definedName>
    <definedName name="ＤＳＦＧＨＨＪ" hidden="1">{#N/A,#N/A,TRUE,"TMRSAMPLE";#N/A,#N/A,TRUE,"OPS";#N/A,#N/A,TRUE,"TMR"}</definedName>
    <definedName name="dsfvacvav" hidden="1">{"'I-1 and I-2'!$A$1:$G$190"}</definedName>
    <definedName name="dsg" hidden="1">{#N/A,#N/A,FALSE,"Calc";#N/A,#N/A,FALSE,"Sensitivity";#N/A,#N/A,FALSE,"LT Earn.Dil.";#N/A,#N/A,FALSE,"Dil. AVP"}</definedName>
    <definedName name="DTX" hidden="1">{"'Bsheet BIS'!$A$1:$F$43"}</definedName>
    <definedName name="durga" hidden="1">{#N/A,#N/A,FALSE,"Status of Projects";#N/A,#N/A,FALSE,"CEA-TEC";#N/A,#N/A,FALSE,"U-Constr.";#N/A,#N/A,FALSE,"summary";#N/A,#N/A,FALSE,"PPP-3 yrs"}</definedName>
    <definedName name="Dust">#REF!</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[123]Quantity!#REF!</definedName>
    <definedName name="dyfhn" hidden="1">{#N/A,#N/A,FALSE,"Aging Summary";#N/A,#N/A,FALSE,"Ratio Analysis";#N/A,#N/A,FALSE,"Test 120 Day Accts";#N/A,#N/A,FALSE,"Tickmarks"}</definedName>
    <definedName name="ＤさＨＪ" hidden="1">{#N/A,#N/A,TRUE,"TMRSAMPLE";#N/A,#N/A,TRUE,"OPS";#N/A,#N/A,TRUE,"TMR"}</definedName>
    <definedName name="ＤさＬＫＧＬ" hidden="1">{#N/A,#N/A,TRUE,"TMRSAMPLE";#N/A,#N/A,TRUE,"OPS";#N/A,#N/A,TRUE,"TMR"}</definedName>
    <definedName name="ＤさＬＫＬＫＪ" hidden="1">{#N/A,#N/A,TRUE,"TMRSAMPLE";#N/A,#N/A,TRUE,"OPS";#N/A,#N/A,TRUE,"TMR"}</definedName>
    <definedName name="e">#REF!</definedName>
    <definedName name="e_1" hidden="1">{"page1",#N/A,FALSE,"A";"page2",#N/A,FALSE,"A"}</definedName>
    <definedName name="E_1_10">#REF!</definedName>
    <definedName name="E_1_12">#REF!</definedName>
    <definedName name="E_1_3">#REF!</definedName>
    <definedName name="E_1_4">#REF!</definedName>
    <definedName name="E_1_5">#REF!</definedName>
    <definedName name="E_1_6">#REF!</definedName>
    <definedName name="E_1_7">#REF!</definedName>
    <definedName name="E_10">#REF!</definedName>
    <definedName name="E_12">#REF!</definedName>
    <definedName name="e_2" hidden="1">{"page1",#N/A,FALSE,"A";"page2",#N/A,FALSE,"A"}</definedName>
    <definedName name="e_3" hidden="1">{"page1",#N/A,FALSE,"A";"page2",#N/A,FALSE,"A"}</definedName>
    <definedName name="e_4" hidden="1">{"page1",#N/A,FALSE,"A";"page2",#N/A,FALSE,"A"}</definedName>
    <definedName name="e_5" hidden="1">{"page1",#N/A,FALSE,"A";"page2",#N/A,FALSE,"A"}</definedName>
    <definedName name="E_9">#REF!</definedName>
    <definedName name="e23e23" hidden="1">{"'I-1 and I-2'!$A$1:$G$190"}</definedName>
    <definedName name="eaf" hidden="1">#REF!</definedName>
    <definedName name="EarnChk">[75]Profile!$L$19:$AE$19</definedName>
    <definedName name="Earth">#REF!</definedName>
    <definedName name="EBDT">[75]Formats!$K$27:$AE$27</definedName>
    <definedName name="EBITDA">[75]Formats!$K$24:$AE$24</definedName>
    <definedName name="econ_profit">[2]Sheet1!$C$230:$L$245</definedName>
    <definedName name="ed" hidden="1">{"'W.W. Summary'!$A$1:$K$37"}</definedName>
    <definedName name="Ed_1" hidden="1">{#N/A,#N/A,FALSE,"2014-app";#N/A,#N/A,FALSE,"2014-red";#N/A,#N/A,FALSE,"2014-fee";#N/A,#N/A,FALSE,"2030";#N/A,#N/A,FALSE,"2048";#N/A,#N/A,FALSE,"2360"}</definedName>
    <definedName name="EDD" hidden="1">{#N/A,#N/A,FALSE,"PMTABB";#N/A,#N/A,FALSE,"PMTABB"}</definedName>
    <definedName name="EDO">#REF!</definedName>
    <definedName name="EDvTax">[75]Input!$K$139:$AE$139</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hidden="1">{#N/A,#N/A,TRUE,"TMRSAMPLE";#N/A,#N/A,TRUE,"OPS";#N/A,#N/A,TRUE,"TMR"}</definedName>
    <definedName name="eeeeeeeeeeee" hidden="1">[124]Proforma!#REF!</definedName>
    <definedName name="eerer" hidden="1">{"2",#N/A,FALSE,"Q1 03-04";"1",#N/A,FALSE,"Q1 03-04"}</definedName>
    <definedName name="EFD" hidden="1">{#N/A,#N/A,FALSE,"COMP"}</definedName>
    <definedName name="EffEqShAd">[75]Capital!$K$52:$AE$52</definedName>
    <definedName name="efve" hidden="1">{#N/A,#N/A,FALSE,"Aging Summary";#N/A,#N/A,FALSE,"Ratio Analysis";#N/A,#N/A,FALSE,"Test 120 Day Accts";#N/A,#N/A,FALSE,"Tickmarks"}</definedName>
    <definedName name="EKDJ" hidden="1">{#N/A,#N/A,TRUE,"TMRSAMPLE";#N/A,#N/A,TRUE,"OPS";#N/A,#N/A,TRUE,"TMR"}</definedName>
    <definedName name="ELE_CODE">#REF!</definedName>
    <definedName name="Elec">#REF!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hidden="1">{"'W.W. Summary'!$A$1:$K$37"}</definedName>
    <definedName name="emi">#REF!</definedName>
    <definedName name="emily" hidden="1">{#N/A,#N/A,FALSE,"Calc";#N/A,#N/A,FALSE,"Sensitivity";#N/A,#N/A,FALSE,"LT Earn.Dil.";#N/A,#N/A,FALSE,"Dil. AVP"}</definedName>
    <definedName name="EMP_BENFIT_EXP">#REF!</definedName>
    <definedName name="Employee_Name">#REF!</definedName>
    <definedName name="Employee_Name_10">#REF!</definedName>
    <definedName name="Employee_Name_12">#REF!</definedName>
    <definedName name="Employee_Name_3">#REF!</definedName>
    <definedName name="Employee_Name_4">#REF!</definedName>
    <definedName name="Employee_Name_5">#REF!</definedName>
    <definedName name="Employee_Name_6">#REF!</definedName>
    <definedName name="Employee_Name_7">#REF!</definedName>
    <definedName name="Employee_Name_9">#REF!</definedName>
    <definedName name="ems" hidden="1">{#N/A,#N/A,TRUE,"TMRSAMPLE";#N/A,#N/A,TRUE,"OPS";#N/A,#N/A,TRUE,"TMR"}</definedName>
    <definedName name="End_Bal">#REF!</definedName>
    <definedName name="End_Range">#REF!</definedName>
    <definedName name="End_Range_10">#REF!</definedName>
    <definedName name="End_Range_12">#REF!</definedName>
    <definedName name="End_Range_3">#REF!</definedName>
    <definedName name="End_Range_4">#REF!</definedName>
    <definedName name="End_Range_5">#REF!</definedName>
    <definedName name="End_Range_6">#REF!</definedName>
    <definedName name="End_Range_7">#REF!</definedName>
    <definedName name="End_Range_9">#REF!</definedName>
    <definedName name="endo">'[125]Engineering Dwg.'!$B$9:$V$242</definedName>
    <definedName name="EnEsMode" hidden="1">[75]Profile!$K$9</definedName>
    <definedName name="ENG">#REF!</definedName>
    <definedName name="Engineering_work">'[120]Overview Linde Proc. CRP'!$B$32</definedName>
    <definedName name="EnYrRng" hidden="1">[75]Profile!$L$11:$AE$11</definedName>
    <definedName name="EOLsupplyLC" hidden="1">{#N/A,#N/A,FALSE,"PMTABB";#N/A,#N/A,FALSE,"PMTABB"}</definedName>
    <definedName name="EOTI" hidden="1">{#N/A,#N/A,TRUE,"TMRSAMPLE";#N/A,#N/A,TRUE,"OPS";#N/A,#N/A,TRUE,"TMR"}</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[75]Input!$K$136:$AE$136</definedName>
    <definedName name="EqMult" hidden="1">[75]Capital!$K$18:$AE$18</definedName>
    <definedName name="Equip">#REF!</definedName>
    <definedName name="EQUIPSTAT25_08_2003">#REF!</definedName>
    <definedName name="Equity_Del_Item">[126]!Equity_Del_Item</definedName>
    <definedName name="Equity_Ins_Item">[126]!Equity_Ins_Item</definedName>
    <definedName name="Equity_Ticker">#REF!</definedName>
    <definedName name="er" hidden="1">{#N/A,#N/A,FALSE,"SUMMARY";#N/A,#N/A,FALSE,"TECHNOLOGY";#N/A,#N/A,FALSE,"YEAR2000";#N/A,#N/A,FALSE,"GENERAL SERVICES";#N/A,#N/A,FALSE,"PROD MANAGE";#N/A,#N/A,FALSE,"BOG";#N/A,#N/A,FALSE,"PROT CONT";#N/A,#N/A,FALSE,"INVEST COMP"}</definedName>
    <definedName name="ere">#REF!</definedName>
    <definedName name="ere_10">#REF!</definedName>
    <definedName name="ere_12">#REF!</definedName>
    <definedName name="ere_3">#REF!</definedName>
    <definedName name="ere_4">#REF!</definedName>
    <definedName name="ere_5">#REF!</definedName>
    <definedName name="ere_6">#REF!</definedName>
    <definedName name="ere_7">#REF!</definedName>
    <definedName name="erec">#REF!</definedName>
    <definedName name="erecps">[92]Jeerat!$E$9:$W$304</definedName>
    <definedName name="Erection_end">#REF!</definedName>
    <definedName name="Erection_time">#REF!</definedName>
    <definedName name="erer">#REF!</definedName>
    <definedName name="erer_10">#REF!</definedName>
    <definedName name="erer_12">#REF!</definedName>
    <definedName name="erer_3">#REF!</definedName>
    <definedName name="erer_4">#REF!</definedName>
    <definedName name="erer_5">#REF!</definedName>
    <definedName name="erer_6">#REF!</definedName>
    <definedName name="erer_7">#REF!</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City&amp;" "&amp;State</definedName>
    <definedName name="errght">City&amp;" "&amp;State</definedName>
    <definedName name="ERTFDSG" hidden="1">{#N/A,#N/A,FALSE,"PGW"}</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'[47]5 - CITICORP'!$A$915</definedName>
    <definedName name="Escorts_Loader_1">'[47]5 - CITICORP'!$A$458</definedName>
    <definedName name="Escorts_Loader_2">'[47]5 - CITICORP'!$A$406</definedName>
    <definedName name="Essar" hidden="1">{#N/A,#N/A,FALSE,"PMTABB";#N/A,#N/A,FALSE,"PMTABB"}</definedName>
    <definedName name="est" hidden="1">{"EVA",#N/A,FALSE,"EVA";"WACC",#N/A,FALSE,"WACC"}</definedName>
    <definedName name="Estimation_rev3">#REF!</definedName>
    <definedName name="EstInt">[75]Debt!$K$245:$AE$245</definedName>
    <definedName name="EstRef" hidden="1">[75]Profile!$K$13:$AE$13</definedName>
    <definedName name="EsYrRng" hidden="1">[75]Profile!$L$12:$AE$12</definedName>
    <definedName name="etc" hidden="1">#REF!</definedName>
    <definedName name="etet" hidden="1">{#N/A,#N/A,FALSE,"Calc";#N/A,#N/A,FALSE,"Sensitivity";#N/A,#N/A,FALSE,"LT Earn.Dil.";#N/A,#N/A,FALSE,"Dil. AVP"}</definedName>
    <definedName name="etwt">#REF!</definedName>
    <definedName name="etwt_10">#REF!</definedName>
    <definedName name="etwt_12">#REF!</definedName>
    <definedName name="etwt_3">#REF!</definedName>
    <definedName name="etwt_4">#REF!</definedName>
    <definedName name="etwt_5">#REF!</definedName>
    <definedName name="etwt_6">#REF!</definedName>
    <definedName name="etwt_7">#REF!</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[75]Formats!$K$175:$AE$175</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_350">'[47]5 - CITICORP'!$A$597</definedName>
    <definedName name="EX_350_I">'[47]5 - CITICORP'!$A$860</definedName>
    <definedName name="EX_NIDEMC" hidden="1">'[127]020.BOM'!#REF!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hidden="1">{"'Sheet1'!$A$4386:$N$4591"}</definedName>
    <definedName name="excavcl">#REF!</definedName>
    <definedName name="Excel_123">#REF!</definedName>
    <definedName name="Excel_BuiltIn__FilterDatabase_1">'[128]COVER PAGE'!#REF!</definedName>
    <definedName name="Excel_BuiltIn__FilterDatabase_1_1">#REF!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[129]DREV!#REF!</definedName>
    <definedName name="Excel_BuiltIn__FilterDatabase_14_16_16">[130]DREV!#REF!</definedName>
    <definedName name="Excel_BuiltIn__FilterDatabase_14_16_2">[130]DREV!#REF!</definedName>
    <definedName name="Excel_BuiltIn__FilterDatabase_14_16_27">[131]DREV!#REF!</definedName>
    <definedName name="Excel_BuiltIn__FilterDatabase_14_16_4">[130]DREV!#REF!</definedName>
    <definedName name="Excel_BuiltIn__FilterDatabase_14_16_5">[130]DREV!#REF!</definedName>
    <definedName name="Excel_BuiltIn__FilterDatabase_16">#REF!</definedName>
    <definedName name="Excel_BuiltIn__FilterDatabase_2_1_1">#REF!</definedName>
    <definedName name="Excel_BuiltIn__FilterDatabase_23">#REF!</definedName>
    <definedName name="Excel_BuiltIn__FilterDatabase_26">[132]Form_E6!#REF!</definedName>
    <definedName name="Excel_BuiltIn__FilterDatabase_26_16">[133]E6!#REF!</definedName>
    <definedName name="Excel_BuiltIn__FilterDatabase_26_2">[133]E6!#REF!</definedName>
    <definedName name="Excel_BuiltIn__FilterDatabase_26_27">[133]E6!#REF!</definedName>
    <definedName name="Excel_BuiltIn__FilterDatabase_26_4">[133]E6!#REF!</definedName>
    <definedName name="Excel_BuiltIn__FilterDatabase_28">[132]E8!#REF!</definedName>
    <definedName name="Excel_BuiltIn__FilterDatabase_28_16">[133]E8!#REF!</definedName>
    <definedName name="Excel_BuiltIn__FilterDatabase_28_2">[133]E8!#REF!</definedName>
    <definedName name="Excel_BuiltIn__FilterDatabase_28_27">[133]E8!#REF!</definedName>
    <definedName name="Excel_BuiltIn__FilterDatabase_28_4">[133]E8!#REF!</definedName>
    <definedName name="Excel_BuiltIn__FilterDatabase_31_1">[132]E11!#REF!</definedName>
    <definedName name="Excel_BuiltIn__FilterDatabase_31_16">[133]E11!#REF!</definedName>
    <definedName name="Excel_BuiltIn__FilterDatabase_31_2">[133]E11!#REF!</definedName>
    <definedName name="Excel_BuiltIn__FilterDatabase_31_27">[133]E11!#REF!</definedName>
    <definedName name="Excel_BuiltIn__FilterDatabase_31_4">[133]E11!#REF!</definedName>
    <definedName name="Excel_BuiltIn__FilterDatabase_5">#REF!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[129]CREV!#REF!</definedName>
    <definedName name="Excel_BuiltIn__FilterDatabase_7_8_16">[130]CREV!#REF!</definedName>
    <definedName name="Excel_BuiltIn__FilterDatabase_7_8_2">[130]CREV!#REF!</definedName>
    <definedName name="Excel_BuiltIn__FilterDatabase_7_8_27">[131]CREV!#REF!</definedName>
    <definedName name="Excel_BuiltIn__FilterDatabase_7_8_4">[130]CREV!#REF!</definedName>
    <definedName name="Excel_BuiltIn__FilterDatabase_7_8_5">[130]CREV!#REF!</definedName>
    <definedName name="Excel_BuiltIn_Database">"$#REF!.$#REF!$#REF!"</definedName>
    <definedName name="Excel_BuiltIn_Database_10">#REF!</definedName>
    <definedName name="Excel_BuiltIn_Database_12">#REF!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Extract">#REF!</definedName>
    <definedName name="Excel_BuiltIn_Extract_1">#REF!</definedName>
    <definedName name="Excel_BuiltIn_Extract_1_10">#REF!</definedName>
    <definedName name="Excel_BuiltIn_Extract_1_12">#REF!</definedName>
    <definedName name="Excel_BuiltIn_Extract_1_3">#REF!</definedName>
    <definedName name="Excel_BuiltIn_Extract_1_4">#REF!</definedName>
    <definedName name="Excel_BuiltIn_Extract_1_5">#REF!</definedName>
    <definedName name="Excel_BuiltIn_Extract_1_6">#REF!</definedName>
    <definedName name="Excel_BuiltIn_Extract_1_7">#REF!</definedName>
    <definedName name="Excel_BuiltIn_Extract_10">#REF!</definedName>
    <definedName name="Excel_BuiltIn_Extract_12">#REF!</definedName>
    <definedName name="Excel_BuiltIn_Extract_3">#REF!</definedName>
    <definedName name="Excel_BuiltIn_Extract_4">#REF!</definedName>
    <definedName name="Excel_BuiltIn_Extract_5">#REF!</definedName>
    <definedName name="Excel_BuiltIn_Extract_6">#REF!</definedName>
    <definedName name="Excel_BuiltIn_Extract_7">#REF!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#REF!,#REF!</definedName>
    <definedName name="Excel_BuiltIn_Print_Area_1_1_1_1_1">"$#REF!.$A$1:$E$142"</definedName>
    <definedName name="Excel_BuiltIn_Print_Area_1_1_1_1_1_1">"$#REF!.$A$1:$E$142"</definedName>
    <definedName name="Excel_BuiltIn_Print_Area_1_1_1_1_1_1_1">"$#REF!.$A$11:$D$28"</definedName>
    <definedName name="Excel_BuiltIn_Print_Area_1_1_1_1_1_1_1_1">"$#REF!.$A$11:$D$27"</definedName>
    <definedName name="Excel_BuiltIn_Print_Area_1_1_1_1_1_1_1_1_1">"$#REF!.$A$11:$D$24"</definedName>
    <definedName name="Excel_BuiltIn_Print_Area_1_1_1_1_1_1_1_1_1_1">"$#REF!.$A$11:$D$23"</definedName>
    <definedName name="Excel_BuiltIn_Print_Area_1_1_1_1_10">#REF!,#REF!</definedName>
    <definedName name="Excel_BuiltIn_Print_Area_1_1_1_1_12">"$#REF!.$A$1:$E$142"</definedName>
    <definedName name="Excel_BuiltIn_Print_Area_1_1_1_1_3">"$#REF!.$A$1:$E$142"</definedName>
    <definedName name="Excel_BuiltIn_Print_Area_1_1_1_1_4">#REF!,#REF!</definedName>
    <definedName name="Excel_BuiltIn_Print_Area_1_1_1_1_5">#REF!,#REF!</definedName>
    <definedName name="Excel_BuiltIn_Print_Area_1_1_1_1_6">#REF!,#REF!</definedName>
    <definedName name="Excel_BuiltIn_Print_Area_1_1_1_1_7">#REF!,#REF!</definedName>
    <definedName name="Excel_BuiltIn_Print_Area_1_1_1_1_7_10">#REF!</definedName>
    <definedName name="Excel_BuiltIn_Print_Area_1_1_1_1_7_12">#REF!</definedName>
    <definedName name="Excel_BuiltIn_Print_Area_1_1_1_1_7_3">#REF!</definedName>
    <definedName name="Excel_BuiltIn_Print_Area_1_1_1_1_7_4">#REF!</definedName>
    <definedName name="Excel_BuiltIn_Print_Area_1_1_1_1_7_5">#REF!</definedName>
    <definedName name="Excel_BuiltIn_Print_Area_1_1_1_1_7_6">#REF!</definedName>
    <definedName name="Excel_BuiltIn_Print_Area_1_1_1_1_7_7">#REF!</definedName>
    <definedName name="Excel_BuiltIn_Print_Area_1_1_1_10">#REF!</definedName>
    <definedName name="Excel_BuiltIn_Print_Area_1_1_1_12">#REF!</definedName>
    <definedName name="Excel_BuiltIn_Print_Area_1_1_1_16">#REF!</definedName>
    <definedName name="Excel_BuiltIn_Print_Area_1_1_1_2">#REF!</definedName>
    <definedName name="Excel_BuiltIn_Print_Area_1_1_1_27">#REF!</definedName>
    <definedName name="Excel_BuiltIn_Print_Area_1_1_1_3">#REF!</definedName>
    <definedName name="Excel_BuiltIn_Print_Area_1_1_1_4">#REF!</definedName>
    <definedName name="Excel_BuiltIn_Print_Area_1_1_1_4_10">#REF!</definedName>
    <definedName name="Excel_BuiltIn_Print_Area_1_1_1_4_12">#REF!</definedName>
    <definedName name="Excel_BuiltIn_Print_Area_1_1_1_4_3">#REF!</definedName>
    <definedName name="Excel_BuiltIn_Print_Area_1_1_1_4_4">#REF!</definedName>
    <definedName name="Excel_BuiltIn_Print_Area_1_1_1_4_5">#REF!</definedName>
    <definedName name="Excel_BuiltIn_Print_Area_1_1_1_4_6">#REF!</definedName>
    <definedName name="Excel_BuiltIn_Print_Area_1_1_1_4_7">#REF!</definedName>
    <definedName name="Excel_BuiltIn_Print_Area_1_1_1_41">#REF!</definedName>
    <definedName name="Excel_BuiltIn_Print_Area_1_1_1_5">#REF!</definedName>
    <definedName name="Excel_BuiltIn_Print_Area_1_1_1_6">#REF!</definedName>
    <definedName name="Excel_BuiltIn_Print_Area_1_1_1_7">#REF!</definedName>
    <definedName name="Excel_BuiltIn_Print_Area_1_1_1_7_10">#REF!</definedName>
    <definedName name="Excel_BuiltIn_Print_Area_1_1_1_7_12">#REF!</definedName>
    <definedName name="Excel_BuiltIn_Print_Area_1_1_1_7_3">#REF!</definedName>
    <definedName name="Excel_BuiltIn_Print_Area_1_1_1_7_4">#REF!</definedName>
    <definedName name="Excel_BuiltIn_Print_Area_1_1_1_7_5">#REF!</definedName>
    <definedName name="Excel_BuiltIn_Print_Area_1_1_1_7_6">#REF!</definedName>
    <definedName name="Excel_BuiltIn_Print_Area_1_1_1_7_7">#REF!</definedName>
    <definedName name="Excel_BuiltIn_Print_Area_1_1_1_9">#REF!</definedName>
    <definedName name="Excel_BuiltIn_Print_Area_1_1_1_9_10">#REF!</definedName>
    <definedName name="Excel_BuiltIn_Print_Area_1_1_1_9_12">#REF!</definedName>
    <definedName name="Excel_BuiltIn_Print_Area_1_1_1_9_3">#REF!</definedName>
    <definedName name="Excel_BuiltIn_Print_Area_1_1_1_9_4">#REF!</definedName>
    <definedName name="Excel_BuiltIn_Print_Area_1_1_1_9_5">#REF!</definedName>
    <definedName name="Excel_BuiltIn_Print_Area_1_1_1_9_6">#REF!</definedName>
    <definedName name="Excel_BuiltIn_Print_Area_1_1_1_9_7">#REF!</definedName>
    <definedName name="Excel_BuiltIn_Print_Area_1_1_10">#REF!</definedName>
    <definedName name="Excel_BuiltIn_Print_Area_1_1_12">#REF!</definedName>
    <definedName name="Excel_BuiltIn_Print_Area_1_1_16">#REF!</definedName>
    <definedName name="Excel_BuiltIn_Print_Area_1_1_2">#REF!</definedName>
    <definedName name="Excel_BuiltIn_Print_Area_1_1_27">#REF!</definedName>
    <definedName name="Excel_BuiltIn_Print_Area_1_1_3">#REF!</definedName>
    <definedName name="Excel_BuiltIn_Print_Area_1_1_4">#REF!</definedName>
    <definedName name="Excel_BuiltIn_Print_Area_1_1_4_10">#REF!</definedName>
    <definedName name="Excel_BuiltIn_Print_Area_1_1_4_12">#REF!</definedName>
    <definedName name="Excel_BuiltIn_Print_Area_1_1_4_3">#REF!</definedName>
    <definedName name="Excel_BuiltIn_Print_Area_1_1_4_4">#REF!</definedName>
    <definedName name="Excel_BuiltIn_Print_Area_1_1_4_5">#REF!</definedName>
    <definedName name="Excel_BuiltIn_Print_Area_1_1_4_6">#REF!</definedName>
    <definedName name="Excel_BuiltIn_Print_Area_1_1_4_7">#REF!</definedName>
    <definedName name="Excel_BuiltIn_Print_Area_1_1_41">#REF!</definedName>
    <definedName name="Excel_BuiltIn_Print_Area_1_1_5">#REF!</definedName>
    <definedName name="Excel_BuiltIn_Print_Area_1_1_6">#REF!</definedName>
    <definedName name="Excel_BuiltIn_Print_Area_1_1_7">#REF!</definedName>
    <definedName name="Excel_BuiltIn_Print_Area_1_1_9">#REF!</definedName>
    <definedName name="Excel_BuiltIn_Print_Area_1_1_9_10">#REF!</definedName>
    <definedName name="Excel_BuiltIn_Print_Area_1_1_9_12">#REF!</definedName>
    <definedName name="Excel_BuiltIn_Print_Area_1_1_9_3">#REF!</definedName>
    <definedName name="Excel_BuiltIn_Print_Area_1_1_9_4">#REF!</definedName>
    <definedName name="Excel_BuiltIn_Print_Area_1_1_9_5">#REF!</definedName>
    <definedName name="Excel_BuiltIn_Print_Area_1_1_9_6">#REF!</definedName>
    <definedName name="Excel_BuiltIn_Print_Area_1_1_9_7">#REF!</definedName>
    <definedName name="Excel_BuiltIn_Print_Area_1_10">#REF!</definedName>
    <definedName name="Excel_BuiltIn_Print_Area_1_12">#REF!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3">#REF!</definedName>
    <definedName name="Excel_BuiltIn_Print_Area_1_4">#REF!</definedName>
    <definedName name="Excel_BuiltIn_Print_Area_1_5">#REF!</definedName>
    <definedName name="Excel_BuiltIn_Print_Area_1_6">#REF!</definedName>
    <definedName name="Excel_BuiltIn_Print_Area_1_7">#REF!</definedName>
    <definedName name="Excel_BuiltIn_Print_Area_10">#REF!</definedName>
    <definedName name="Excel_BuiltIn_Print_Area_10_1">#REF!</definedName>
    <definedName name="Excel_BuiltIn_Print_Area_10_1_1">'[134]Scheme Area Details_Block__ C2'!#REF!</definedName>
    <definedName name="Excel_BuiltIn_Print_Area_10_1_1_1">'[135]Scheme Area Details_Block__ C2'!#REF!</definedName>
    <definedName name="Excel_BuiltIn_Print_Area_10_1_1_1_1">'[136]Scheme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'[136]Scheme Area Details_Block__ C2'!#REF!</definedName>
    <definedName name="Excel_BuiltIn_Print_Area_10_1_1_16_1">#REF!</definedName>
    <definedName name="Excel_BuiltIn_Print_Area_10_1_1_2">'[136]Scheme Area Details_Block__ C2'!#REF!</definedName>
    <definedName name="Excel_BuiltIn_Print_Area_10_1_1_2_1">#REF!</definedName>
    <definedName name="Excel_BuiltIn_Print_Area_10_1_1_27">'[136]Scheme Area Details_Block__ C2'!#REF!</definedName>
    <definedName name="Excel_BuiltIn_Print_Area_10_1_1_27_1">'[137]Scheme Area Details_Block__ C2'!#REF!</definedName>
    <definedName name="Excel_BuiltIn_Print_Area_10_1_1_4">'[136]Scheme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'[135]Scheme Area Details_Block__ C2'!#REF!</definedName>
    <definedName name="Excel_BuiltIn_Print_Area_10_1_16_1">'[136]Scheme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'[135]Scheme Area Details_Block__ C2'!#REF!</definedName>
    <definedName name="Excel_BuiltIn_Print_Area_10_1_2_1">'[136]Scheme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'[134]Scheme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'[135]Scheme Area Details_Block__ C2'!#REF!</definedName>
    <definedName name="Excel_BuiltIn_Print_Area_10_1_4_1">'[136]Scheme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'[135]Scheme Area Details_Block__ C2'!#REF!</definedName>
    <definedName name="Excel_BuiltIn_Print_Area_10_2">'[135]Scheme Area Details_Block__ C2'!#REF!</definedName>
    <definedName name="Excel_BuiltIn_Print_Area_10_27">'[135]Scheme Area Details_Block__ C2'!#REF!</definedName>
    <definedName name="Excel_BuiltIn_Print_Area_10_4">'[135]Scheme Area Details_Block__ C2'!#REF!</definedName>
    <definedName name="Excel_BuiltIn_Print_Area_10_8">'[138]Scheme Area Details_Block__ C2'!#REF!</definedName>
    <definedName name="Excel_BuiltIn_Print_Area_10_8_16">'[138]Scheme Area Details_Block__ C2'!#REF!</definedName>
    <definedName name="Excel_BuiltIn_Print_Area_10_8_2">'[138]Scheme Area Details_Block__ C2'!#REF!</definedName>
    <definedName name="Excel_BuiltIn_Print_Area_10_8_27">'[139]Scheme Area Details_Block__ C2'!#REF!</definedName>
    <definedName name="Excel_BuiltIn_Print_Area_10_8_4">'[138]Scheme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1_10">#REF!</definedName>
    <definedName name="Excel_BuiltIn_Print_Area_11_12">#REF!</definedName>
    <definedName name="Excel_BuiltIn_Print_Area_11_3">#REF!</definedName>
    <definedName name="Excel_BuiltIn_Print_Area_11_4">#REF!</definedName>
    <definedName name="Excel_BuiltIn_Print_Area_11_5">#REF!</definedName>
    <definedName name="Excel_BuiltIn_Print_Area_11_6">#REF!</definedName>
    <definedName name="Excel_BuiltIn_Print_Area_11_7">#REF!</definedName>
    <definedName name="Excel_BuiltIn_Print_Area_11_9">#REF!</definedName>
    <definedName name="Excel_BuiltIn_Print_Area_12">#REF!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2_10">#REF!</definedName>
    <definedName name="Excel_BuiltIn_Print_Area_12_12">#REF!</definedName>
    <definedName name="Excel_BuiltIn_Print_Area_12_3">#REF!</definedName>
    <definedName name="Excel_BuiltIn_Print_Area_12_4">#REF!</definedName>
    <definedName name="Excel_BuiltIn_Print_Area_12_5">#REF!</definedName>
    <definedName name="Excel_BuiltIn_Print_Area_12_6">#REF!</definedName>
    <definedName name="Excel_BuiltIn_Print_Area_12_7">#REF!</definedName>
    <definedName name="Excel_BuiltIn_Print_Area_12_9">#REF!</definedName>
    <definedName name="Excel_BuiltIn_Print_Area_13">#REF!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5_10">#REF!</definedName>
    <definedName name="Excel_BuiltIn_Print_Area_15_2">#REF!</definedName>
    <definedName name="Excel_BuiltIn_Print_Area_15_3">#REF!</definedName>
    <definedName name="Excel_BuiltIn_Print_Area_15_4">#REF!</definedName>
    <definedName name="Excel_BuiltIn_Print_Area_15_5">#REF!</definedName>
    <definedName name="Excel_BuiltIn_Print_Area_15_6">#REF!</definedName>
    <definedName name="Excel_BuiltIn_Print_Area_15_7">#REF!</definedName>
    <definedName name="Excel_BuiltIn_Print_Area_15_8">#REF!</definedName>
    <definedName name="Excel_BuiltIn_Print_Area_15_9">#REF!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0">#REF!</definedName>
    <definedName name="Excel_BuiltIn_Print_Area_2_1_1_1_7_12">#REF!</definedName>
    <definedName name="Excel_BuiltIn_Print_Area_2_1_1_1_7_16">#REF!</definedName>
    <definedName name="Excel_BuiltIn_Print_Area_2_1_1_1_7_2">#REF!</definedName>
    <definedName name="Excel_BuiltIn_Print_Area_2_1_1_1_7_27">#REF!</definedName>
    <definedName name="Excel_BuiltIn_Print_Area_2_1_1_1_7_3">#REF!</definedName>
    <definedName name="Excel_BuiltIn_Print_Area_2_1_1_1_7_4">#REF!</definedName>
    <definedName name="Excel_BuiltIn_Print_Area_2_1_1_1_7_5">#REF!</definedName>
    <definedName name="Excel_BuiltIn_Print_Area_2_1_1_1_7_6">#REF!</definedName>
    <definedName name="Excel_BuiltIn_Print_Area_2_1_1_1_7_7">#REF!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0">#REF!</definedName>
    <definedName name="Excel_BuiltIn_Print_Area_2_1_1_7_12">#REF!</definedName>
    <definedName name="Excel_BuiltIn_Print_Area_2_1_1_7_16">#REF!</definedName>
    <definedName name="Excel_BuiltIn_Print_Area_2_1_1_7_2">#REF!</definedName>
    <definedName name="Excel_BuiltIn_Print_Area_2_1_1_7_27">#REF!</definedName>
    <definedName name="Excel_BuiltIn_Print_Area_2_1_1_7_3">#REF!</definedName>
    <definedName name="Excel_BuiltIn_Print_Area_2_1_1_7_4">#REF!</definedName>
    <definedName name="Excel_BuiltIn_Print_Area_2_1_1_7_5">#REF!</definedName>
    <definedName name="Excel_BuiltIn_Print_Area_2_1_1_7_6">#REF!</definedName>
    <definedName name="Excel_BuiltIn_Print_Area_2_1_1_7_7">#REF!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0">#REF!</definedName>
    <definedName name="Excel_BuiltIn_Print_Area_2_1_7_12">#REF!</definedName>
    <definedName name="Excel_BuiltIn_Print_Area_2_1_7_16">#REF!</definedName>
    <definedName name="Excel_BuiltIn_Print_Area_2_1_7_2">#REF!</definedName>
    <definedName name="Excel_BuiltIn_Print_Area_2_1_7_27">#REF!</definedName>
    <definedName name="Excel_BuiltIn_Print_Area_2_1_7_3">#REF!</definedName>
    <definedName name="Excel_BuiltIn_Print_Area_2_1_7_4">#REF!</definedName>
    <definedName name="Excel_BuiltIn_Print_Area_2_1_7_5">#REF!</definedName>
    <definedName name="Excel_BuiltIn_Print_Area_2_1_7_6">#REF!</definedName>
    <definedName name="Excel_BuiltIn_Print_Area_2_1_7_7">#REF!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_10">#REF!</definedName>
    <definedName name="Excel_BuiltIn_Print_Area_2_12">#REF!</definedName>
    <definedName name="Excel_BuiltIn_Print_Area_2_20">#REF!</definedName>
    <definedName name="Excel_BuiltIn_Print_Area_2_3">#REF!</definedName>
    <definedName name="Excel_BuiltIn_Print_Area_2_4">#REF!</definedName>
    <definedName name="Excel_BuiltIn_Print_Area_2_4_10">#REF!</definedName>
    <definedName name="Excel_BuiltIn_Print_Area_2_4_12">#REF!</definedName>
    <definedName name="Excel_BuiltIn_Print_Area_2_4_3">#REF!</definedName>
    <definedName name="Excel_BuiltIn_Print_Area_2_4_4">#REF!</definedName>
    <definedName name="Excel_BuiltIn_Print_Area_2_4_5">#REF!</definedName>
    <definedName name="Excel_BuiltIn_Print_Area_2_4_6">#REF!</definedName>
    <definedName name="Excel_BuiltIn_Print_Area_2_4_7">#REF!</definedName>
    <definedName name="Excel_BuiltIn_Print_Area_2_5">#REF!</definedName>
    <definedName name="Excel_BuiltIn_Print_Area_2_6">#REF!</definedName>
    <definedName name="Excel_BuiltIn_Print_Area_2_9">#REF!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[136]New33KVSS_E3!#REF!</definedName>
    <definedName name="Excel_BuiltIn_Print_Area_28_1_1">[135]New33KVSS_E3!#REF!</definedName>
    <definedName name="Excel_BuiltIn_Print_Area_28_1_16">[135]New33KVSS_E3!#REF!</definedName>
    <definedName name="Excel_BuiltIn_Print_Area_28_1_2">[135]New33KVSS_E3!#REF!</definedName>
    <definedName name="Excel_BuiltIn_Print_Area_28_1_27">[134]New33KVSS_E3!#REF!</definedName>
    <definedName name="Excel_BuiltIn_Print_Area_28_1_4">[135]New33KVSS_E3!#REF!</definedName>
    <definedName name="Excel_BuiltIn_Print_Area_28_10">[135]New33KVSS_E3!#REF!</definedName>
    <definedName name="Excel_BuiltIn_Print_Area_28_10_16">[135]New33KVSS_E3!#REF!</definedName>
    <definedName name="Excel_BuiltIn_Print_Area_28_10_2">[135]New33KVSS_E3!#REF!</definedName>
    <definedName name="Excel_BuiltIn_Print_Area_28_10_27">[134]New33KVSS_E3!#REF!</definedName>
    <definedName name="Excel_BuiltIn_Print_Area_28_10_4">[135]New33KVSS_E3!#REF!</definedName>
    <definedName name="Excel_BuiltIn_Print_Area_28_11">[135]New33KVSS_E3!#REF!</definedName>
    <definedName name="Excel_BuiltIn_Print_Area_28_11_16">[135]New33KVSS_E3!#REF!</definedName>
    <definedName name="Excel_BuiltIn_Print_Area_28_11_2">[135]New33KVSS_E3!#REF!</definedName>
    <definedName name="Excel_BuiltIn_Print_Area_28_11_27">[134]New33KVSS_E3!#REF!</definedName>
    <definedName name="Excel_BuiltIn_Print_Area_28_11_4">[135]New33KVSS_E3!#REF!</definedName>
    <definedName name="Excel_BuiltIn_Print_Area_28_12">[135]New33KVSS_E3!#REF!</definedName>
    <definedName name="Excel_BuiltIn_Print_Area_28_12_16">[135]New33KVSS_E3!#REF!</definedName>
    <definedName name="Excel_BuiltIn_Print_Area_28_12_2">[135]New33KVSS_E3!#REF!</definedName>
    <definedName name="Excel_BuiltIn_Print_Area_28_12_27">[134]New33KVSS_E3!#REF!</definedName>
    <definedName name="Excel_BuiltIn_Print_Area_28_12_4">[135]New33KVSS_E3!#REF!</definedName>
    <definedName name="Excel_BuiltIn_Print_Area_28_13">[135]New33KVSS_E3!#REF!</definedName>
    <definedName name="Excel_BuiltIn_Print_Area_28_13_16">[135]New33KVSS_E3!#REF!</definedName>
    <definedName name="Excel_BuiltIn_Print_Area_28_13_2">[135]New33KVSS_E3!#REF!</definedName>
    <definedName name="Excel_BuiltIn_Print_Area_28_13_27">[134]New33KVSS_E3!#REF!</definedName>
    <definedName name="Excel_BuiltIn_Print_Area_28_13_4">[135]New33KVSS_E3!#REF!</definedName>
    <definedName name="Excel_BuiltIn_Print_Area_28_14">[135]New33KVSS_E3!#REF!</definedName>
    <definedName name="Excel_BuiltIn_Print_Area_28_14_16">[135]New33KVSS_E3!#REF!</definedName>
    <definedName name="Excel_BuiltIn_Print_Area_28_14_2">[135]New33KVSS_E3!#REF!</definedName>
    <definedName name="Excel_BuiltIn_Print_Area_28_14_27">[134]New33KVSS_E3!#REF!</definedName>
    <definedName name="Excel_BuiltIn_Print_Area_28_14_4">[135]New33KVSS_E3!#REF!</definedName>
    <definedName name="Excel_BuiltIn_Print_Area_28_15">[135]New33KVSS_E3!#REF!</definedName>
    <definedName name="Excel_BuiltIn_Print_Area_28_15_16">[135]New33KVSS_E3!#REF!</definedName>
    <definedName name="Excel_BuiltIn_Print_Area_28_15_2">[135]New33KVSS_E3!#REF!</definedName>
    <definedName name="Excel_BuiltIn_Print_Area_28_15_27">[134]New33KVSS_E3!#REF!</definedName>
    <definedName name="Excel_BuiltIn_Print_Area_28_15_4">[135]New33KVSS_E3!#REF!</definedName>
    <definedName name="Excel_BuiltIn_Print_Area_28_16">[136]New33KVSS_E3!#REF!</definedName>
    <definedName name="Excel_BuiltIn_Print_Area_28_16_1">[135]New33KVSS_E3!#REF!</definedName>
    <definedName name="Excel_BuiltIn_Print_Area_28_16_16">[135]New33KVSS_E3!#REF!</definedName>
    <definedName name="Excel_BuiltIn_Print_Area_28_16_2">[135]New33KVSS_E3!#REF!</definedName>
    <definedName name="Excel_BuiltIn_Print_Area_28_16_27">[134]New33KVSS_E3!#REF!</definedName>
    <definedName name="Excel_BuiltIn_Print_Area_28_16_4">[135]New33KVSS_E3!#REF!</definedName>
    <definedName name="Excel_BuiltIn_Print_Area_28_17">[135]New33KVSS_E3!#REF!</definedName>
    <definedName name="Excel_BuiltIn_Print_Area_28_17_16">[135]New33KVSS_E3!#REF!</definedName>
    <definedName name="Excel_BuiltIn_Print_Area_28_17_2">[135]New33KVSS_E3!#REF!</definedName>
    <definedName name="Excel_BuiltIn_Print_Area_28_17_27">[134]New33KVSS_E3!#REF!</definedName>
    <definedName name="Excel_BuiltIn_Print_Area_28_17_4">[135]New33KVSS_E3!#REF!</definedName>
    <definedName name="Excel_BuiltIn_Print_Area_28_2">[136]New33KVSS_E3!#REF!</definedName>
    <definedName name="Excel_BuiltIn_Print_Area_28_2_1">[135]New33KVSS_E3!#REF!</definedName>
    <definedName name="Excel_BuiltIn_Print_Area_28_2_16">[135]New33KVSS_E3!#REF!</definedName>
    <definedName name="Excel_BuiltIn_Print_Area_28_2_2">[135]New33KVSS_E3!#REF!</definedName>
    <definedName name="Excel_BuiltIn_Print_Area_28_2_27">[134]New33KVSS_E3!#REF!</definedName>
    <definedName name="Excel_BuiltIn_Print_Area_28_2_4">[135]New33KVSS_E3!#REF!</definedName>
    <definedName name="Excel_BuiltIn_Print_Area_28_20">[135]New33KVSS_E3!#REF!</definedName>
    <definedName name="Excel_BuiltIn_Print_Area_28_20_16">[135]New33KVSS_E3!#REF!</definedName>
    <definedName name="Excel_BuiltIn_Print_Area_28_20_2">[135]New33KVSS_E3!#REF!</definedName>
    <definedName name="Excel_BuiltIn_Print_Area_28_20_27">[134]New33KVSS_E3!#REF!</definedName>
    <definedName name="Excel_BuiltIn_Print_Area_28_20_4">[135]New33KVSS_E3!#REF!</definedName>
    <definedName name="Excel_BuiltIn_Print_Area_28_27">[137]New33KVSS_E3!#REF!</definedName>
    <definedName name="Excel_BuiltIn_Print_Area_28_3">[135]New33KVSS_E3!#REF!</definedName>
    <definedName name="Excel_BuiltIn_Print_Area_28_3_16">[135]New33KVSS_E3!#REF!</definedName>
    <definedName name="Excel_BuiltIn_Print_Area_28_3_2">[135]New33KVSS_E3!#REF!</definedName>
    <definedName name="Excel_BuiltIn_Print_Area_28_3_27">[134]New33KVSS_E3!#REF!</definedName>
    <definedName name="Excel_BuiltIn_Print_Area_28_3_4">[135]New33KVSS_E3!#REF!</definedName>
    <definedName name="Excel_BuiltIn_Print_Area_28_4">[136]New33KVSS_E3!#REF!</definedName>
    <definedName name="Excel_BuiltIn_Print_Area_28_5">[135]New33KVSS_E3!#REF!</definedName>
    <definedName name="Excel_BuiltIn_Print_Area_28_5_16">[135]New33KVSS_E3!#REF!</definedName>
    <definedName name="Excel_BuiltIn_Print_Area_28_5_2">[135]New33KVSS_E3!#REF!</definedName>
    <definedName name="Excel_BuiltIn_Print_Area_28_5_27">[134]New33KVSS_E3!#REF!</definedName>
    <definedName name="Excel_BuiltIn_Print_Area_28_5_4">[135]New33KVSS_E3!#REF!</definedName>
    <definedName name="Excel_BuiltIn_Print_Area_28_6">[135]New33KVSS_E3!#REF!</definedName>
    <definedName name="Excel_BuiltIn_Print_Area_28_6_16">[135]New33KVSS_E3!#REF!</definedName>
    <definedName name="Excel_BuiltIn_Print_Area_28_6_2">[135]New33KVSS_E3!#REF!</definedName>
    <definedName name="Excel_BuiltIn_Print_Area_28_6_27">[134]New33KVSS_E3!#REF!</definedName>
    <definedName name="Excel_BuiltIn_Print_Area_28_6_4">[135]New33KVSS_E3!#REF!</definedName>
    <definedName name="Excel_BuiltIn_Print_Area_28_7">[135]New33KVSS_E3!#REF!</definedName>
    <definedName name="Excel_BuiltIn_Print_Area_28_7_16">[135]New33KVSS_E3!#REF!</definedName>
    <definedName name="Excel_BuiltIn_Print_Area_28_7_2">[135]New33KVSS_E3!#REF!</definedName>
    <definedName name="Excel_BuiltIn_Print_Area_28_7_27">[134]New33KVSS_E3!#REF!</definedName>
    <definedName name="Excel_BuiltIn_Print_Area_28_7_4">[135]New33KVSS_E3!#REF!</definedName>
    <definedName name="Excel_BuiltIn_Print_Area_28_8">[135]New33KVSS_E3!#REF!</definedName>
    <definedName name="Excel_BuiltIn_Print_Area_28_8_16">[135]New33KVSS_E3!#REF!</definedName>
    <definedName name="Excel_BuiltIn_Print_Area_28_8_2">[135]New33KVSS_E3!#REF!</definedName>
    <definedName name="Excel_BuiltIn_Print_Area_28_8_27">[134]New33KVSS_E3!#REF!</definedName>
    <definedName name="Excel_BuiltIn_Print_Area_28_8_4">[135]New33KVSS_E3!#REF!</definedName>
    <definedName name="Excel_BuiltIn_Print_Area_28_9">[135]New33KVSS_E3!#REF!</definedName>
    <definedName name="Excel_BuiltIn_Print_Area_28_9_16">[135]New33KVSS_E3!#REF!</definedName>
    <definedName name="Excel_BuiltIn_Print_Area_28_9_2">[135]New33KVSS_E3!#REF!</definedName>
    <definedName name="Excel_BuiltIn_Print_Area_28_9_27">[134]New33KVSS_E3!#REF!</definedName>
    <definedName name="Excel_BuiltIn_Print_Area_28_9_4">[135]New33KVSS_E3!#REF!</definedName>
    <definedName name="Excel_BuiltIn_Print_Area_29_1">'[136]Prop aug of Ex 33KVSS_E3a'!#REF!</definedName>
    <definedName name="Excel_BuiltIn_Print_Area_29_1_1">'[135]Prop aug of Ex 33KVSS_E3a'!#REF!</definedName>
    <definedName name="Excel_BuiltIn_Print_Area_29_1_16">'[135]Prop aug of Ex 33KVSS_E3a'!#REF!</definedName>
    <definedName name="Excel_BuiltIn_Print_Area_29_1_2">'[135]Prop aug of Ex 33KVSS_E3a'!#REF!</definedName>
    <definedName name="Excel_BuiltIn_Print_Area_29_1_27">'[134]Prop aug of Ex 33KVSS_E3a'!#REF!</definedName>
    <definedName name="Excel_BuiltIn_Print_Area_29_1_4">'[135]Prop aug of Ex 33KVSS_E3a'!#REF!</definedName>
    <definedName name="Excel_BuiltIn_Print_Area_29_10">'[135]Prop aug of Ex 33KVSS_E3a'!#REF!</definedName>
    <definedName name="Excel_BuiltIn_Print_Area_29_10_16">'[135]Prop aug of Ex 33KVSS_E3a'!#REF!</definedName>
    <definedName name="Excel_BuiltIn_Print_Area_29_10_2">'[135]Prop aug of Ex 33KVSS_E3a'!#REF!</definedName>
    <definedName name="Excel_BuiltIn_Print_Area_29_10_27">'[134]Prop aug of Ex 33KVSS_E3a'!#REF!</definedName>
    <definedName name="Excel_BuiltIn_Print_Area_29_10_4">'[135]Prop aug of Ex 33KVSS_E3a'!#REF!</definedName>
    <definedName name="Excel_BuiltIn_Print_Area_29_11">'[135]Prop aug of Ex 33KVSS_E3a'!#REF!</definedName>
    <definedName name="Excel_BuiltIn_Print_Area_29_11_16">'[135]Prop aug of Ex 33KVSS_E3a'!#REF!</definedName>
    <definedName name="Excel_BuiltIn_Print_Area_29_11_2">'[135]Prop aug of Ex 33KVSS_E3a'!#REF!</definedName>
    <definedName name="Excel_BuiltIn_Print_Area_29_11_27">'[134]Prop aug of Ex 33KVSS_E3a'!#REF!</definedName>
    <definedName name="Excel_BuiltIn_Print_Area_29_11_4">'[135]Prop aug of Ex 33KVSS_E3a'!#REF!</definedName>
    <definedName name="Excel_BuiltIn_Print_Area_29_12">'[135]Prop aug of Ex 33KVSS_E3a'!#REF!</definedName>
    <definedName name="Excel_BuiltIn_Print_Area_29_12_16">'[135]Prop aug of Ex 33KVSS_E3a'!#REF!</definedName>
    <definedName name="Excel_BuiltIn_Print_Area_29_12_2">'[135]Prop aug of Ex 33KVSS_E3a'!#REF!</definedName>
    <definedName name="Excel_BuiltIn_Print_Area_29_12_27">'[134]Prop aug of Ex 33KVSS_E3a'!#REF!</definedName>
    <definedName name="Excel_BuiltIn_Print_Area_29_12_4">'[135]Prop aug of Ex 33KVSS_E3a'!#REF!</definedName>
    <definedName name="Excel_BuiltIn_Print_Area_29_13">'[135]Prop aug of Ex 33KVSS_E3a'!#REF!</definedName>
    <definedName name="Excel_BuiltIn_Print_Area_29_13_16">'[135]Prop aug of Ex 33KVSS_E3a'!#REF!</definedName>
    <definedName name="Excel_BuiltIn_Print_Area_29_13_2">'[135]Prop aug of Ex 33KVSS_E3a'!#REF!</definedName>
    <definedName name="Excel_BuiltIn_Print_Area_29_13_27">'[134]Prop aug of Ex 33KVSS_E3a'!#REF!</definedName>
    <definedName name="Excel_BuiltIn_Print_Area_29_13_4">'[135]Prop aug of Ex 33KVSS_E3a'!#REF!</definedName>
    <definedName name="Excel_BuiltIn_Print_Area_29_14">'[135]Prop aug of Ex 33KVSS_E3a'!#REF!</definedName>
    <definedName name="Excel_BuiltIn_Print_Area_29_14_16">'[135]Prop aug of Ex 33KVSS_E3a'!#REF!</definedName>
    <definedName name="Excel_BuiltIn_Print_Area_29_14_2">'[135]Prop aug of Ex 33KVSS_E3a'!#REF!</definedName>
    <definedName name="Excel_BuiltIn_Print_Area_29_14_27">'[134]Prop aug of Ex 33KVSS_E3a'!#REF!</definedName>
    <definedName name="Excel_BuiltIn_Print_Area_29_14_4">'[135]Prop aug of Ex 33KVSS_E3a'!#REF!</definedName>
    <definedName name="Excel_BuiltIn_Print_Area_29_15">'[135]Prop aug of Ex 33KVSS_E3a'!#REF!</definedName>
    <definedName name="Excel_BuiltIn_Print_Area_29_15_16">'[135]Prop aug of Ex 33KVSS_E3a'!#REF!</definedName>
    <definedName name="Excel_BuiltIn_Print_Area_29_15_2">'[135]Prop aug of Ex 33KVSS_E3a'!#REF!</definedName>
    <definedName name="Excel_BuiltIn_Print_Area_29_15_27">'[134]Prop aug of Ex 33KVSS_E3a'!#REF!</definedName>
    <definedName name="Excel_BuiltIn_Print_Area_29_15_4">'[135]Prop aug of Ex 33KVSS_E3a'!#REF!</definedName>
    <definedName name="Excel_BuiltIn_Print_Area_29_16">'[136]Prop aug of Ex 33KVSS_E3a'!#REF!</definedName>
    <definedName name="Excel_BuiltIn_Print_Area_29_16_1">'[135]Prop aug of Ex 33KVSS_E3a'!#REF!</definedName>
    <definedName name="Excel_BuiltIn_Print_Area_29_16_16">'[135]Prop aug of Ex 33KVSS_E3a'!#REF!</definedName>
    <definedName name="Excel_BuiltIn_Print_Area_29_16_2">'[135]Prop aug of Ex 33KVSS_E3a'!#REF!</definedName>
    <definedName name="Excel_BuiltIn_Print_Area_29_16_27">'[134]Prop aug of Ex 33KVSS_E3a'!#REF!</definedName>
    <definedName name="Excel_BuiltIn_Print_Area_29_16_4">'[135]Prop aug of Ex 33KVSS_E3a'!#REF!</definedName>
    <definedName name="Excel_BuiltIn_Print_Area_29_17">'[135]Prop aug of Ex 33KVSS_E3a'!#REF!</definedName>
    <definedName name="Excel_BuiltIn_Print_Area_29_17_16">'[135]Prop aug of Ex 33KVSS_E3a'!#REF!</definedName>
    <definedName name="Excel_BuiltIn_Print_Area_29_17_2">'[135]Prop aug of Ex 33KVSS_E3a'!#REF!</definedName>
    <definedName name="Excel_BuiltIn_Print_Area_29_17_27">'[134]Prop aug of Ex 33KVSS_E3a'!#REF!</definedName>
    <definedName name="Excel_BuiltIn_Print_Area_29_17_4">'[135]Prop aug of Ex 33KVSS_E3a'!#REF!</definedName>
    <definedName name="Excel_BuiltIn_Print_Area_29_2">'[136]Prop aug of Ex 33KVSS_E3a'!#REF!</definedName>
    <definedName name="Excel_BuiltIn_Print_Area_29_2_1">'[135]Prop aug of Ex 33KVSS_E3a'!#REF!</definedName>
    <definedName name="Excel_BuiltIn_Print_Area_29_2_16">'[135]Prop aug of Ex 33KVSS_E3a'!#REF!</definedName>
    <definedName name="Excel_BuiltIn_Print_Area_29_2_2">'[135]Prop aug of Ex 33KVSS_E3a'!#REF!</definedName>
    <definedName name="Excel_BuiltIn_Print_Area_29_2_27">'[134]Prop aug of Ex 33KVSS_E3a'!#REF!</definedName>
    <definedName name="Excel_BuiltIn_Print_Area_29_2_4">'[135]Prop aug of Ex 33KVSS_E3a'!#REF!</definedName>
    <definedName name="Excel_BuiltIn_Print_Area_29_20">'[135]Prop aug of Ex 33KVSS_E3a'!#REF!</definedName>
    <definedName name="Excel_BuiltIn_Print_Area_29_20_16">'[135]Prop aug of Ex 33KVSS_E3a'!#REF!</definedName>
    <definedName name="Excel_BuiltIn_Print_Area_29_20_2">'[135]Prop aug of Ex 33KVSS_E3a'!#REF!</definedName>
    <definedName name="Excel_BuiltIn_Print_Area_29_20_27">'[134]Prop aug of Ex 33KVSS_E3a'!#REF!</definedName>
    <definedName name="Excel_BuiltIn_Print_Area_29_20_4">'[135]Prop aug of Ex 33KVSS_E3a'!#REF!</definedName>
    <definedName name="Excel_BuiltIn_Print_Area_29_27">'[137]Prop aug of Ex 33KVSS_E3a'!#REF!</definedName>
    <definedName name="Excel_BuiltIn_Print_Area_29_3">'[135]Prop aug of Ex 33KVSS_E3a'!#REF!</definedName>
    <definedName name="Excel_BuiltIn_Print_Area_29_3_16">'[135]Prop aug of Ex 33KVSS_E3a'!#REF!</definedName>
    <definedName name="Excel_BuiltIn_Print_Area_29_3_2">'[135]Prop aug of Ex 33KVSS_E3a'!#REF!</definedName>
    <definedName name="Excel_BuiltIn_Print_Area_29_3_27">'[134]Prop aug of Ex 33KVSS_E3a'!#REF!</definedName>
    <definedName name="Excel_BuiltIn_Print_Area_29_3_4">'[135]Prop aug of Ex 33KVSS_E3a'!#REF!</definedName>
    <definedName name="Excel_BuiltIn_Print_Area_29_4">'[136]Prop aug of Ex 33KVSS_E3a'!#REF!</definedName>
    <definedName name="Excel_BuiltIn_Print_Area_29_5">'[135]Prop aug of Ex 33KVSS_E3a'!#REF!</definedName>
    <definedName name="Excel_BuiltIn_Print_Area_29_5_16">'[135]Prop aug of Ex 33KVSS_E3a'!#REF!</definedName>
    <definedName name="Excel_BuiltIn_Print_Area_29_5_2">'[135]Prop aug of Ex 33KVSS_E3a'!#REF!</definedName>
    <definedName name="Excel_BuiltIn_Print_Area_29_5_27">'[134]Prop aug of Ex 33KVSS_E3a'!#REF!</definedName>
    <definedName name="Excel_BuiltIn_Print_Area_29_5_4">'[135]Prop aug of Ex 33KVSS_E3a'!#REF!</definedName>
    <definedName name="Excel_BuiltIn_Print_Area_29_6">'[135]Prop aug of Ex 33KVSS_E3a'!#REF!</definedName>
    <definedName name="Excel_BuiltIn_Print_Area_29_6_16">'[135]Prop aug of Ex 33KVSS_E3a'!#REF!</definedName>
    <definedName name="Excel_BuiltIn_Print_Area_29_6_2">'[135]Prop aug of Ex 33KVSS_E3a'!#REF!</definedName>
    <definedName name="Excel_BuiltIn_Print_Area_29_6_27">'[134]Prop aug of Ex 33KVSS_E3a'!#REF!</definedName>
    <definedName name="Excel_BuiltIn_Print_Area_29_6_4">'[135]Prop aug of Ex 33KVSS_E3a'!#REF!</definedName>
    <definedName name="Excel_BuiltIn_Print_Area_29_7">'[135]Prop aug of Ex 33KVSS_E3a'!#REF!</definedName>
    <definedName name="Excel_BuiltIn_Print_Area_29_7_16">'[135]Prop aug of Ex 33KVSS_E3a'!#REF!</definedName>
    <definedName name="Excel_BuiltIn_Print_Area_29_7_2">'[135]Prop aug of Ex 33KVSS_E3a'!#REF!</definedName>
    <definedName name="Excel_BuiltIn_Print_Area_29_7_27">'[134]Prop aug of Ex 33KVSS_E3a'!#REF!</definedName>
    <definedName name="Excel_BuiltIn_Print_Area_29_7_4">'[135]Prop aug of Ex 33KVSS_E3a'!#REF!</definedName>
    <definedName name="Excel_BuiltIn_Print_Area_29_8">'[135]Prop aug of Ex 33KVSS_E3a'!#REF!</definedName>
    <definedName name="Excel_BuiltIn_Print_Area_29_8_16">'[135]Prop aug of Ex 33KVSS_E3a'!#REF!</definedName>
    <definedName name="Excel_BuiltIn_Print_Area_29_8_2">'[135]Prop aug of Ex 33KVSS_E3a'!#REF!</definedName>
    <definedName name="Excel_BuiltIn_Print_Area_29_8_27">'[134]Prop aug of Ex 33KVSS_E3a'!#REF!</definedName>
    <definedName name="Excel_BuiltIn_Print_Area_29_8_4">'[135]Prop aug of Ex 33KVSS_E3a'!#REF!</definedName>
    <definedName name="Excel_BuiltIn_Print_Area_29_9">'[135]Prop aug of Ex 33KVSS_E3a'!#REF!</definedName>
    <definedName name="Excel_BuiltIn_Print_Area_29_9_16">'[135]Prop aug of Ex 33KVSS_E3a'!#REF!</definedName>
    <definedName name="Excel_BuiltIn_Print_Area_29_9_2">'[135]Prop aug of Ex 33KVSS_E3a'!#REF!</definedName>
    <definedName name="Excel_BuiltIn_Print_Area_29_9_27">'[134]Prop aug of Ex 33KVSS_E3a'!#REF!</definedName>
    <definedName name="Excel_BuiltIn_Print_Area_29_9_4">'[135]Prop aug of Ex 33KVSS_E3a'!#REF!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0">#REF!</definedName>
    <definedName name="Excel_BuiltIn_Print_Area_3_1_1_12">#REF!</definedName>
    <definedName name="Excel_BuiltIn_Print_Area_3_1_1_16">#REF!</definedName>
    <definedName name="Excel_BuiltIn_Print_Area_3_1_1_2">#REF!</definedName>
    <definedName name="Excel_BuiltIn_Print_Area_3_1_1_27">#REF!</definedName>
    <definedName name="Excel_BuiltIn_Print_Area_3_1_1_3">#REF!</definedName>
    <definedName name="Excel_BuiltIn_Print_Area_3_1_1_4">#REF!</definedName>
    <definedName name="Excel_BuiltIn_Print_Area_3_1_1_5">#REF!</definedName>
    <definedName name="Excel_BuiltIn_Print_Area_3_1_1_6">#REF!</definedName>
    <definedName name="Excel_BuiltIn_Print_Area_3_1_1_7">#REF!</definedName>
    <definedName name="Excel_BuiltIn_Print_Area_3_1_1_7_10">#REF!</definedName>
    <definedName name="Excel_BuiltIn_Print_Area_3_1_1_7_12">#REF!</definedName>
    <definedName name="Excel_BuiltIn_Print_Area_3_1_1_7_3">#REF!</definedName>
    <definedName name="Excel_BuiltIn_Print_Area_3_1_1_7_4">#REF!</definedName>
    <definedName name="Excel_BuiltIn_Print_Area_3_1_1_7_5">#REF!</definedName>
    <definedName name="Excel_BuiltIn_Print_Area_3_1_1_7_6">#REF!</definedName>
    <definedName name="Excel_BuiltIn_Print_Area_3_1_1_7_7">#REF!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4_10">#REF!</definedName>
    <definedName name="Excel_BuiltIn_Print_Area_3_1_4_12">#REF!</definedName>
    <definedName name="Excel_BuiltIn_Print_Area_3_1_4_3">#REF!</definedName>
    <definedName name="Excel_BuiltIn_Print_Area_3_1_4_4">#REF!</definedName>
    <definedName name="Excel_BuiltIn_Print_Area_3_1_4_5">#REF!</definedName>
    <definedName name="Excel_BuiltIn_Print_Area_3_1_4_6">#REF!</definedName>
    <definedName name="Excel_BuiltIn_Print_Area_3_1_4_7">#REF!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0">#REF!</definedName>
    <definedName name="Excel_BuiltIn_Print_Area_3_1_7_12">#REF!</definedName>
    <definedName name="Excel_BuiltIn_Print_Area_3_1_7_16">#REF!</definedName>
    <definedName name="Excel_BuiltIn_Print_Area_3_1_7_2">#REF!</definedName>
    <definedName name="Excel_BuiltIn_Print_Area_3_1_7_27">#REF!</definedName>
    <definedName name="Excel_BuiltIn_Print_Area_3_1_7_3">#REF!</definedName>
    <definedName name="Excel_BuiltIn_Print_Area_3_1_7_4">#REF!</definedName>
    <definedName name="Excel_BuiltIn_Print_Area_3_1_7_5">#REF!</definedName>
    <definedName name="Excel_BuiltIn_Print_Area_3_1_7_6">#REF!</definedName>
    <definedName name="Excel_BuiltIn_Print_Area_3_1_7_7">#REF!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0">#REF!</definedName>
    <definedName name="Excel_BuiltIn_Print_Area_3_12">#REF!</definedName>
    <definedName name="Excel_BuiltIn_Print_Area_3_16">#REF!</definedName>
    <definedName name="Excel_BuiltIn_Print_Area_3_2">#REF!</definedName>
    <definedName name="Excel_BuiltIn_Print_Area_3_27">#REF!</definedName>
    <definedName name="Excel_BuiltIn_Print_Area_3_3">#REF!</definedName>
    <definedName name="Excel_BuiltIn_Print_Area_3_4">#REF!</definedName>
    <definedName name="Excel_BuiltIn_Print_Area_3_5">#REF!</definedName>
    <definedName name="Excel_BuiltIn_Print_Area_3_6">#REF!</definedName>
    <definedName name="Excel_BuiltIn_Print_Area_3_7">#REF!</definedName>
    <definedName name="Excel_BuiltIn_Print_Area_3_9">#REF!</definedName>
    <definedName name="Excel_BuiltIn_Print_Area_35_1">#REF!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10">#REF!</definedName>
    <definedName name="Excel_BuiltIn_Print_Area_4_12">#REF!</definedName>
    <definedName name="Excel_BuiltIn_Print_Area_4_2">#REF!</definedName>
    <definedName name="Excel_BuiltIn_Print_Area_4_3">#REF!</definedName>
    <definedName name="Excel_BuiltIn_Print_Area_4_4">#REF!</definedName>
    <definedName name="Excel_BuiltIn_Print_Area_4_6">#REF!</definedName>
    <definedName name="Excel_BuiltIn_Print_Area_4_9">#REF!</definedName>
    <definedName name="Excel_BuiltIn_Print_Area_48">#REF!</definedName>
    <definedName name="Excel_BuiltIn_Print_Area_48_10">#REF!</definedName>
    <definedName name="Excel_BuiltIn_Print_Area_48_12">#REF!</definedName>
    <definedName name="Excel_BuiltIn_Print_Area_48_3">#REF!</definedName>
    <definedName name="Excel_BuiltIn_Print_Area_48_4">#REF!</definedName>
    <definedName name="Excel_BuiltIn_Print_Area_48_5">#REF!</definedName>
    <definedName name="Excel_BuiltIn_Print_Area_48_6">#REF!</definedName>
    <definedName name="Excel_BuiltIn_Print_Area_48_7">#REF!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10">#REF!</definedName>
    <definedName name="Excel_BuiltIn_Print_Area_6_11">#REF!</definedName>
    <definedName name="Excel_BuiltIn_Print_Area_6_12">#REF!</definedName>
    <definedName name="Excel_BuiltIn_Print_Area_6_13">#REF!</definedName>
    <definedName name="Excel_BuiltIn_Print_Area_6_14">#REF!</definedName>
    <definedName name="Excel_BuiltIn_Print_Area_6_15">#REF!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6_3">#REF!</definedName>
    <definedName name="Excel_BuiltIn_Print_Area_6_4">#REF!</definedName>
    <definedName name="Excel_BuiltIn_Print_Area_6_5">#REF!</definedName>
    <definedName name="Excel_BuiltIn_Print_Area_6_6">#REF!</definedName>
    <definedName name="Excel_BuiltIn_Print_Area_6_7">#REF!</definedName>
    <definedName name="Excel_BuiltIn_Print_Area_6_8">#REF!</definedName>
    <definedName name="Excel_BuiltIn_Print_Area_6_9">#REF!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0">#REF!</definedName>
    <definedName name="Excel_BuiltIn_Print_Titles_1_1_1_1_12">#REF!</definedName>
    <definedName name="Excel_BuiltIn_Print_Titles_1_1_1_1_3">#REF!</definedName>
    <definedName name="Excel_BuiltIn_Print_Titles_1_1_1_1_4">#REF!</definedName>
    <definedName name="Excel_BuiltIn_Print_Titles_1_1_1_1_5">#REF!</definedName>
    <definedName name="Excel_BuiltIn_Print_Titles_1_1_1_1_6">#REF!</definedName>
    <definedName name="Excel_BuiltIn_Print_Titles_1_1_1_1_7">#REF!</definedName>
    <definedName name="Excel_BuiltIn_Print_Titles_1_1_1_10">#REF!</definedName>
    <definedName name="Excel_BuiltIn_Print_Titles_1_1_1_12">#REF!</definedName>
    <definedName name="Excel_BuiltIn_Print_Titles_1_1_1_3">#REF!</definedName>
    <definedName name="Excel_BuiltIn_Print_Titles_1_1_1_4">#REF!</definedName>
    <definedName name="Excel_BuiltIn_Print_Titles_1_1_1_5">#REF!</definedName>
    <definedName name="Excel_BuiltIn_Print_Titles_1_1_1_6">#REF!</definedName>
    <definedName name="Excel_BuiltIn_Print_Titles_1_1_1_7">#REF!</definedName>
    <definedName name="Excel_BuiltIn_Print_Titles_1_1_10">#REF!</definedName>
    <definedName name="Excel_BuiltIn_Print_Titles_1_1_12">#REF!</definedName>
    <definedName name="Excel_BuiltIn_Print_Titles_1_1_3">#REF!</definedName>
    <definedName name="Excel_BuiltIn_Print_Titles_1_1_4">#REF!</definedName>
    <definedName name="Excel_BuiltIn_Print_Titles_1_1_5">#REF!</definedName>
    <definedName name="Excel_BuiltIn_Print_Titles_1_1_6">#REF!</definedName>
    <definedName name="Excel_BuiltIn_Print_Titles_1_1_7">#REF!</definedName>
    <definedName name="Excel_BuiltIn_Print_Titles_1_1_7_10">#REF!</definedName>
    <definedName name="Excel_BuiltIn_Print_Titles_1_1_7_12">#REF!</definedName>
    <definedName name="Excel_BuiltIn_Print_Titles_1_1_7_3">#REF!</definedName>
    <definedName name="Excel_BuiltIn_Print_Titles_1_1_7_4">#REF!</definedName>
    <definedName name="Excel_BuiltIn_Print_Titles_1_1_7_5">#REF!</definedName>
    <definedName name="Excel_BuiltIn_Print_Titles_1_1_7_6">#REF!</definedName>
    <definedName name="Excel_BuiltIn_Print_Titles_1_1_7_7">#REF!</definedName>
    <definedName name="Excel_BuiltIn_Print_Titles_1_1_9">#REF!</definedName>
    <definedName name="Excel_BuiltIn_Print_Titles_1_1_9_10">#REF!</definedName>
    <definedName name="Excel_BuiltIn_Print_Titles_1_1_9_12">#REF!</definedName>
    <definedName name="Excel_BuiltIn_Print_Titles_1_1_9_3">#REF!</definedName>
    <definedName name="Excel_BuiltIn_Print_Titles_1_1_9_4">#REF!</definedName>
    <definedName name="Excel_BuiltIn_Print_Titles_1_1_9_5">#REF!</definedName>
    <definedName name="Excel_BuiltIn_Print_Titles_1_1_9_6">#REF!</definedName>
    <definedName name="Excel_BuiltIn_Print_Titles_1_1_9_7">#REF!</definedName>
    <definedName name="Excel_BuiltIn_Print_Titles_1_10">#REF!</definedName>
    <definedName name="Excel_BuiltIn_Print_Titles_1_12">#REF!</definedName>
    <definedName name="Excel_BuiltIn_Print_Titles_1_3">"$#REF!.$A$1:$IV$6"</definedName>
    <definedName name="Excel_BuiltIn_Print_Titles_1_4">#REF!</definedName>
    <definedName name="Excel_BuiltIn_Print_Titles_1_5">#REF!</definedName>
    <definedName name="Excel_BuiltIn_Print_Titles_1_6">#REF!</definedName>
    <definedName name="Excel_BuiltIn_Print_Titles_1_7">#REF!</definedName>
    <definedName name="Excel_BuiltIn_Print_Titles_1_9">#REF!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#REF!</definedName>
    <definedName name="Excel_BuiltIn_Print_Titles_2_1">(#REF!,#REF!)</definedName>
    <definedName name="Excel_BuiltIn_Print_Titles_2_1_1">#REF!</definedName>
    <definedName name="Excel_BuiltIn_Print_Titles_2_1_1_1">#REF!</definedName>
    <definedName name="Excel_BuiltIn_Print_Titles_2_1_1_1_10">#REF!</definedName>
    <definedName name="Excel_BuiltIn_Print_Titles_2_1_1_1_12">#REF!</definedName>
    <definedName name="Excel_BuiltIn_Print_Titles_2_1_1_1_3">#REF!</definedName>
    <definedName name="Excel_BuiltIn_Print_Titles_2_1_1_1_4">#REF!</definedName>
    <definedName name="Excel_BuiltIn_Print_Titles_2_1_1_1_5">#REF!</definedName>
    <definedName name="Excel_BuiltIn_Print_Titles_2_1_1_1_6">#REF!</definedName>
    <definedName name="Excel_BuiltIn_Print_Titles_2_1_1_1_7">#REF!</definedName>
    <definedName name="Excel_BuiltIn_Print_Titles_2_1_1_10">#REF!</definedName>
    <definedName name="Excel_BuiltIn_Print_Titles_2_1_1_12">#REF!</definedName>
    <definedName name="Excel_BuiltIn_Print_Titles_2_1_1_3">#REF!</definedName>
    <definedName name="Excel_BuiltIn_Print_Titles_2_1_1_4">#REF!</definedName>
    <definedName name="Excel_BuiltIn_Print_Titles_2_1_1_5">#REF!</definedName>
    <definedName name="Excel_BuiltIn_Print_Titles_2_1_1_6">#REF!</definedName>
    <definedName name="Excel_BuiltIn_Print_Titles_2_1_1_7">#REF!</definedName>
    <definedName name="Excel_BuiltIn_Print_Titles_2_1_10">#REF!</definedName>
    <definedName name="Excel_BuiltIn_Print_Titles_2_1_12">#REF!</definedName>
    <definedName name="Excel_BuiltIn_Print_Titles_2_1_3">#REF!</definedName>
    <definedName name="Excel_BuiltIn_Print_Titles_2_1_4">#REF!</definedName>
    <definedName name="Excel_BuiltIn_Print_Titles_2_1_5">#REF!</definedName>
    <definedName name="Excel_BuiltIn_Print_Titles_2_1_6">#REF!</definedName>
    <definedName name="Excel_BuiltIn_Print_Titles_2_1_7">#REF!</definedName>
    <definedName name="Excel_BuiltIn_Print_Titles_2_10">#REF!</definedName>
    <definedName name="Excel_BuiltIn_Print_Titles_2_12">#REF!</definedName>
    <definedName name="Excel_BuiltIn_Print_Titles_2_20">#REF!</definedName>
    <definedName name="Excel_BuiltIn_Print_Titles_2_3">#REF!</definedName>
    <definedName name="Excel_BuiltIn_Print_Titles_2_7">#REF!</definedName>
    <definedName name="Excel_BuiltIn_Print_Titles_2_7_10">#REF!</definedName>
    <definedName name="Excel_BuiltIn_Print_Titles_2_7_12">#REF!</definedName>
    <definedName name="Excel_BuiltIn_Print_Titles_2_7_3">#REF!</definedName>
    <definedName name="Excel_BuiltIn_Print_Titles_2_7_4">#REF!</definedName>
    <definedName name="Excel_BuiltIn_Print_Titles_2_7_5">#REF!</definedName>
    <definedName name="Excel_BuiltIn_Print_Titles_2_7_6">#REF!</definedName>
    <definedName name="Excel_BuiltIn_Print_Titles_2_7_7">#REF!</definedName>
    <definedName name="Excel_BuiltIn_Print_Titles_2_9">#REF!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[7]typetest!#REF!</definedName>
    <definedName name="Excel_BuiltIn_Print_Titles_3_1">#REF!</definedName>
    <definedName name="Excel_BuiltIn_Print_Titles_3_1_1">#REF!</definedName>
    <definedName name="Excel_BuiltIn_Print_Titles_3_1_1_10">#REF!</definedName>
    <definedName name="Excel_BuiltIn_Print_Titles_3_1_1_12">#REF!</definedName>
    <definedName name="Excel_BuiltIn_Print_Titles_3_1_1_3">#REF!</definedName>
    <definedName name="Excel_BuiltIn_Print_Titles_3_1_1_4">#REF!</definedName>
    <definedName name="Excel_BuiltIn_Print_Titles_3_1_1_5">#REF!</definedName>
    <definedName name="Excel_BuiltIn_Print_Titles_3_1_1_6">#REF!</definedName>
    <definedName name="Excel_BuiltIn_Print_Titles_3_1_1_7">#REF!</definedName>
    <definedName name="Excel_BuiltIn_Print_Titles_3_1_1_9">#REF!</definedName>
    <definedName name="Excel_BuiltIn_Print_Titles_3_1_10">#REF!</definedName>
    <definedName name="Excel_BuiltIn_Print_Titles_3_1_12">#REF!</definedName>
    <definedName name="Excel_BuiltIn_Print_Titles_3_1_3">#REF!</definedName>
    <definedName name="Excel_BuiltIn_Print_Titles_3_1_4">#REF!</definedName>
    <definedName name="Excel_BuiltIn_Print_Titles_3_1_5">#REF!</definedName>
    <definedName name="Excel_BuiltIn_Print_Titles_3_1_6">#REF!</definedName>
    <definedName name="Excel_BuiltIn_Print_Titles_3_1_7">#REF!</definedName>
    <definedName name="Excel_BuiltIn_Print_Titles_3_1_9">#REF!</definedName>
    <definedName name="Excel_BuiltIn_Print_Titles_3_10">#REF!</definedName>
    <definedName name="Excel_BuiltIn_Print_Titles_3_12">#REF!</definedName>
    <definedName name="Excel_BuiltIn_Print_Titles_3_3">#REF!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7_10">#REF!</definedName>
    <definedName name="Excel_BuiltIn_Print_Titles_3_7_12">#REF!</definedName>
    <definedName name="Excel_BuiltIn_Print_Titles_3_7_3">#REF!</definedName>
    <definedName name="Excel_BuiltIn_Print_Titles_3_7_4">#REF!</definedName>
    <definedName name="Excel_BuiltIn_Print_Titles_3_7_5">#REF!</definedName>
    <definedName name="Excel_BuiltIn_Print_Titles_3_7_6">#REF!</definedName>
    <definedName name="Excel_BuiltIn_Print_Titles_3_7_7">#REF!</definedName>
    <definedName name="Excel_BuiltIn_Print_Titles_3_9">#REF!</definedName>
    <definedName name="Excel_BuiltIn_Print_Titles_4">#REF!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4_10">#REF!</definedName>
    <definedName name="Excel_BuiltIn_Print_Titles_4_12">#REF!</definedName>
    <definedName name="Excel_BuiltIn_Print_Titles_4_3">#REF!</definedName>
    <definedName name="Excel_BuiltIn_Print_Titles_4_4">#REF!</definedName>
    <definedName name="Excel_BuiltIn_Print_Titles_4_5">#REF!</definedName>
    <definedName name="Excel_BuiltIn_Print_Titles_4_6">#REF!</definedName>
    <definedName name="Excel_BuiltIn_Print_Titles_4_7">#REF!</definedName>
    <definedName name="Excel_BuiltIn_Print_Titles_4_9">#REF!</definedName>
    <definedName name="Excel_BuiltIn_Print_Titles_5">#REF!</definedName>
    <definedName name="Excel_BuiltIn_Print_Titles_5_1">#REF!</definedName>
    <definedName name="Excel_BuiltIn_Print_Titles_5_1_10">#REF!</definedName>
    <definedName name="Excel_BuiltIn_Print_Titles_5_1_12">#REF!</definedName>
    <definedName name="Excel_BuiltIn_Print_Titles_5_1_3">#REF!</definedName>
    <definedName name="Excel_BuiltIn_Print_Titles_5_1_4">#REF!</definedName>
    <definedName name="Excel_BuiltIn_Print_Titles_5_1_5">#REF!</definedName>
    <definedName name="Excel_BuiltIn_Print_Titles_5_1_6">#REF!</definedName>
    <definedName name="Excel_BuiltIn_Print_Titles_5_1_7">#REF!</definedName>
    <definedName name="Excel_BuiltIn_Print_Titles_5_10">#REF!</definedName>
    <definedName name="Excel_BuiltIn_Print_Titles_5_12">#REF!</definedName>
    <definedName name="Excel_BuiltIn_Print_Titles_5_3">#REF!</definedName>
    <definedName name="Excel_BuiltIn_Print_Titles_5_4">#REF!</definedName>
    <definedName name="Excel_BuiltIn_Print_Titles_5_4_10">#REF!</definedName>
    <definedName name="Excel_BuiltIn_Print_Titles_5_4_12">#REF!</definedName>
    <definedName name="Excel_BuiltIn_Print_Titles_5_4_3">#REF!</definedName>
    <definedName name="Excel_BuiltIn_Print_Titles_5_4_4">#REF!</definedName>
    <definedName name="Excel_BuiltIn_Print_Titles_5_4_5">#REF!</definedName>
    <definedName name="Excel_BuiltIn_Print_Titles_5_4_6">#REF!</definedName>
    <definedName name="Excel_BuiltIn_Print_Titles_5_4_7">#REF!</definedName>
    <definedName name="Excel_BuiltIn_Print_Titles_5_5">#REF!</definedName>
    <definedName name="Excel_BuiltIn_Print_Titles_5_6">#REF!</definedName>
    <definedName name="Excel_BuiltIn_Print_Titles_5_9">#REF!</definedName>
    <definedName name="Excel_BuiltIn_Print_Titles_6">#REF!</definedName>
    <definedName name="Excel_BuiltIn_Print_Titles_6_1">#REF!</definedName>
    <definedName name="Excel_BuiltIn_Print_Titles_6_10">#REF!</definedName>
    <definedName name="Excel_BuiltIn_Print_Titles_6_12">#REF!</definedName>
    <definedName name="Excel_BuiltIn_Print_Titles_6_3">#REF!</definedName>
    <definedName name="Excel_BuiltIn_Print_Titles_6_4">#REF!</definedName>
    <definedName name="Excel_BuiltIn_Print_Titles_6_5">#REF!</definedName>
    <definedName name="Excel_BuiltIn_Print_Titles_6_6">#REF!</definedName>
    <definedName name="Excel_BuiltIn_Print_Titles_6_7">#REF!</definedName>
    <definedName name="Excel_BuiltIn_Print_Titles_6_9">#REF!</definedName>
    <definedName name="Excel_BuiltIn_Print_Titles_8">#REF!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hidden="1">{"'subnets'!$A$1:$F$20"}</definedName>
    <definedName name="EXCHANGE_2" hidden="1">{"'subnets'!$A$1:$F$20"}</definedName>
    <definedName name="EXCHANGE_3" hidden="1">{"'subnets'!$A$1:$F$20"}</definedName>
    <definedName name="EXCHANGE_4" hidden="1">{"'subnets'!$A$1:$F$20"}</definedName>
    <definedName name="EXCHANGE_5" hidden="1">{"'subnets'!$A$1:$F$20"}</definedName>
    <definedName name="Exhibit" hidden="1">{#N/A,#N/A,FALSE,"New Depr Sch-150% DB";#N/A,#N/A,FALSE,"Cash Flows RLP";#N/A,#N/A,FALSE,"IRR";#N/A,#N/A,FALSE,"Proforma IS";#N/A,#N/A,FALSE,"Assumptions"}</definedName>
    <definedName name="EXHT" hidden="1">15</definedName>
    <definedName name="EXIT">#REF!</definedName>
    <definedName name="ExItem">[75]Input!$K$131:$AE$131</definedName>
    <definedName name="ExpAdmDmy">[75]Input!$A$546:$IV$546</definedName>
    <definedName name="ExpensesCap">[75]Input!$K$558:$AE$558</definedName>
    <definedName name="EXPHEADS">#REF!</definedName>
    <definedName name="ExpMfgDmy" hidden="1">[75]Input!$A$496:$IV$499</definedName>
    <definedName name="ExpPerDmy" hidden="1">[75]Input!$A$530:$IV$530</definedName>
    <definedName name="ExpPr">[75]Input!$K$310:$AE$310</definedName>
    <definedName name="ExpSaleDmy" hidden="1">[75]Input!$A$514:$IV$514</definedName>
    <definedName name="EXT" hidden="1">{#N/A,#N/A,TRUE,"일정"}</definedName>
    <definedName name="Ext_EP" hidden="1">{"'kpi2-1'!$E$4"}</definedName>
    <definedName name="External">#REF!</definedName>
    <definedName name="Extra_Pay">#REF!</definedName>
    <definedName name="_xlnm.Extract">[108]SILICATE!#REF!</definedName>
    <definedName name="EXTT" hidden="1">{#N/A,#N/A,TRUE,"일정"}</definedName>
    <definedName name="exwks">#REF!</definedName>
    <definedName name="F" hidden="1">{#N/A,#N/A,FALSE,"COMP"}</definedName>
    <definedName name="F_1"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[140]bspl!#REF!</definedName>
    <definedName name="fa" hidden="1">{#N/A,#N/A,FALSE,"2"}</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brication_Production">'[120]Overview Linde Proc. CRP'!$B$34</definedName>
    <definedName name="FaceVal" hidden="1">[75]Profile!$K$15:$AE$15</definedName>
    <definedName name="fadf">[141]Stock!$B$4</definedName>
    <definedName name="FAIncr">[75]CapEx!$K$32:$AE$32</definedName>
    <definedName name="Fair_Value" hidden="1">'[142]3A FA Record'!$CB:$CB</definedName>
    <definedName name="FAJUN" hidden="1">[143]Collection!#REF!</definedName>
    <definedName name="FAMERangeDJ_BALAL28">[2]Sheet1!#REF!</definedName>
    <definedName name="FAMERangeDJ_BALAM28">[2]Sheet1!#REF!</definedName>
    <definedName name="FAMERangeDJ_BALAN28">[2]Sheet1!#REF!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[75]CapEx!$K$43:$AE$43</definedName>
    <definedName name="fasasdg" hidden="1">{"'Directory'!$A$72:$E$91"}</definedName>
    <definedName name="fasd" hidden="1">{"'Directory'!$A$72:$E$91"}</definedName>
    <definedName name="fasdasdasd" hidden="1">{"'Directory'!$A$72:$E$91"}</definedName>
    <definedName name="fasdasdfad" hidden="1">{"'Directory'!$A$72:$E$91"}</definedName>
    <definedName name="fasdfad" hidden="1">{"'Directory'!$A$72:$E$91"}</definedName>
    <definedName name="fasdfasdasdf" hidden="1">{"'Directory'!$A$72:$E$91"}</definedName>
    <definedName name="fasdfasf" hidden="1">{"'Directory'!$A$72:$E$91"}</definedName>
    <definedName name="fasdfsdfsegds" hidden="1">{#N/A,#N/A,FALSE,"PMTABB";#N/A,#N/A,FALSE,"PMTABB"}</definedName>
    <definedName name="FASer" hidden="1">[75]Profile!$BX$5:$BX$12</definedName>
    <definedName name="FBASE">[2]Sheet1!$AC$526:$AG$526</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hidden="1">{#N/A,#N/A,TRUE,"Front";#N/A,#N/A,TRUE,"Simple Letter";#N/A,#N/A,TRUE,"Inside";#N/A,#N/A,TRUE,"Contents";#N/A,#N/A,TRUE,"Basis";#N/A,#N/A,TRUE,"Inclusions";#N/A,#N/A,TRUE,"Exclusions";#N/A,#N/A,TRUE,"Areas";#N/A,#N/A,TRUE,"Summary";#N/A,#N/A,TRUE,"Detail"}</definedName>
    <definedName name="fck">#REF!</definedName>
    <definedName name="FCode" hidden="1">#REF!</definedName>
    <definedName name="FCOGS">[2]Sheet1!$AC$505:$AG$505</definedName>
    <definedName name="FCONSTANT">[2]Sheet1!$AC$527:$AG$527</definedName>
    <definedName name="fcuk" hidden="1">{"by departments",#N/A,TRUE,"FORECAST";"cap_headcount",#N/A,TRUE,"FORECAST";"summary",#N/A,TRUE,"FORECAST"}</definedName>
    <definedName name="fd" hidden="1">{"2",#N/A,FALSE,"Q1 03-04";"1",#N/A,FALSE,"Q1 03-04"}</definedName>
    <definedName name="fdasfasg" hidden="1">{"'Directory'!$A$72:$E$91"}</definedName>
    <definedName name="fdd">City&amp;" "&amp;State</definedName>
    <definedName name="FDEPRECIATION">[2]Sheet1!$AC$507:$AG$507</definedName>
    <definedName name="FDEPS">[75]Capital!$K$11:$AE$11</definedName>
    <definedName name="FDEqSh">[75]Capital!$K$10:$AE$10</definedName>
    <definedName name="fdf" hidden="1">'[28]DGP-2002'!#REF!</definedName>
    <definedName name="fdfd" hidden="1">"00Q3961-SUM"</definedName>
    <definedName name="fdfggbf" hidden="1">{"'I-1 and I-2'!$A$1:$G$190"}</definedName>
    <definedName name="fdfwegerger" hidden="1">{#N/A,#N/A,FALSE,"Cash Flows";#N/A,#N/A,FALSE,"Fixed Assets";#N/A,#N/A,FALSE,"Balance Sheet";#N/A,#N/A,FALSE,"P &amp; L"}</definedName>
    <definedName name="fdgd"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hidden="1">{#N/A,#N/A,TRUE,"TMRSAMPLE";#N/A,#N/A,TRUE,"OPS";#N/A,#N/A,TRUE,"TMR"}</definedName>
    <definedName name="fdgf" hidden="1">{"2",#N/A,FALSE,"Q1 03-04";"1",#N/A,FALSE,"Q1 03-04"}</definedName>
    <definedName name="fdgfg">#REF!</definedName>
    <definedName name="FDGG" hidden="1">#REF!</definedName>
    <definedName name="FDGHREHK" hidden="1">{#N/A,#N/A,TRUE,"TMRSAMPLE";#N/A,#N/A,TRUE,"OPS";#N/A,#N/A,TRUE,"TMR"}</definedName>
    <definedName name="fdgsd" hidden="1">{#N/A,#N/A,FALSE,"COMP"}</definedName>
    <definedName name="ＦＤＨＨＨＧ" hidden="1">{#N/A,#N/A,TRUE,"TMRSAMPLE";#N/A,#N/A,TRUE,"OPS";#N/A,#N/A,TRUE,"TMR"}</definedName>
    <definedName name="fds" hidden="1">{"2",#N/A,FALSE,"Q1 03-04";"1",#N/A,FALSE,"Q1 03-04"}</definedName>
    <definedName name="fdsdf">#REF!</definedName>
    <definedName name="ＦＤＳＦだＧＨＨ" hidden="1">{#N/A,#N/A,TRUE,"TMRSAMPLE";#N/A,#N/A,TRUE,"OPS";#N/A,#N/A,TRUE,"TMR"}</definedName>
    <definedName name="fdskj" hidden="1">{#N/A,#N/A,FALSE,"Model";#N/A,#N/A,FALSE,"Division"}</definedName>
    <definedName name="ＦＤＳＬＫＨＧＦＬＫ" hidden="1">{#N/A,#N/A,TRUE,"TMRSAMPLE";#N/A,#N/A,TRUE,"OPS";#N/A,#N/A,TRUE,"TMR"}</definedName>
    <definedName name="ＦＤさＧＦん" hidden="1">{#N/A,#N/A,TRUE,"TMRSAMPLE";#N/A,#N/A,TRUE,"OPS";#N/A,#N/A,TRUE,"TMR"}</definedName>
    <definedName name="fe" hidden="1">{#N/A,#N/A,FALSE,"Layout GuV"}</definedName>
    <definedName name="feb_qty_rev_3">#REF!</definedName>
    <definedName name="feb_rev4_qty">#REF!</definedName>
    <definedName name="February" hidden="1">{#N/A,#N/A,FALSE,"Income Branch ONLY"}</definedName>
    <definedName name="February_1" hidden="1">{#N/A,#N/A,FALSE,"Income Branch ONLY"}</definedName>
    <definedName name="fec" hidden="1">#REF!</definedName>
    <definedName name="Feeders">'[48]Lakshmi GF'!#REF!</definedName>
    <definedName name="feret" hidden="1">{#N/A,#N/A,FALSE,"FREE"}</definedName>
    <definedName name="fert" hidden="1">{"Graphic",#N/A,TRUE,"Graphic"}</definedName>
    <definedName name="few" hidden="1">{#N/A,#N/A,FALSE,"PMTABB";#N/A,#N/A,FALSE,"PMTABB"}</definedName>
    <definedName name="fewrferf" hidden="1">{"'I-1 and I-2'!$A$1:$G$190"}</definedName>
    <definedName name="fewt" hidden="1">{#N/A,#N/A,FALSE,"EW"}</definedName>
    <definedName name="ff" hidden="1">{#N/A,#N/A,FALSE,"SUMMARY";#N/A,#N/A,FALSE,"TECHNOLOGY";#N/A,#N/A,FALSE,"YEAR2000";#N/A,#N/A,FALSE,"GENERAL SERVICES";#N/A,#N/A,FALSE,"PROD MANAGE";#N/A,#N/A,FALSE,"BOG";#N/A,#N/A,FALSE,"PROT CONT";#N/A,#N/A,FALSE,"INVEST COMP"}</definedName>
    <definedName name="ff_10">#REF!</definedName>
    <definedName name="ff_12">#REF!</definedName>
    <definedName name="ff_3">#REF!</definedName>
    <definedName name="ff_4">#REF!</definedName>
    <definedName name="ff_5">#REF!</definedName>
    <definedName name="ff_6">#REF!</definedName>
    <definedName name="ff_7">#REF!</definedName>
    <definedName name="ff_9">#REF!</definedName>
    <definedName name="ffefe" hidden="1">{"adj95mult",#N/A,FALSE,"COMPCO";"adj95est",#N/A,FALSE,"COMPCO"}</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 hidden="1">'[144]TRIAL BALANCE'!#REF!</definedName>
    <definedName name="ffffff" hidden="1">{#N/A,#N/A,FALSE,"Provisions"}</definedName>
    <definedName name="ffffff_1" hidden="1">{#N/A,#N/A,FALSE,"Provisions"}</definedName>
    <definedName name="FFINANCE">[2]Sheet1!$M$287</definedName>
    <definedName name="ffjfjfjfjfj">"#REF!"</definedName>
    <definedName name="ＦＦＬＫＨＧＦＬ" hidden="1">{#N/A,#N/A,TRUE,"TMRSAMPLE";#N/A,#N/A,TRUE,"OPS";#N/A,#N/A,TRUE,"TMR"}</definedName>
    <definedName name="FFWW" hidden="1">{#N/A,#N/A,TRUE,"Front";#N/A,#N/A,TRUE,"Simple Letter";#N/A,#N/A,TRUE,"Inside";#N/A,#N/A,TRUE,"Contents";#N/A,#N/A,TRUE,"Basis";#N/A,#N/A,TRUE,"Inclusions";#N/A,#N/A,TRUE,"Exclusions";#N/A,#N/A,TRUE,"Areas";#N/A,#N/A,TRUE,"Summary";#N/A,#N/A,TRUE,"Detail"}</definedName>
    <definedName name="ffy" hidden="1">{#N/A,#N/A,FALSE,"FY97";#N/A,#N/A,FALSE,"FY98";#N/A,#N/A,FALSE,"FY99";#N/A,#N/A,FALSE,"FY00";#N/A,#N/A,FALSE,"FY01"}</definedName>
    <definedName name="FG" hidden="1">[145]EXPENSES!#REF!</definedName>
    <definedName name="fgb">#REF!</definedName>
    <definedName name="fgb_10">#REF!</definedName>
    <definedName name="fgb_12">#REF!</definedName>
    <definedName name="fgb_3">#REF!</definedName>
    <definedName name="fgb_4">#REF!</definedName>
    <definedName name="fgb_5">#REF!</definedName>
    <definedName name="fgb_6">#REF!</definedName>
    <definedName name="fgb_7">#REF!</definedName>
    <definedName name="fgcfgy">#REF!</definedName>
    <definedName name="fgdg" hidden="1">{"2",#N/A,FALSE,"Q1 03-04";"1",#N/A,FALSE,"Q1 03-04"}</definedName>
    <definedName name="fgf" hidden="1">{#N/A,#N/A,FALSE,"Proj.Cost &amp; Means of Fin."}</definedName>
    <definedName name="fgfdg" hidden="1">{"2",#N/A,FALSE,"Q1 03-04";"1",#N/A,FALSE,"Q1 03-04"}</definedName>
    <definedName name="fgg">City&amp;" "&amp;State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hidden="1">{#N/A,#N/A,FALSE,"PGW"}</definedName>
    <definedName name="FGROWTH">[2]Sheet1!$AC$525:$AG$525</definedName>
    <definedName name="fgs" hidden="1">{#N/A,#N/A,FALSE,"COMP"}</definedName>
    <definedName name="fgsg" hidden="1">{"consolidated",#N/A,FALSE,"Sheet1";"cms",#N/A,FALSE,"Sheet1";"fse",#N/A,FALSE,"Sheet1"}</definedName>
    <definedName name="FGVDFG" hidden="1">{#N/A,#N/A,FALSE,"Staffnos &amp; cost"}</definedName>
    <definedName name="fhg" hidden="1">{#N/A,#N/A,TRUE,"TMRSAMPLE";#N/A,#N/A,TRUE,"OPS";#N/A,#N/A,TRUE,"TMR"}</definedName>
    <definedName name="fhgdf" hidden="1">{"2",#N/A,FALSE,"Q1 03-04";"1",#N/A,FALSE,"Q1 03-04"}</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hidden="1">{#N/A,#N/A,FALSE,"COMP"}</definedName>
    <definedName name="FI_1" hidden="1">{#N/A,#N/A,FALSE,"COMP"}</definedName>
    <definedName name="FI_2" hidden="1">{#N/A,#N/A,FALSE,"COMP"}</definedName>
    <definedName name="fid">#REF!</definedName>
    <definedName name="fifb">#REF!</definedName>
    <definedName name="fil">#REF!</definedName>
    <definedName name="FILE">[2]Sheet1!$D$527</definedName>
    <definedName name="FileDirectory">[77]Control!$B$7</definedName>
    <definedName name="fill" hidden="1">'[28]DGP-2002'!#REF!</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hidden="1">{"2",#N/A,FALSE,"Q1 03-04";"1",#N/A,FALSE,"Q1 03-04"}</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[75]Input!$K$125:$AE$125</definedName>
    <definedName name="FinInd">[75]Input!$AC$127</definedName>
    <definedName name="FINTENSITY">[2]Sheet1!$AC$524:$AG$524</definedName>
    <definedName name="FINVESTMENT">[2]Sheet1!$AC$530:$AG$530</definedName>
    <definedName name="FINVESTYEARS">[2]Sheet1!$AC$520:$AG$520</definedName>
    <definedName name="FIT">#REF!</definedName>
    <definedName name="FITE">[74]Dbase!$AN$5</definedName>
    <definedName name="fiw">#REF!</definedName>
    <definedName name="FIWORKING">[2]Sheet1!$AC$521:$AG$521</definedName>
    <definedName name="Fixed">[146]cashflow!#REF!</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[75]Formats!$K$141:$AE$141</definedName>
    <definedName name="fjf" hidden="1">{"'SGYTYPE'!$A$1:$S$41","'SGYTYPE'!$A$1:$S$41"}</definedName>
    <definedName name="fkfkkfkkf">"#REF!"</definedName>
    <definedName name="ＦＫＨＧふぁ" hidden="1">{#N/A,#N/A,TRUE,"TMRSAMPLE";#N/A,#N/A,TRUE,"OPS";#N/A,#N/A,TRUE,"TMR"}</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[74]Heads!$B$23:$W$25</definedName>
    <definedName name="fld">#REF!</definedName>
    <definedName name="flg">#REF!</definedName>
    <definedName name="flg_1">#REF!</definedName>
    <definedName name="flg_1_10">#REF!</definedName>
    <definedName name="flg_1_12">#REF!</definedName>
    <definedName name="flg_1_3">#REF!</definedName>
    <definedName name="flg_1_4">#REF!</definedName>
    <definedName name="flg_1_5">#REF!</definedName>
    <definedName name="flg_1_6">#REF!</definedName>
    <definedName name="flg_1_7">#REF!</definedName>
    <definedName name="flg_10">#REF!</definedName>
    <definedName name="flg_12">#REF!</definedName>
    <definedName name="flg_2">#REF!</definedName>
    <definedName name="flg_3">#REF!</definedName>
    <definedName name="flg_9">#REF!</definedName>
    <definedName name="ＦＬＫＪＧ" hidden="1">{#N/A,#N/A,TRUE,"TMRSAMPLE";#N/A,#N/A,TRUE,"OPS";#N/A,#N/A,TRUE,"TMR"}</definedName>
    <definedName name="FMARGIN">[2]Sheet1!$AC$508:$AG$508</definedName>
    <definedName name="FNETPPE">[2]Sheet1!$AC$509:$AG$509</definedName>
    <definedName name="fninc">[75]Input!$AA$449</definedName>
    <definedName name="FNOPLAT">[2]Sheet1!$AC$529:$AG$529</definedName>
    <definedName name="FOCO">[74]Dbase!$B$475</definedName>
    <definedName name="FOCO_1">[74]Heads!$B$129:$AZ$129</definedName>
    <definedName name="FOCO_10">[74]Heads!$B$147:$AZ$147</definedName>
    <definedName name="FOCO_11">[74]Heads!$B$149:$BD$149</definedName>
    <definedName name="FOCO_12">[74]Heads!$B$151:$AZ$151</definedName>
    <definedName name="FOCO_13">[74]Heads!$B$153:$AZ$153</definedName>
    <definedName name="FOCO_14">[74]Heads!$B$155:$AZ$155</definedName>
    <definedName name="FOCO_15">[74]Heads!$B$157:$AZ$157</definedName>
    <definedName name="FOCO_16">[74]Heads!$B$159:$AZ$159</definedName>
    <definedName name="FOCO_17">[74]Heads!$B$161:$AZ$161</definedName>
    <definedName name="FOCO_18">[74]Heads!$B$163:$AZ$163</definedName>
    <definedName name="FOCO_19">[74]Heads!$B$165:$AZ$165</definedName>
    <definedName name="FOCO_2">[74]Heads!$B$131:$AZ$131</definedName>
    <definedName name="FOCO_3">[74]Heads!$B$133:$AZ$133</definedName>
    <definedName name="FOCO_4">[74]Heads!$B$135:$AZ$135</definedName>
    <definedName name="FOCO_5">[74]Heads!$B$137:$AZ$137</definedName>
    <definedName name="FOCO_6">[74]Heads!$B$139:$BD$139</definedName>
    <definedName name="FOCO_7">[74]Heads!$B$141:$BD$141</definedName>
    <definedName name="FOCO_8">[74]Heads!$B$143:$AZ$143</definedName>
    <definedName name="FOCO_9">[74]Heads!$B$145:$AZ$145</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[48]HDFC!#REF!</definedName>
    <definedName name="FORE_ALL">[2]Sheet1!$M$8:$W$412</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[147]Reference!$C$26:$F$40</definedName>
    <definedName name="Foreign" hidden="1">{#N/A,#N/A,FALSE,"PMTABB";#N/A,#N/A,FALSE,"PMTABB"}</definedName>
    <definedName name="fORM" hidden="1">{#N/A,#N/A,FALSE,"COMP"}</definedName>
    <definedName name="form1" hidden="1">{#N/A,#N/A,FALSE,"COMP"}</definedName>
    <definedName name="form1_1" hidden="1">{#N/A,#N/A,FALSE,"COMP"}</definedName>
    <definedName name="form1_2" hidden="1">{#N/A,#N/A,FALSE,"COMP"}</definedName>
    <definedName name="form3cd" hidden="1">'[148]EAW Final Accounts - 99'!$M$175:$M$189</definedName>
    <definedName name="formu">#REF!</definedName>
    <definedName name="formworkl" hidden="1">{#N/A,#N/A,TRUE,"Front";#N/A,#N/A,TRUE,"Simple Letter";#N/A,#N/A,TRUE,"Inside";#N/A,#N/A,TRUE,"Contents";#N/A,#N/A,TRUE,"Basis";#N/A,#N/A,TRUE,"Inclusions";#N/A,#N/A,TRUE,"Exclusions";#N/A,#N/A,TRUE,"Areas";#N/A,#N/A,TRUE,"Summary";#N/A,#N/A,TRUE,"Detail"}</definedName>
    <definedName name="forthemonth">#REF!</definedName>
    <definedName name="FOTHER">[2]Sheet1!$AC$511:$AG$511</definedName>
    <definedName name="fp">#REF!</definedName>
    <definedName name="FPREROIC">[2]Sheet1!$AC$513:$AG$513</definedName>
    <definedName name="Fred" hidden="1">{#N/A,#N/A,FALSE,"Section 5";#N/A,#N/A,FALSE,"Discrete Phased TA";#N/A,#N/A,FALSE,"Discrete Phased ISK TA";#N/A,#N/A,FALSE,"Discrete Phased CF";#N/A,#N/A,FALSE,"Discrete Phased Sundry"}</definedName>
    <definedName name="free_cash_flow">[2]Sheet1!$C$182:$L$228</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hidden="1">{#N/A,#N/A,TRUE,"Front";#N/A,#N/A,TRUE,"Simple Letter";#N/A,#N/A,TRUE,"Inside";#N/A,#N/A,TRUE,"Contents";#N/A,#N/A,TRUE,"Basis";#N/A,#N/A,TRUE,"Inclusions";#N/A,#N/A,TRUE,"Exclusions";#N/A,#N/A,TRUE,"Areas";#N/A,#N/A,TRUE,"Summary";#N/A,#N/A,TRUE,"Detail"}</definedName>
    <definedName name="frnorms">#REF!</definedName>
    <definedName name="FROIC">[2]Sheet1!$AC$515:$AG$515</definedName>
    <definedName name="FROICYEARS">[2]Sheet1!$AC$503:$AG$503</definedName>
    <definedName name="frqer" hidden="1">{#N/A,#N/A,FALSE,"OSBL"}</definedName>
    <definedName name="fs" hidden="1">{"'Directory'!$A$72:$E$91"}</definedName>
    <definedName name="fsd" hidden="1">{#N/A,#N/A,FALSE,"Distbn Ntwrk";#N/A,#N/A,FALSE,"Workforce";#N/A,#N/A,FALSE,"cur-prod1";#N/A,#N/A,FALSE,"in-proc"}</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hidden="1">{"qchm_dcf",#N/A,FALSE,"QCHMDCF2";"qchm_terminal",#N/A,FALSE,"QCHMDCF2"}</definedName>
    <definedName name="FSDFDS" hidden="1">{#N/A,#N/A,FALSE,"PMTABB";#N/A,#N/A,FALSE,"PMTABB"}</definedName>
    <definedName name="fsfas" hidden="1">{"'Directory'!$A$72:$E$91"}</definedName>
    <definedName name="fsfs" hidden="1">{#N/A,#N/A,FALSE,"Calc";#N/A,#N/A,FALSE,"Sensitivity";#N/A,#N/A,FALSE,"LT Earn.Dil.";#N/A,#N/A,FALSE,"Dil. AVP"}</definedName>
    <definedName name="FSG_A">[2]Sheet1!$AC$506:$AG$506</definedName>
    <definedName name="ftr" hidden="1">{"Graphic",#N/A,TRUE,"Graphic"}</definedName>
    <definedName name="FTURNOVER">[2]Sheet1!$AC$512:$AG$512</definedName>
    <definedName name="fuck" hidden="1">{"by departments",#N/A,TRUE,"FORECAST";"cap_headcount",#N/A,TRUE,"FORECAST";"summary",#N/A,TRUE,"FORECAST"}</definedName>
    <definedName name="fuckme" hidden="1">{"SUMMARY",#N/A,TRUE,"SUMMARY";"compare",#N/A,TRUE,"Vs. Bus Plan";"ratios",#N/A,TRUE,"Ratios";"REVENUE",#N/A,TRUE,"Revenue";"expenses",#N/A,TRUE,"1996 budget";"payroll",#N/A,TRUE,"Payroll"}</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[75]Profile!$D$8</definedName>
    <definedName name="fw">#REF!</definedName>
    <definedName name="fwef" hidden="1">{#N/A,#N/A,FALSE,"OSBL"}</definedName>
    <definedName name="fwfb">#REF!</definedName>
    <definedName name="fwl">#REF!</definedName>
    <definedName name="fwld">#REF!</definedName>
    <definedName name="FWORKING">[2]Sheet1!$AC$510:$AG$510</definedName>
    <definedName name="fww">#REF!</definedName>
    <definedName name="fy">#REF!</definedName>
    <definedName name="ＦさＬＫＧＬＫＪ" hidden="1">{#N/A,#N/A,TRUE,"TMRSAMPLE";#N/A,#N/A,TRUE,"OPS";#N/A,#N/A,TRUE,"TMR"}</definedName>
    <definedName name="g" hidden="1">{#N/A,#N/A,FALSE,"Aging Summary";#N/A,#N/A,FALSE,"Ratio Analysis";#N/A,#N/A,FALSE,"Test 120 Day Accts";#N/A,#N/A,FALSE,"Tickmarks"}</definedName>
    <definedName name="g_1" hidden="1">{#N/A,#N/A,FALSE,"8516";#N/A,#N/A,FALSE,"9357-9373";#N/A,#N/A,FALSE,"9688";#N/A,#N/A,FALSE,"9779";#N/A,#N/A,FALSE,"9753"}</definedName>
    <definedName name="G_1_10">#REF!</definedName>
    <definedName name="G_1_12">#REF!</definedName>
    <definedName name="G_1_3">#REF!</definedName>
    <definedName name="G_1_4">#REF!</definedName>
    <definedName name="G_1_5">#REF!</definedName>
    <definedName name="G_1_6">#REF!</definedName>
    <definedName name="G_1_7">#REF!</definedName>
    <definedName name="G_10">#REF!</definedName>
    <definedName name="G_12">#REF!</definedName>
    <definedName name="G_2">#REF!</definedName>
    <definedName name="G_3">#REF!</definedName>
    <definedName name="G_9">#REF!</definedName>
    <definedName name="GA" hidden="1">[149]SALES!#REF!</definedName>
    <definedName name="ganesan" hidden="1">{"'W.W. Summary'!$A$1:$K$37"}</definedName>
    <definedName name="GASDFG" hidden="1">{#N/A,#N/A,TRUE,"Staffnos &amp; cost"}</definedName>
    <definedName name="Gasoline" hidden="1">{"'Sheet1'!$L$16"}</definedName>
    <definedName name="GBALANCE">[2]Sheet1!$M$52</definedName>
    <definedName name="GCAP_INVEST">[2]Sheet1!$M$148</definedName>
    <definedName name="GDF" hidden="1">{#N/A,#N/A,FALSE,"COMP"}</definedName>
    <definedName name="GDF_1" hidden="1">{#N/A,#N/A,FALSE,"COMP"}</definedName>
    <definedName name="GDF_2" hidden="1">{#N/A,#N/A,FALSE,"COMP"}</definedName>
    <definedName name="GDFA" hidden="1">{#N/A,#N/A,FALSE,"COMP"}</definedName>
    <definedName name="GDFA_1" hidden="1">{#N/A,#N/A,FALSE,"COMP"}</definedName>
    <definedName name="GDFA_2" hidden="1">{#N/A,#N/A,FALSE,"COMP"}</definedName>
    <definedName name="gdgd" hidden="1">{#N/A,#N/A,FALSE,"Calc";#N/A,#N/A,FALSE,"Sensitivity";#N/A,#N/A,FALSE,"LT Earn.Dil.";#N/A,#N/A,FALSE,"Dil. AVP"}</definedName>
    <definedName name="gdmhgdmhg" hidden="1">{#N/A,#N/A,TRUE,"일정"}</definedName>
    <definedName name="ge" hidden="1">{#N/A,#N/A,FALSE,"EW"}</definedName>
    <definedName name="Geschäftsbereich">#REF!</definedName>
    <definedName name="Geschäftsbereich_1">#REF!</definedName>
    <definedName name="Geschäftsbereich_1_10">#REF!</definedName>
    <definedName name="Geschäftsbereich_1_12">#REF!</definedName>
    <definedName name="Geschäftsbereich_1_3">#REF!</definedName>
    <definedName name="Geschäftsbereich_1_4">#REF!</definedName>
    <definedName name="Geschäftsbereich_1_5">#REF!</definedName>
    <definedName name="Geschäftsbereich_1_6">#REF!</definedName>
    <definedName name="Geschäftsbereich_1_7">#REF!</definedName>
    <definedName name="Geschäftsbereich_10">#REF!</definedName>
    <definedName name="Geschäftsbereich_12">#REF!</definedName>
    <definedName name="Geschäftsbereich_13">#REF!</definedName>
    <definedName name="Geschäftsbereich_24">#REF!</definedName>
    <definedName name="Geschäftsbereich_26">#REF!</definedName>
    <definedName name="Geschäftsbereich_29">#REF!</definedName>
    <definedName name="Geschäftsbereich_3">#REF!</definedName>
    <definedName name="Geschäftsbereich_30">#REF!</definedName>
    <definedName name="Geschäftsbereich_4">#REF!</definedName>
    <definedName name="Geschäftsbereich_5">#REF!</definedName>
    <definedName name="Geschäftsbereich_6">#REF!</definedName>
    <definedName name="Geschäftsbereich_7">#REF!</definedName>
    <definedName name="Geschäftsbereich_9">#REF!</definedName>
    <definedName name="gfd" hidden="1">{"2",#N/A,FALSE,"Q1 03-04";"1",#N/A,FALSE,"Q1 03-04"}</definedName>
    <definedName name="gff" hidden="1">{"2",#N/A,FALSE,"Q1 03-04";"1",#N/A,FALSE,"Q1 03-04"}</definedName>
    <definedName name="gffg" hidden="1">{"2",#N/A,FALSE,"Q1 03-04";"1",#N/A,FALSE,"Q1 03-04"}</definedName>
    <definedName name="GFFGF">[3]Projects!#REF!</definedName>
    <definedName name="gfg" hidden="1">{"mult96",#N/A,FALSE,"PETCOMP";"est96",#N/A,FALSE,"PETCOMP";"mult95",#N/A,FALSE,"PETCOMP";"est95",#N/A,FALSE,"PETCOMP";"multltm",#N/A,FALSE,"PETCOMP";"resultltm",#N/A,FALSE,"PETCOMP"}</definedName>
    <definedName name="gfh" hidden="1">{#N/A,#N/A,FALSE,"PMTABB";#N/A,#N/A,FALSE,"PMTABB"}</definedName>
    <definedName name="gfhg" hidden="1">{"'Directory'!$A$72:$E$91"}</definedName>
    <definedName name="GFINANCE">[2]Sheet1!$M$287</definedName>
    <definedName name="GFNFGJH" hidden="1">{#N/A,#N/A,FALSE,"TOWNSHIP"}</definedName>
    <definedName name="GFORECAST">[2]Sheet1!$F$562</definedName>
    <definedName name="GFREE_CASH">[2]Sheet1!$M$182</definedName>
    <definedName name="gfsd" hidden="1">{"consolidated",#N/A,FALSE,"Sheet1";"cms",#N/A,FALSE,"Sheet1";"fse",#N/A,FALSE,"Sheet1"}</definedName>
    <definedName name="GG" hidden="1">#REF!</definedName>
    <definedName name="GGF" hidden="1">{#N/A,#N/A,FALSE,"SUMMARY";#N/A,#N/A,FALSE,"SUMMARY"}</definedName>
    <definedName name="ggg" hidden="1">{#N/A,#N/A,TRUE,"TMRSAMPLE";#N/A,#N/A,TRUE,"OPS";#N/A,#N/A,TRUE,"TMR"}</definedName>
    <definedName name="GGGGGG" hidden="1">{"'I-1 and I-2'!$A$1:$G$190"}</definedName>
    <definedName name="gggggggggggg" hidden="1">#REF!</definedName>
    <definedName name="ggh" hidden="1">{"Graphic",#N/A,TRUE,"Graphic"}</definedName>
    <definedName name="ggr" hidden="1">{"Graphic",#N/A,TRUE,"Graphic"}</definedName>
    <definedName name="gh" hidden="1">'[72]F-4'!#REF!</definedName>
    <definedName name="GHDFG" hidden="1">#REF!</definedName>
    <definedName name="ghdh" hidden="1">{"'Sheet1'!$A$4386:$N$4591"}</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hidden="1">{#N/A,#N/A,TRUE,"TMRSAMPLE";#N/A,#N/A,TRUE,"OPS";#N/A,#N/A,TRUE,"TMR"}</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hidden="1">{#N/A,#N/A,TRUE,"TMRSAMPLE";#N/A,#N/A,TRUE,"OPS";#N/A,#N/A,TRUE,"TMR"}</definedName>
    <definedName name="GHJTI" hidden="1">{#N/A,#N/A,FALSE,"FREE"}</definedName>
    <definedName name="ghmc">[3]Projects!#REF!</definedName>
    <definedName name="ght" hidden="1">#REF!</definedName>
    <definedName name="GI">[75]Formats!$K$7:$AE$7</definedName>
    <definedName name="GINCOME">[2]Sheet1!$M$8</definedName>
    <definedName name="GINPUT">[2]Sheet1!#REF!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hidden="1">{#N/A,#N/A,FALSE,"COMP"}</definedName>
    <definedName name="gjygj_1" hidden="1">{#N/A,#N/A,FALSE,"COMP"}</definedName>
    <definedName name="gjygj_2" hidden="1">{#N/A,#N/A,FALSE,"COMP"}</definedName>
    <definedName name="GK_RESULTS">[2]Sheet1!$M$335</definedName>
    <definedName name="gk0901int" hidden="1">{#N/A,#N/A,FALSE,"PMTABB";#N/A,#N/A,FALSE,"PMTABB"}</definedName>
    <definedName name="GMI_ANA_START_M">'[68]Process Piping'!#REF!</definedName>
    <definedName name="GMI_ANA_TITRE">'[68]Process Piping'!#REF!</definedName>
    <definedName name="GMI_GRP_ROW">'[68]Process Piping'!#REF!</definedName>
    <definedName name="GMI_QRY_ROW">'[68]Process Piping'!#REF!</definedName>
    <definedName name="GMINI">'[68]Process Piping'!#REF!</definedName>
    <definedName name="GNOPLAT">[2]Sheet1!$W$333</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[116]KLHT!GoBack</definedName>
    <definedName name="gods" hidden="1">{"consolidated",#N/A,FALSE,"Sheet1";"cms",#N/A,FALSE,"Sheet1";"fse",#N/A,FALSE,"Sheet1"}</definedName>
    <definedName name="GOPERATING">[2]Sheet1!$M$247</definedName>
    <definedName name="goto" hidden="1">{#N/A,#N/A,FALSE,"PRO FORMA FINANCIALS"}</definedName>
    <definedName name="GPM">#REF!</definedName>
    <definedName name="GPM_10">#REF!</definedName>
    <definedName name="GPM_12">#REF!</definedName>
    <definedName name="GPM_3">#REF!</definedName>
    <definedName name="GPM_4">#REF!</definedName>
    <definedName name="GPM_5">#REF!</definedName>
    <definedName name="GPM_6">#REF!</definedName>
    <definedName name="GPM_7">#REF!</definedName>
    <definedName name="GPM_9">#REF!</definedName>
    <definedName name="gqarefg" hidden="1">{#N/A,#N/A,FALSE,"PMTABB";#N/A,#N/A,FALSE,"PMTABB"}</definedName>
    <definedName name="gr" hidden="1">{#N/A,#N/A,FALSE,"SUMMARY";#N/A,#N/A,FALSE,"SUMMARY"}</definedName>
    <definedName name="graph" hidden="1">'[150]S &amp; A'!$A$4:$A$8</definedName>
    <definedName name="graphs" hidden="1">{#N/A,#N/A,TRUE,"TMRSAMPLE";#N/A,#N/A,TRUE,"OPS";#N/A,#N/A,TRUE,"TMR"}</definedName>
    <definedName name="Gravel_incl_transport">#REF!</definedName>
    <definedName name="GRLvl">#REF!</definedName>
    <definedName name="gross">#REF!</definedName>
    <definedName name="GROUP">#REF!</definedName>
    <definedName name="growth"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[75]Tax!$K$33:$AE$33</definedName>
    <definedName name="grwoth"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hidden="1">{#N/A,#N/A,TRUE,"TMRSAMPLE";#N/A,#N/A,TRUE,"OPS";#N/A,#N/A,TRUE,"TMR"}</definedName>
    <definedName name="GS">[75]Input!$K$299:$AE$299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hidden="1">{"'Directory'!$A$72:$E$91"}</definedName>
    <definedName name="GST" hidden="1">{#N/A,#N/A,FALSE,"8516";#N/A,#N/A,FALSE,"9357-9373";#N/A,#N/A,FALSE,"9688";#N/A,#N/A,FALSE,"9779";#N/A,#N/A,FALSE,"9753"}</definedName>
    <definedName name="GST_1" hidden="1">{#N/A,#N/A,FALSE,"8516";#N/A,#N/A,FALSE,"9357-9373";#N/A,#N/A,FALSE,"9688";#N/A,#N/A,FALSE,"9779";#N/A,#N/A,FALSE,"9753"}</definedName>
    <definedName name="GSUP_CALC">[2]Sheet1!$M$380</definedName>
    <definedName name="gt" hidden="1">{#N/A,#N/A,TRUE,"Summary";#N/A,#N/A,TRUE,"IS";#N/A,#N/A,TRUE,"Adj";#N/A,#N/A,TRUE,"BS";#N/A,#N/A,TRUE,"CF";#N/A,#N/A,TRUE,"Debt";#N/A,#N/A,TRUE,"IRR"}</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hidden="1">{#N/A,#N/A,TRUE,"Front";#N/A,#N/A,TRUE,"Simple Letter";#N/A,#N/A,TRUE,"Inside";#N/A,#N/A,TRUE,"Contents";#N/A,#N/A,TRUE,"Basis";#N/A,#N/A,TRUE,"Inclusions";#N/A,#N/A,TRUE,"Exclusions";#N/A,#N/A,TRUE,"Areas";#N/A,#N/A,TRUE,"Summary";#N/A,#N/A,TRUE,"Detail"}</definedName>
    <definedName name="gtr" hidden="1">'[151]sent to HO'!#REF!</definedName>
    <definedName name="GVALUE">[2]Sheet1!$F$574</definedName>
    <definedName name="gvdasskv" hidden="1">{#N/A,#N/A,TRUE,"일정"}</definedName>
    <definedName name="gwergwr" hidden="1">{#N/A,#N/A,FALSE,"ISBL"}</definedName>
    <definedName name="GX" hidden="1">{#N/A,#N/A,TRUE,"TMRSAMPLE";#N/A,#N/A,TRUE,"OPS";#N/A,#N/A,TRUE,"TMR"}</definedName>
    <definedName name="gy" hidden="1">{#N/A,#N/A,TRUE,"Summary";#N/A,#N/A,TRUE,"IS";#N/A,#N/A,TRUE,"Adj";#N/A,#N/A,TRUE,"BS";#N/A,#N/A,TRUE,"CF";#N/A,#N/A,TRUE,"Debt";#N/A,#N/A,TRUE,"IRR"}</definedName>
    <definedName name="gyt" hidden="1">{#N/A,#N/A,TRUE,"Front";#N/A,#N/A,TRUE,"Simple Letter";#N/A,#N/A,TRUE,"Inside";#N/A,#N/A,TRUE,"Contents";#N/A,#N/A,TRUE,"Basis";#N/A,#N/A,TRUE,"Inclusions";#N/A,#N/A,TRUE,"Exclusions";#N/A,#N/A,TRUE,"Areas";#N/A,#N/A,TRUE,"Summary";#N/A,#N/A,TRUE,"Detail"}</definedName>
    <definedName name="H">#REF!</definedName>
    <definedName name="h_1" hidden="1">{"20 Years",#N/A,FALSE,"P&amp;Ls";"2001",#N/A,FALSE,"P&amp;Ls"}</definedName>
    <definedName name="h_1_1" hidden="1">{"20 Years",#N/A,FALSE,"P&amp;Ls";"2001",#N/A,FALSE,"P&amp;Ls"}</definedName>
    <definedName name="H_1_10">#REF!</definedName>
    <definedName name="H_1_12">#REF!</definedName>
    <definedName name="h_1_2" hidden="1">{"20 Years",#N/A,FALSE,"P&amp;Ls";"2001",#N/A,FALSE,"P&amp;Ls"}</definedName>
    <definedName name="h_1_3" hidden="1">{"20 Years",#N/A,FALSE,"P&amp;Ls";"2001",#N/A,FALSE,"P&amp;Ls"}</definedName>
    <definedName name="h_1_4" hidden="1">{"20 Years",#N/A,FALSE,"P&amp;Ls";"2001",#N/A,FALSE,"P&amp;Ls"}</definedName>
    <definedName name="h_1_5" hidden="1">{"20 Years",#N/A,FALSE,"P&amp;Ls";"2001",#N/A,FALSE,"P&amp;Ls"}</definedName>
    <definedName name="H_1_6">#REF!</definedName>
    <definedName name="H_1_7">#REF!</definedName>
    <definedName name="H_10">#REF!</definedName>
    <definedName name="H_12">#REF!</definedName>
    <definedName name="H_2">#REF!</definedName>
    <definedName name="H_3">#REF!</definedName>
    <definedName name="H_3000_Crusher">[48]CITICORP!#REF!</definedName>
    <definedName name="H_9">#REF!</definedName>
    <definedName name="H_INCOME">[2]Sheet1!$C$8</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ALANCE">[2]Sheet1!$C$52</definedName>
    <definedName name="hbrh8">#REF!</definedName>
    <definedName name="hbrh8_10">#REF!</definedName>
    <definedName name="hbrh8_12">#REF!</definedName>
    <definedName name="hbrh8_3">#REF!</definedName>
    <definedName name="hbrh8_4">#REF!</definedName>
    <definedName name="hbrh8_5">#REF!</definedName>
    <definedName name="hbrh8_6">#REF!</definedName>
    <definedName name="hbrh8_7">#REF!</definedName>
    <definedName name="HCAP_INVEST">[2]Sheet1!$C$148</definedName>
    <definedName name="ＨＤＦＨＴＪＴＲ" hidden="1">{#N/A,#N/A,TRUE,"TMRSAMPLE";#N/A,#N/A,TRUE,"OPS";#N/A,#N/A,TRUE,"TMR"}</definedName>
    <definedName name="hdoihd\" hidden="1">[79]EXPENSES!#REF!</definedName>
    <definedName name="hdr2WorksheetNames">[77]Control!$D$21</definedName>
    <definedName name="hdrWorksheetNames">[77]Control!$B$21</definedName>
    <definedName name="ＨＤＳＨＤＳＨＨＦＤＳ" hidden="1">{#N/A,#N/A,TRUE,"TMRSAMPLE";#N/A,#N/A,TRUE,"OPS";#N/A,#N/A,TRUE,"TMR"}</definedName>
    <definedName name="ＨＤＳＨＨＨＤＳ" hidden="1">{#N/A,#N/A,TRUE,"TMRSAMPLE";#N/A,#N/A,TRUE,"OPS";#N/A,#N/A,TRUE,"TMR"}</definedName>
    <definedName name="ＨＤＳＨＳＨＳＨＤＳ" hidden="1">{#N/A,#N/A,TRUE,"TMRSAMPLE";#N/A,#N/A,TRUE,"OPS";#N/A,#N/A,TRUE,"TMR"}</definedName>
    <definedName name="Header_Row">ROW(#REF!)</definedName>
    <definedName name="Header1" hidden="1">IF(COUNTA(#REF!)=0,0,INDEX(#REF!,MATCH(ROW(#REF!),#REF!,TRUE)))+1</definedName>
    <definedName name="hemanth" hidden="1">{"SchN1",#N/A,FALSE,"Schedules"}</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#REF!</definedName>
    <definedName name="HFGJM" hidden="1">{#N/A,#N/A,FALSE,"PGW"}</definedName>
    <definedName name="hfhgfgh" hidden="1">#REF!</definedName>
    <definedName name="HFINANCE">[2]Sheet1!$C$287</definedName>
    <definedName name="HFREE_CASH">[2]Sheet1!$D$182</definedName>
    <definedName name="HFUJYT" hidden="1">{#N/A,#N/A,FALSE,"PMTABB";#N/A,#N/A,FALSE,"PMTABB"}</definedName>
    <definedName name="ＨＧＤＳＨＨＨＳＧ" hidden="1">{#N/A,#N/A,TRUE,"TMRSAMPLE";#N/A,#N/A,TRUE,"OPS";#N/A,#N/A,TRUE,"TMR"}</definedName>
    <definedName name="hgf" hidden="1">{#N/A,#N/A,TRUE,"GRING"}</definedName>
    <definedName name="hgfshg" hidden="1">{#N/A,#N/A,TRUE,"일정"}</definedName>
    <definedName name="hgfxd" hidden="1">{#N/A,#N/A,TRUE,"일정"}</definedName>
    <definedName name="HGMYGJ" hidden="1">{#N/A,#N/A,FALSE,"OSBL"}</definedName>
    <definedName name="hgwr" hidden="1">{#N/A,#N/A,FALSE,"PGW"}</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hidden="1">{#N/A,#N/A,FALSE,"PRO FORMA FINANCIALS"}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hidden="1">{#N/A,#N/A,FALSE,"Staffnos &amp; cost"}</definedName>
    <definedName name="HINDI">#REF!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hidden="1">{"2",#N/A,FALSE,"Q1 03-04";"1",#N/A,FALSE,"Q1 03-04"}</definedName>
    <definedName name="hira1" hidden="1">{"2",#N/A,FALSE,"Q1 03-04";"1",#N/A,FALSE,"Q1 03-04"}</definedName>
    <definedName name="hiral" hidden="1">{"2",#N/A,FALSE,"Q1 03-04";"1",#N/A,FALSE,"Q1 03-04"}</definedName>
    <definedName name="HIST_ALL">[2]Sheet1!$C$8:$L$412</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hidden="1">{#N/A,#N/A,TRUE,"TMRSAMPLE";#N/A,#N/A,TRUE,"OPS";#N/A,#N/A,TRUE,"TMR"}</definedName>
    <definedName name="hjflj" hidden="1">#REF!</definedName>
    <definedName name="HJUY" hidden="1">{#N/A,#N/A,TRUE,"TMRSAMPLE";#N/A,#N/A,TRUE,"OPS";#N/A,#N/A,TRUE,"TMR"}</definedName>
    <definedName name="hjyyrt">City&amp;" "&amp;State</definedName>
    <definedName name="HK_RESULT">[2]Sheet1!$C$335</definedName>
    <definedName name="hlh" hidden="1">[152]EXPENSES!#REF!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'[77]403'!$H$5</definedName>
    <definedName name="HOPERATING">[2]Sheet1!$C$247</definedName>
    <definedName name="HOPIP" hidden="1">{#N/A,#N/A,FALSE,"PMTABB";#N/A,#N/A,FALSE,"PMTABB"}</definedName>
    <definedName name="hre" hidden="1">{#N/A,#N/A,FALSE,"TOWNSHIP"}</definedName>
    <definedName name="hsh" hidden="1">#REF!</definedName>
    <definedName name="hshhr" hidden="1">{#N/A,#N/A,TRUE,"Staffnos &amp; cost"}</definedName>
    <definedName name="hshhr_1" hidden="1">{#N/A,#N/A,TRUE,"Staffnos &amp; cost"}</definedName>
    <definedName name="HSUP_CALC">[2]Sheet1!$C$380</definedName>
    <definedName name="ＨＳじぇうＲＹＮ" hidden="1">{#N/A,#N/A,TRUE,"TMRSAMPLE";#N/A,#N/A,TRUE,"OPS";#N/A,#N/A,TRUE,"TMR"}</definedName>
    <definedName name="ＨＴＨＴＨＴＨＴ" hidden="1">{#N/A,#N/A,TRUE,"TMRSAMPLE";#N/A,#N/A,TRUE,"OPS";#N/A,#N/A,TRUE,"TMR"}</definedName>
    <definedName name="ＨＴＨＴＨＴＨＴＲ" hidden="1">{#N/A,#N/A,TRUE,"TMRSAMPLE";#N/A,#N/A,TRUE,"OPS";#N/A,#N/A,TRUE,"TMR"}</definedName>
    <definedName name="ＨＴＨＴＨＴＲＨＴＲ" hidden="1">{#N/A,#N/A,TRUE,"TMRSAMPLE";#N/A,#N/A,TRUE,"OPS";#N/A,#N/A,TRUE,"TMR"}</definedName>
    <definedName name="html" hidden="1">{"'kpi2-1'!$E$4"}</definedName>
    <definedName name="HTML_CodePage" hidden="1">1252</definedName>
    <definedName name="HTML_Control" hidden="1">{"'FY98 BP2'!$A$1:$K$27","'FY98 BP2'!$A$3:$K$27"}</definedName>
    <definedName name="HTML_Control_1" hidden="1">{"'DAB - IP Addresses '!$A$1:$U$329"}</definedName>
    <definedName name="HTML_Control_2" hidden="1">{"'DAB - IP Addresses '!$A$1:$U$329"}</definedName>
    <definedName name="HTML_Control_3" hidden="1">{"'DAB - IP Addresses '!$A$1:$U$329"}</definedName>
    <definedName name="HTML_Control_4" hidden="1">{"'DAB - IP Addresses '!$A$1:$U$329"}</definedName>
    <definedName name="HTML_Control_5" hidden="1">{"'DAB - IP Addresses '!$A$1:$U$329"}</definedName>
    <definedName name="Html_control1" hidden="1">{"'Perf 96'!$A$1:$P$98"}</definedName>
    <definedName name="HTML_Control2" hidden="1">{"'Sheet1'!$A$1:$H$15"}</definedName>
    <definedName name="HTML_Description" hidden="1">""</definedName>
    <definedName name="HTML_Email" hidden="1">""</definedName>
    <definedName name="HTML_Header" hidden="1">"FY98 BP2"</definedName>
    <definedName name="HTML_LastUpdate" hidden="1">"10/2/98"</definedName>
    <definedName name="HTML_LineAfter" hidden="1">TRUE</definedName>
    <definedName name="HTML_LineBefore" hidden="1">TRUE</definedName>
    <definedName name="HTML_Name" hidden="1">"Matt Verhalen"</definedName>
    <definedName name="HTML_OBDlg2" hidden="1">TRUE</definedName>
    <definedName name="HTML_OBDlg3" hidden="1">TRUE</definedName>
    <definedName name="HTML_OBDlg4" hidden="1">TRUE</definedName>
    <definedName name="HTML_OS" hidden="1">0</definedName>
    <definedName name="HTML_PathFile" hidden="1">"K:\financial\Budget\summary.htm"</definedName>
    <definedName name="HTML_PathFileMac" hidden="1">"Macintosh HD:HomePageStuff:New_Home_Page:datafile:ctryprem.html"</definedName>
    <definedName name="HTML_PathTemplate" hidden="1">"C:\infac\pricewth\Aug99\Page06e.htm"</definedName>
    <definedName name="HTML_Title" hidden="1">"summary 98bp2"</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hidden="1">{#N/A,#N/A,TRUE,"TMRSAMPLE";#N/A,#N/A,TRUE,"OPS";#N/A,#N/A,TRUE,"TMR"}</definedName>
    <definedName name="ＨＴＲＨＴＲＨＴＲＨＴＲ" hidden="1">{#N/A,#N/A,TRUE,"TMRSAMPLE";#N/A,#N/A,TRUE,"OPS";#N/A,#N/A,TRUE,"TMR"}</definedName>
    <definedName name="huy" hidden="1">{"'Sheet1'!$L$16"}</definedName>
    <definedName name="hw" hidden="1">{#N/A,#N/A,FALSE,"SUMMARY";#N/A,#N/A,FALSE,"SUMMARY"}</definedName>
    <definedName name="hyd">#REF!</definedName>
    <definedName name="HYSD">'[153]LOCAL RATES'!$H$14</definedName>
    <definedName name="i" hidden="1">{"Qtr Op Mgd Q3",#N/A,FALSE,"Qtr-Op (Mng)";"Qtr Op Rpt Q3",#N/A,FALSE,"Qtr-Op (Rpt)";"Operating Vs Reported",#N/A,FALSE,"Rpt-Op Inc"}</definedName>
    <definedName name="i_1" hidden="1">{"20 Years",#N/A,FALSE,"P&amp;Ls";"2001",#N/A,FALSE,"P&amp;Ls"}</definedName>
    <definedName name="i_2" hidden="1">{"20 Years",#N/A,FALSE,"P&amp;Ls";"2001",#N/A,FALSE,"P&amp;Ls"}</definedName>
    <definedName name="i_3" hidden="1">{"20 Years",#N/A,FALSE,"P&amp;Ls";"2001",#N/A,FALSE,"P&amp;Ls"}</definedName>
    <definedName name="i_4" hidden="1">{"20 Years",#N/A,FALSE,"P&amp;Ls";"2001",#N/A,FALSE,"P&amp;Ls"}</definedName>
    <definedName name="i_5" hidden="1">{"20 Years",#N/A,FALSE,"P&amp;Ls";"2001",#N/A,FALSE,"P&amp;Ls"}</definedName>
    <definedName name="IC">[2]Sheet1!$B$148</definedName>
    <definedName name="IC4D">City&amp;" "&amp;State</definedName>
    <definedName name="ICD">[75]Debt!$K$146:$AE$146</definedName>
    <definedName name="ICDInv">[75]Input!$K$54:$AE$54</definedName>
    <definedName name="ICRA">#REF!</definedName>
    <definedName name="ICTEAS">#REF!</definedName>
    <definedName name="ictsymbol">"Rs"</definedName>
    <definedName name="icusymbol">"Rs"</definedName>
    <definedName name="idcgh">City&amp;" "&amp;State</definedName>
    <definedName name="idcghjj">City&amp;" "&amp;State</definedName>
    <definedName name="IDCGK">City&amp;" "&amp;State</definedName>
    <definedName name="idch">City&amp;" "&amp;State</definedName>
    <definedName name="idcjc">City&amp;" "&amp;State</definedName>
    <definedName name="idctb">City&amp;" "&amp;State</definedName>
    <definedName name="idctb1">City&amp;" "&amp;State</definedName>
    <definedName name="IDD_90">'[47]5 - CITICORP'!$A$512</definedName>
    <definedName name="IDGK">City&amp;" "&amp;State</definedName>
    <definedName name="IDReference" hidden="1">"A1"</definedName>
    <definedName name="IGP_M">#REF!</definedName>
    <definedName name="IHGRHJA" hidden="1">{#N/A,#N/A,TRUE,"TMRSAMPLE";#N/A,#N/A,TRUE,"OPS";#N/A,#N/A,TRUE,"TMR"}</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hidden="1">{"qchm_dcf",#N/A,FALSE,"QCHMDCF2";"qchm_terminal",#N/A,FALSE,"QCHMDCF2"}</definedName>
    <definedName name="IIGI" hidden="1">{"mult96",#N/A,FALSE,"PETCOMP";"est96",#N/A,FALSE,"PETCOMP";"mult95",#N/A,FALSE,"PETCOMP";"est95",#N/A,FALSE,"PETCOMP";"multltm",#N/A,FALSE,"PETCOMP";"resultltm",#N/A,FALSE,"PETCOMP"}</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hidden="1">{#N/A,#N/A,FALSE,"SUMMARY";#N/A,#N/A,FALSE,"TECHNOLOGY";#N/A,#N/A,FALSE,"YEAR2000";#N/A,#N/A,FALSE,"GENERAL SERVICES";#N/A,#N/A,FALSE,"PROD MANAGE";#N/A,#N/A,FALSE,"BOG";#N/A,#N/A,FALSE,"PROT CONT";#N/A,#N/A,FALSE,"INVEST COMP"}</definedName>
    <definedName name="IIIIF" hidden="1">{#N/A,#N/A,TRUE,"TITLE";#N/A,#N/A,TRUE,"MKT Cellular Subs";#N/A,#N/A,TRUE,"Cellular sub ";#N/A,#N/A,TRUE,"P&amp;L - Cell";#N/A,#N/A,TRUE,"Rev &amp; Usage assump - Cell";#N/A,#N/A,TRUE,"Cost -  Cellular";"cellular",#N/A,TRUE,"Capex "}</definedName>
    <definedName name="iiiii" hidden="1">{#N/A,#N/A,FALSE,"Calc";#N/A,#N/A,FALSE,"Sensitivity";#N/A,#N/A,FALSE,"LT Earn.Dil.";#N/A,#N/A,FALSE,"Dil. AVP"}</definedName>
    <definedName name="IINNSS" hidden="1">{"'bar'!$A$1:$AQ$33","'bar'!$A$10:$B$10"}</definedName>
    <definedName name="ik" hidden="1">{#N/A,#N/A,FALSE,"Calc";#N/A,#N/A,FALSE,"Sensitivity";#N/A,#N/A,FALSE,"LT Earn.Dil.";#N/A,#N/A,FALSE,"Dil. AVP"}</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#REF!</definedName>
    <definedName name="IMP04_A10">[74]Curves!$G$13</definedName>
    <definedName name="IMP04_A11">[74]Curves!$G$14</definedName>
    <definedName name="IMP04_A12">[74]Curves!$G$15</definedName>
    <definedName name="IMP04_A2">[74]Curves!$G$5</definedName>
    <definedName name="IMP04_A3">[74]Curves!$G$6</definedName>
    <definedName name="IMP04_A4">[74]Curves!$G$7</definedName>
    <definedName name="IMP04_A5">[74]Curves!$G$8</definedName>
    <definedName name="IMP04_A6">[74]Curves!$G$9</definedName>
    <definedName name="IMP04_A7">[74]Curves!$G$10</definedName>
    <definedName name="IMP04_A8">[74]Curves!$G$11</definedName>
    <definedName name="IMP04_A9">[74]Curves!$G$12</definedName>
    <definedName name="IMP04_B1">[74]Curves!$H$4</definedName>
    <definedName name="IMP04_B10">[74]Curves!$H$13</definedName>
    <definedName name="IMP04_B11">[74]Curves!$H$14</definedName>
    <definedName name="IMP04_B12">[74]Curves!$H$15</definedName>
    <definedName name="IMP04_B2">[74]Curves!$H$5</definedName>
    <definedName name="IMP04_B3">[74]Curves!$H$6</definedName>
    <definedName name="IMP04_B4">[74]Curves!$H$7</definedName>
    <definedName name="IMP04_B5">[74]Curves!$H$8</definedName>
    <definedName name="IMP04_B6">[74]Curves!$H$9</definedName>
    <definedName name="IMP04_B7">[74]Curves!$H$10</definedName>
    <definedName name="IMP04_B8">[74]Curves!$H$11</definedName>
    <definedName name="IMP04_B9">[74]Curves!$H$12</definedName>
    <definedName name="IMP04_C1">[74]Curves!$I$4</definedName>
    <definedName name="IMP04_C10">[74]Curves!$I$13</definedName>
    <definedName name="IMP04_C11">[74]Curves!$I$14</definedName>
    <definedName name="IMP04_C12">[74]Curves!$I$15</definedName>
    <definedName name="IMP04_C2">[74]Curves!$I$5</definedName>
    <definedName name="IMP04_C3">[74]Curves!$I$6</definedName>
    <definedName name="IMP04_C4">[74]Curves!$I$7</definedName>
    <definedName name="IMP04_C5">[74]Curves!$I$8</definedName>
    <definedName name="IMP04_C6">[74]Curves!$I$9</definedName>
    <definedName name="IMP04_C7">[74]Curves!$I$10</definedName>
    <definedName name="IMP04_C8">[74]Curves!$I$11</definedName>
    <definedName name="IMP04_C9">[74]Curves!$I$12</definedName>
    <definedName name="IMP04_D1">[74]Curves!$D$4</definedName>
    <definedName name="IMP04_D10">[74]Curves!$D$13</definedName>
    <definedName name="IMP04_D11">[74]Curves!$D$14</definedName>
    <definedName name="IMP04_D12">[74]Curves!$D$15</definedName>
    <definedName name="IMP04_D2">[74]Curves!$D$5</definedName>
    <definedName name="IMP04_D3">[74]Curves!$D$6</definedName>
    <definedName name="IMP04_D4">[74]Curves!$D$7</definedName>
    <definedName name="IMP04_D5">[74]Curves!$D$8</definedName>
    <definedName name="IMP04_D6">[74]Curves!$D$9</definedName>
    <definedName name="IMP04_D7">[74]Curves!$D$10</definedName>
    <definedName name="IMP04_D8">[74]Curves!$D$11</definedName>
    <definedName name="IMP04_D9">[74]Curves!$D$12</definedName>
    <definedName name="IMP04_F1">[74]Curves!$A$17</definedName>
    <definedName name="IMP04_F10">[74]Curves!$A$35</definedName>
    <definedName name="IMP04_F11">[74]Curves!$A$37</definedName>
    <definedName name="IMP04_F12">[74]Curves!$A$39</definedName>
    <definedName name="IMP04_F2">[74]Curves!$A$19</definedName>
    <definedName name="IMP04_F3">[74]Curves!$A$21</definedName>
    <definedName name="IMP04_F4">[74]Curves!$A$23</definedName>
    <definedName name="IMP04_F5">[74]Curves!$A$25</definedName>
    <definedName name="IMP04_F6">[74]Curves!$A$27</definedName>
    <definedName name="IMP04_F7">[74]Curves!$A$29</definedName>
    <definedName name="IMP04_F8">[74]Curves!$A$31</definedName>
    <definedName name="IMP04_F9">[74]Curves!$A$33</definedName>
    <definedName name="IMP07_A1">[74]Curves!$G$58</definedName>
    <definedName name="IMP07_A10">[74]Curves!$G$67</definedName>
    <definedName name="IMP07_A11">[74]Curves!$G$68</definedName>
    <definedName name="IMP07_A12">[74]Curves!$G$69</definedName>
    <definedName name="IMP07_A2">[74]Curves!$G$59</definedName>
    <definedName name="IMP07_A3">[74]Curves!$G$60</definedName>
    <definedName name="IMP07_A4">[74]Curves!$G$61</definedName>
    <definedName name="IMP07_A5">[74]Curves!$G$62</definedName>
    <definedName name="IMP07_A6">[74]Curves!$G$63</definedName>
    <definedName name="IMP07_A7">[74]Curves!$G$64</definedName>
    <definedName name="IMP07_A8">[74]Curves!$G$65</definedName>
    <definedName name="IMP07_A9">[74]Curves!$G$66</definedName>
    <definedName name="IMP07_B1">[74]Curves!$H$58</definedName>
    <definedName name="IMP07_B10">[74]Curves!$H$67</definedName>
    <definedName name="IMP07_B11">[74]Curves!$H$68</definedName>
    <definedName name="IMP07_B12">[74]Curves!$H$69</definedName>
    <definedName name="IMP07_B2">[74]Curves!$H$59</definedName>
    <definedName name="IMP07_B3">[74]Curves!$H$60</definedName>
    <definedName name="IMP07_B4">[74]Curves!$H$61</definedName>
    <definedName name="IMP07_B5">[74]Curves!$H$62</definedName>
    <definedName name="IMP07_B6">[74]Curves!$H$63</definedName>
    <definedName name="IMP07_B7">[74]Curves!$H$64</definedName>
    <definedName name="IMP07_B8">[74]Curves!$H$65</definedName>
    <definedName name="IMP07_B9">[74]Curves!$H$66</definedName>
    <definedName name="IMP07_C1">[74]Curves!$I$58</definedName>
    <definedName name="IMP07_C10">[74]Curves!$I$67</definedName>
    <definedName name="IMP07_C11">[74]Curves!$I$68</definedName>
    <definedName name="IMP07_C12">[74]Curves!$I$69</definedName>
    <definedName name="IMP07_C2">[74]Curves!$I$59</definedName>
    <definedName name="IMP07_C3">[74]Curves!$I$60</definedName>
    <definedName name="IMP07_C4">[74]Curves!$I$61</definedName>
    <definedName name="IMP07_C5">[74]Curves!$I$62</definedName>
    <definedName name="IMP07_C6">[74]Curves!$I$63</definedName>
    <definedName name="IMP07_C7">[74]Curves!$I$64</definedName>
    <definedName name="IMP07_C8">[74]Curves!$I$65</definedName>
    <definedName name="IMP07_C9">[74]Curves!$I$66</definedName>
    <definedName name="IMP07_D1">[74]Curves!$D$58</definedName>
    <definedName name="IMP07_D10">[74]Curves!$D$67</definedName>
    <definedName name="IMP07_D11">[74]Curves!$D$68</definedName>
    <definedName name="IMP07_D12">[74]Curves!$D$69</definedName>
    <definedName name="IMP07_D2">[74]Curves!$D$59</definedName>
    <definedName name="IMP07_D3">[74]Curves!$D$60</definedName>
    <definedName name="IMP07_D4">[74]Curves!$D$61</definedName>
    <definedName name="IMP07_D5">[74]Curves!$D$62</definedName>
    <definedName name="IMP07_D6">[74]Curves!$D$63</definedName>
    <definedName name="IMP07_D7">[74]Curves!$D$64</definedName>
    <definedName name="IMP07_D8">[74]Curves!$D$65</definedName>
    <definedName name="IMP07_D9">[74]Curves!$D$66</definedName>
    <definedName name="IMP07_F1">[74]Curves!$A$71</definedName>
    <definedName name="IMP07_F10">[74]Curves!$A$89</definedName>
    <definedName name="IMP07_F11">[74]Curves!$A$91</definedName>
    <definedName name="IMP07_F12">[74]Curves!$A$93</definedName>
    <definedName name="IMP07_F2">[74]Curves!$A$73</definedName>
    <definedName name="IMP07_F3">[74]Curves!$A$75</definedName>
    <definedName name="IMP07_F4">[74]Curves!$A$77</definedName>
    <definedName name="IMP07_F5">[74]Curves!$A$79</definedName>
    <definedName name="IMP07_F6">[74]Curves!$A$81</definedName>
    <definedName name="IMP07_F7">[74]Curves!$A$83</definedName>
    <definedName name="IMP07_F8">[74]Curves!$A$85</definedName>
    <definedName name="IMP07_F9">[74]Curves!$A$87</definedName>
    <definedName name="IMP09_A1">[74]Curves!$I$112</definedName>
    <definedName name="IMP09_A10">[74]Curves!$I$121</definedName>
    <definedName name="IMP09_A11">[74]Curves!$I$122</definedName>
    <definedName name="IMP09_A12">[74]Curves!$I$123</definedName>
    <definedName name="IMP09_A2">[74]Curves!$I$113</definedName>
    <definedName name="IMP09_A3">[74]Curves!$I$114</definedName>
    <definedName name="IMP09_A4">[74]Curves!$I$115</definedName>
    <definedName name="IMP09_A5">[74]Curves!$I$116</definedName>
    <definedName name="IMP09_A6">[74]Curves!$I$117</definedName>
    <definedName name="IMP09_A7">[74]Curves!$I$118</definedName>
    <definedName name="IMP09_A8">[74]Curves!$I$119</definedName>
    <definedName name="IMP09_A9">[74]Curves!$I$120</definedName>
    <definedName name="IMP09_B1">[74]Curves!$J$112</definedName>
    <definedName name="IMP09_B10">[74]Curves!$J$121</definedName>
    <definedName name="IMP09_B11">[74]Curves!$J$122</definedName>
    <definedName name="IMP09_B12">[74]Curves!$J$123</definedName>
    <definedName name="IMP09_B2">[74]Curves!$J$113</definedName>
    <definedName name="IMP09_B3">[74]Curves!$J$114</definedName>
    <definedName name="IMP09_B4">[74]Curves!$J$115</definedName>
    <definedName name="IMP09_B5">[74]Curves!$J$116</definedName>
    <definedName name="IMP09_B6">[74]Curves!$J$117</definedName>
    <definedName name="IMP09_B7">[74]Curves!$J$118</definedName>
    <definedName name="IMP09_B8">[74]Curves!$J$119</definedName>
    <definedName name="IMP09_B9">[74]Curves!$J$120</definedName>
    <definedName name="IMP09_C1">[74]Curves!$K$112</definedName>
    <definedName name="IMP09_C10">[74]Curves!$K$121</definedName>
    <definedName name="IMP09_C11">[74]Curves!$K$122</definedName>
    <definedName name="IMP09_C12">[74]Curves!$K$123</definedName>
    <definedName name="IMP09_C2">[74]Curves!$K$113</definedName>
    <definedName name="IMP09_C3">[74]Curves!$K$114</definedName>
    <definedName name="IMP09_C4">[74]Curves!$K$115</definedName>
    <definedName name="IMP09_C5">[74]Curves!$K$116</definedName>
    <definedName name="IMP09_C6">[74]Curves!$K$117</definedName>
    <definedName name="IMP09_C7">[74]Curves!$K$118</definedName>
    <definedName name="IMP09_C8">[74]Curves!$K$119</definedName>
    <definedName name="IMP09_C9">[74]Curves!$K$120</definedName>
    <definedName name="IMP09_D1">[74]Curves!$F$112</definedName>
    <definedName name="IMP09_D10">[74]Curves!$F$121</definedName>
    <definedName name="IMP09_D11">[74]Curves!$F$122</definedName>
    <definedName name="IMP09_D12">[74]Curves!$F$123</definedName>
    <definedName name="IMP09_D2">[74]Curves!$F$113</definedName>
    <definedName name="IMP09_D3">[74]Curves!$F$114</definedName>
    <definedName name="IMP09_D4">[74]Curves!$F$115</definedName>
    <definedName name="IMP09_D5">[74]Curves!$F$116</definedName>
    <definedName name="IMP09_D6">[74]Curves!$F$117</definedName>
    <definedName name="IMP09_D7">[74]Curves!$F$118</definedName>
    <definedName name="IMP09_D8">[74]Curves!$F$119</definedName>
    <definedName name="IMP09_D9">[74]Curves!$F$120</definedName>
    <definedName name="IMP09_F1">[74]Curves!$A$125</definedName>
    <definedName name="IMP09_F10">[74]Curves!$A$143</definedName>
    <definedName name="IMP09_F11">[74]Curves!$A$145</definedName>
    <definedName name="IMP09_F12">[74]Curves!$A$147</definedName>
    <definedName name="IMP09_F2">[74]Curves!$A$127</definedName>
    <definedName name="IMP09_F3">[74]Curves!$A$129</definedName>
    <definedName name="IMP09_F4">[74]Curves!$A$131</definedName>
    <definedName name="IMP09_F5">[74]Curves!$A$133</definedName>
    <definedName name="IMP09_F6">[74]Curves!$A$135</definedName>
    <definedName name="IMP09_F7">[74]Curves!$A$137</definedName>
    <definedName name="IMP09_F8">[74]Curves!$A$139</definedName>
    <definedName name="IMP09_F9">[74]Curves!$A$141</definedName>
    <definedName name="IMP11_A1">[74]Curves!$G$166</definedName>
    <definedName name="IMP11_A10">[74]Curves!$G$175</definedName>
    <definedName name="IMP11_A11">[74]Curves!$G$176</definedName>
    <definedName name="IMP11_A12">[74]Curves!$G$177</definedName>
    <definedName name="IMP11_A2">[74]Curves!$G$167</definedName>
    <definedName name="IMP11_A3">[74]Curves!$G$168</definedName>
    <definedName name="IMP11_A4">[74]Curves!$G$169</definedName>
    <definedName name="IMP11_A5">[74]Curves!$G$170</definedName>
    <definedName name="IMP11_A6">[74]Curves!$G$171</definedName>
    <definedName name="IMP11_A7">[74]Curves!$G$172</definedName>
    <definedName name="IMP11_A8">[74]Curves!$G$173</definedName>
    <definedName name="IMP11_A9">[74]Curves!$G$174</definedName>
    <definedName name="IMP11_B1">[74]Curves!$H$166</definedName>
    <definedName name="IMP11_B10">[74]Curves!$H$175</definedName>
    <definedName name="IMP11_B11">[74]Curves!$H$176</definedName>
    <definedName name="IMP11_B12">[74]Curves!$H$177</definedName>
    <definedName name="IMP11_B2">[74]Curves!$H$167</definedName>
    <definedName name="IMP11_B3">[74]Curves!$H$168</definedName>
    <definedName name="IMP11_B4">[74]Curves!$H$169</definedName>
    <definedName name="IMP11_B5">[74]Curves!$H$170</definedName>
    <definedName name="IMP11_B6">[74]Curves!$H$171</definedName>
    <definedName name="IMP11_B7">[74]Curves!$H$172</definedName>
    <definedName name="IMP11_B8">[74]Curves!$H$173</definedName>
    <definedName name="IMP11_B9">[74]Curves!$H$174</definedName>
    <definedName name="IMP11_C1">[74]Curves!$I$166</definedName>
    <definedName name="IMP11_C10">[74]Curves!$I$175</definedName>
    <definedName name="IMP11_C11">[74]Curves!$I$176</definedName>
    <definedName name="IMP11_C12">[74]Curves!$I$177</definedName>
    <definedName name="IMP11_C2">[74]Curves!$I$167</definedName>
    <definedName name="IMP11_C3">[74]Curves!$I$168</definedName>
    <definedName name="IMP11_C4">[74]Curves!$I$169</definedName>
    <definedName name="IMP11_C5">[74]Curves!$I$170</definedName>
    <definedName name="IMP11_C6">[74]Curves!$I$171</definedName>
    <definedName name="IMP11_C7">[74]Curves!$I$172</definedName>
    <definedName name="IMP11_C8">[74]Curves!$I$173</definedName>
    <definedName name="IMP11_C9">[74]Curves!$I$174</definedName>
    <definedName name="IMP11_D1">[74]Curves!$D$166</definedName>
    <definedName name="IMP11_D10">[74]Curves!$D$175</definedName>
    <definedName name="IMP11_D11">[74]Curves!$D$176</definedName>
    <definedName name="IMP11_D12">[74]Curves!$D$177</definedName>
    <definedName name="IMP11_D2">[74]Curves!$D$167</definedName>
    <definedName name="IMP11_D3">[74]Curves!$D$168</definedName>
    <definedName name="IMP11_D4">[74]Curves!$D$169</definedName>
    <definedName name="IMP11_D5">[74]Curves!$D$170</definedName>
    <definedName name="IMP11_D6">[74]Curves!$D$171</definedName>
    <definedName name="IMP11_D7">[74]Curves!$D$172</definedName>
    <definedName name="IMP11_D8">[74]Curves!$D$173</definedName>
    <definedName name="IMP11_D9">[74]Curves!$D$174</definedName>
    <definedName name="IMP11_F1">[74]Curves!$A$179</definedName>
    <definedName name="IMP11_F10">[74]Curves!$A$197</definedName>
    <definedName name="IMP11_F11">[74]Curves!$A$199</definedName>
    <definedName name="IMP11_F12">[74]Curves!$A$201</definedName>
    <definedName name="IMP11_F2">[74]Curves!$A$181</definedName>
    <definedName name="IMP11_F3">[74]Curves!$A$183</definedName>
    <definedName name="IMP11_F4">[74]Curves!$A$185</definedName>
    <definedName name="IMP11_F5">[74]Curves!$A$187</definedName>
    <definedName name="IMP11_F6">[74]Curves!$A$189</definedName>
    <definedName name="IMP11_F7">[74]Curves!$A$191</definedName>
    <definedName name="IMP11_F8">[74]Curves!$A$193</definedName>
    <definedName name="IMP11_F9">[74]Curves!$A$195</definedName>
    <definedName name="IMPORT">'[68]Process Piping'!#REF!</definedName>
    <definedName name="INCOME">[2]Sheet1!$C$8:$L$42</definedName>
    <definedName name="INCREASED">[2]Sheet1!#REF!</definedName>
    <definedName name="IndAs" hidden="1">{#N/A,#N/A,TRUE,"Front";#N/A,#N/A,TRUE,"Simple Letter";#N/A,#N/A,TRUE,"Inside";#N/A,#N/A,TRUE,"Contents";#N/A,#N/A,TRUE,"Basis";#N/A,#N/A,TRUE,"Inclusions";#N/A,#N/A,TRUE,"Exclusions";#N/A,#N/A,TRUE,"Areas";#N/A,#N/A,TRUE,"Summary";#N/A,#N/A,TRUE,"Detail"}</definedName>
    <definedName name="INDO_COUNT_INDUSTRIES_LIMITED">#REF!</definedName>
    <definedName name="INETOTHER">[2]Sheet1!#REF!</definedName>
    <definedName name="INETPPE">[2]Sheet1!#REF!</definedName>
    <definedName name="info9198" hidden="1">[114]A91_97!$G$1116:$G$1331</definedName>
    <definedName name="InfoDialog">"Dialogfeldrahmen 1"</definedName>
    <definedName name="INPUT_07">[74]Curves!$A$55</definedName>
    <definedName name="INPUT_09">[74]Curves!$A$109</definedName>
    <definedName name="INPUT_11">[74]Curves!$A$163</definedName>
    <definedName name="inputdata">[105]Input!$F$48:$F$55,[105]Input!$H$48,[105]Input!$H$48:$K$55</definedName>
    <definedName name="insertplate_and_exp_joint">#REF!</definedName>
    <definedName name="Inst">#REF!</definedName>
    <definedName name="InstCap" hidden="1">[75]Input!$K$149:$Y$149,[75]Input!$K$167:$Y$167,[75]Input!$K$185:$Y$185,[75]Input!$K$203:$Y$203,[75]Input!$K$221:$Y$221,[75]Input!$K$239:$Y$239,[75]Input!$K$257:$Y$257,[75]Input!$K$275:$Y$275</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hidden="1">{#N/A,#N/A,FALSE,"COMP"}</definedName>
    <definedName name="int_1" hidden="1">{#N/A,#N/A,FALSE,"COMP"}</definedName>
    <definedName name="int_2" hidden="1">{#N/A,#N/A,FALSE,"COMP"}</definedName>
    <definedName name="IntCap">[75]Debt!$K$246:$AE$246</definedName>
    <definedName name="IntCost">[75]Input!$K$130:$AE$130</definedName>
    <definedName name="IntDivTrf">[75]Input!$K$559:$AE$559</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 hidden="1">{#N/A,#N/A,FALSE,"Status of Projects";#N/A,#N/A,FALSE,"CEA-TEC";#N/A,#N/A,FALSE,"U-Constr.";#N/A,#N/A,FALSE,"summary";#N/A,#N/A,FALSE,"PPP-3 yrs"}</definedName>
    <definedName name="InvChg" hidden="1">[75]Input!$K$99:$AE$99</definedName>
    <definedName name="INVEST">[2]Sheet1!$C$148:$L$168</definedName>
    <definedName name="Invt">[75]Formats!$W$76</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41985.6728935185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'[154]Coco SP'!$AD$1917:$AD$3155</definedName>
    <definedName name="IQRCocoSPAE1916" hidden="1">#REF!</definedName>
    <definedName name="IQRCocoSPAO1916" hidden="1">'[154]Coco SP'!$AO$1917:$AO$3155</definedName>
    <definedName name="IQRCocoSPAZ1916" hidden="1">'[154]Coco SP'!$AZ$1917:$AZ$3155</definedName>
    <definedName name="IQRCocoSPB72" hidden="1">#REF!</definedName>
    <definedName name="IQRCocoSPBK1916" hidden="1">'[154]Coco SP'!$BK$1917:$BK$3155</definedName>
    <definedName name="IQRCocoSPBV1916" hidden="1">'[154]Coco SP'!$BV$1917:$BV$3155</definedName>
    <definedName name="IQRCocoSPCG1916" hidden="1">'[154]Coco SP'!$CG$1917:$CG$3155</definedName>
    <definedName name="IQRCocoSPCR1916" hidden="1">'[154]Coco SP'!$CR$1917:$CR$3155</definedName>
    <definedName name="IQRCocoSPDC1916" hidden="1">'[154]Coco SP'!$DC$1917:$DC$3155</definedName>
    <definedName name="IQRCocoSPDN1916" hidden="1">'[154]Coco SP'!$DN$1917:$DN$3175</definedName>
    <definedName name="IQRCocoSPG1908" hidden="1">#REF!</definedName>
    <definedName name="IQRCocoSPG1910" hidden="1">#REF!</definedName>
    <definedName name="IQRCocoSPG1916" hidden="1">#REF!</definedName>
    <definedName name="IQRCocoSPH1916" hidden="1">'[154]Coco SP'!$H$1917:$H$3155</definedName>
    <definedName name="IQRCocoSPI1916" hidden="1">#REF!</definedName>
    <definedName name="IQRCocoSPS1916" hidden="1">'[154]Coco SP'!$S$1917:$S$3155</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[155]Sheet2!#REF!</definedName>
    <definedName name="IQRSheet2B12" hidden="1">[155]Sheet2!#REF!</definedName>
    <definedName name="IQRSheet2BC11" hidden="1">[155]Sheet2!#REF!</definedName>
    <definedName name="IQRSheet2C12" hidden="1">[155]Sheet2!#REF!</definedName>
    <definedName name="IQRSheet2D12" hidden="1">[155]Sheet2!#REF!</definedName>
    <definedName name="IQRSheet2DC11" hidden="1">[155]Sheet2!#REF!</definedName>
    <definedName name="IQRSheet2DD11" hidden="1">[155]Sheet2!#REF!</definedName>
    <definedName name="IQRSheet2DE11" hidden="1">[155]Sheet2!#REF!</definedName>
    <definedName name="IQRSheet2DF11" hidden="1">[155]Sheet2!#REF!</definedName>
    <definedName name="IQRSheet2DG11" hidden="1">[155]Sheet2!#REF!</definedName>
    <definedName name="IQRSheet2DH11" hidden="1">[155]Sheet2!#REF!</definedName>
    <definedName name="IQRSheet2DI11" hidden="1">[155]Sheet2!#REF!</definedName>
    <definedName name="IQRSheet2DJ11" hidden="1">[155]Sheet2!#REF!</definedName>
    <definedName name="IQRSheet2DK11" hidden="1">[155]Sheet2!#REF!</definedName>
    <definedName name="IQRSheet2DL11" hidden="1">[155]Sheet2!#REF!</definedName>
    <definedName name="IQRSheet2DM11" hidden="1">[155]Sheet2!#REF!</definedName>
    <definedName name="IQRSheet2DN11" hidden="1">[155]Sheet2!#REF!</definedName>
    <definedName name="IQRSheet2DO11" hidden="1">[155]Sheet2!#REF!</definedName>
    <definedName name="IQRSheet2DP11" hidden="1">[155]Sheet2!#REF!</definedName>
    <definedName name="IQRSheet2DQ11" hidden="1">[155]Sheet2!#REF!</definedName>
    <definedName name="IQRSheet2DR11" hidden="1">[155]Sheet2!#REF!</definedName>
    <definedName name="IQRSheet2DS11" hidden="1">[155]Sheet2!#REF!</definedName>
    <definedName name="IQRSheet2DT11" hidden="1">[155]Sheet2!#REF!</definedName>
    <definedName name="IQRSheet2DU11" hidden="1">[155]Sheet2!#REF!</definedName>
    <definedName name="IQRSheet2DV11" hidden="1">[155]Sheet2!#REF!</definedName>
    <definedName name="IQRSheet2DW11" hidden="1">[155]Sheet2!#REF!</definedName>
    <definedName name="IQRSheet2DX11" hidden="1">[155]Sheet2!#REF!</definedName>
    <definedName name="IQRSheet2DY11" hidden="1">[155]Sheet2!#REF!</definedName>
    <definedName name="IQRSheet2DZ11" hidden="1">[155]Sheet2!#REF!</definedName>
    <definedName name="IQRSheet2EA11" hidden="1">[155]Sheet2!#REF!</definedName>
    <definedName name="IQRSheet2EB11" hidden="1">[155]Sheet2!#REF!</definedName>
    <definedName name="IQRSheet2EC11" hidden="1">[155]Sheet2!#REF!</definedName>
    <definedName name="IQRSheet2ED11" hidden="1">[155]Sheet2!#REF!</definedName>
    <definedName name="IQRSheet2EE11" hidden="1">[155]Sheet2!#REF!</definedName>
    <definedName name="IQRSheet2EF11" hidden="1">[155]Sheet2!#REF!</definedName>
    <definedName name="IQRSheet2EG11" hidden="1">[155]Sheet2!#REF!</definedName>
    <definedName name="IQRSheet2EH11" hidden="1">[155]Sheet2!#REF!</definedName>
    <definedName name="IQRSheet2EI11" hidden="1">[155]Sheet2!#REF!</definedName>
    <definedName name="IQRSheet2EJ11" hidden="1">[155]Sheet2!#REF!</definedName>
    <definedName name="IQRSheet2EK11" hidden="1">[155]Sheet2!#REF!</definedName>
    <definedName name="IQRSheet2EL11" hidden="1">[155]Sheet2!#REF!</definedName>
    <definedName name="IQRSheet2EM11" hidden="1">[155]Sheet2!#REF!</definedName>
    <definedName name="IQRSheet2EN11" hidden="1">[155]Sheet2!#REF!</definedName>
    <definedName name="IQRSheet2EO11" hidden="1">[155]Sheet2!#REF!</definedName>
    <definedName name="IQRSheet2EP11" hidden="1">[155]Sheet2!#REF!</definedName>
    <definedName name="IQRSheet2EQ11" hidden="1">[155]Sheet2!#REF!</definedName>
    <definedName name="IQRSheet2ER11" hidden="1">[155]Sheet2!#REF!</definedName>
    <definedName name="IQRSheet2ES11" hidden="1">[155]Sheet2!#REF!</definedName>
    <definedName name="IQRSheet2ET11" hidden="1">[155]Sheet2!#REF!</definedName>
    <definedName name="IQRSheet2EU11" hidden="1">[155]Sheet2!#REF!</definedName>
    <definedName name="IQRSheet2EV11" hidden="1">[155]Sheet2!#REF!</definedName>
    <definedName name="IQRSheet2EY11" hidden="1">[155]Sheet2!#REF!</definedName>
    <definedName name="IQRSheet2EZ11" hidden="1">[155]Sheet2!#REF!</definedName>
    <definedName name="IQRSheet2FA11" hidden="1">[155]Sheet2!#REF!</definedName>
    <definedName name="IQRSheet2FH11" hidden="1">[155]Sheet2!#REF!</definedName>
    <definedName name="IQRSheet2FI11" hidden="1">[155]Sheet2!#REF!</definedName>
    <definedName name="IQRSheet2FJ11" hidden="1">[155]Sheet2!#REF!</definedName>
    <definedName name="IQRSheet2FQ11" hidden="1">[155]Sheet2!#REF!</definedName>
    <definedName name="IQRSheet2FR11" hidden="1">[155]Sheet2!#REF!</definedName>
    <definedName name="IQRSheet2FS11" hidden="1">[155]Sheet2!#REF!</definedName>
    <definedName name="IQRSheet2FZ11" hidden="1">[155]Sheet2!#REF!</definedName>
    <definedName name="IQRSheet2GA11" hidden="1">[155]Sheet2!#REF!</definedName>
    <definedName name="IQRSheet2GB11" hidden="1">[155]Sheet2!#REF!</definedName>
    <definedName name="IQRSheet2GI11" hidden="1">[155]Sheet2!#REF!</definedName>
    <definedName name="IQRSheet2GJ11" hidden="1">[155]Sheet2!#REF!</definedName>
    <definedName name="IQRSheet2GK11" hidden="1">[155]Sheet2!#REF!</definedName>
    <definedName name="IQRSheet2GR11" hidden="1">[155]Sheet2!#REF!</definedName>
    <definedName name="IQRSheet2GS11" hidden="1">[155]Sheet2!#REF!</definedName>
    <definedName name="IQRSheet2GT11" hidden="1">[155]Sheet2!#REF!</definedName>
    <definedName name="IQRSheet2HA11" hidden="1">[155]Sheet2!#REF!</definedName>
    <definedName name="IQRSheet2HB11" hidden="1">[155]Sheet2!#REF!</definedName>
    <definedName name="IQRSheet2HC11" hidden="1">[155]Sheet2!#REF!</definedName>
    <definedName name="IQRSheet2HJ11" hidden="1">[155]Sheet2!#REF!</definedName>
    <definedName name="IQRSheet2HK11" hidden="1">[155]Sheet2!#REF!</definedName>
    <definedName name="IQRSheet2HL11" hidden="1">[155]Sheet2!#REF!</definedName>
    <definedName name="IQRSheet2HS11" hidden="1">[155]Sheet2!#REF!</definedName>
    <definedName name="IQRSheet2HT11" hidden="1">[155]Sheet2!#REF!</definedName>
    <definedName name="IQRSheet2HU11" hidden="1">[155]Sheet2!#REF!</definedName>
    <definedName name="IQRSheet2IB11" hidden="1">[155]Sheet2!#REF!</definedName>
    <definedName name="IQRSheet2IC11" hidden="1">[155]Sheet2!#REF!</definedName>
    <definedName name="IQRSheet2ID11" hidden="1">[155]Sheet2!#REF!</definedName>
    <definedName name="IQRSheet2IK11" hidden="1">[155]Sheet2!#REF!</definedName>
    <definedName name="IQRSheet2IL11" hidden="1">[155]Sheet2!#REF!</definedName>
    <definedName name="IQRSheet2IM11" hidden="1">[155]Sheet2!#REF!</definedName>
    <definedName name="IQRSheet2IT11" hidden="1">[155]Sheet2!#REF!</definedName>
    <definedName name="IQRSheet2IU11" hidden="1">[155]Sheet2!#REF!</definedName>
    <definedName name="IQRSheet2IV11" hidden="1">[155]Sheet2!#REF!</definedName>
    <definedName name="IQRSheet2JC11" hidden="1">[155]Sheet2!#REF!</definedName>
    <definedName name="IQRSheet2JD11" hidden="1">[155]Sheet2!#REF!</definedName>
    <definedName name="IQRSheet2JE11" hidden="1">[155]Sheet2!#REF!</definedName>
    <definedName name="IQRSheet2JL11" hidden="1">[155]Sheet2!#REF!</definedName>
    <definedName name="IQRSheet2JM11" hidden="1">[155]Sheet2!#REF!</definedName>
    <definedName name="IQRSheet2JN11" hidden="1">[155]Sheet2!#REF!</definedName>
    <definedName name="IQRSheet2JU11" hidden="1">[155]Sheet2!#REF!</definedName>
    <definedName name="IQRSheet2JV11" hidden="1">[155]Sheet2!#REF!</definedName>
    <definedName name="IQRSheet2JW11" hidden="1">[155]Sheet2!#REF!</definedName>
    <definedName name="IQRSheet2KD11" hidden="1">[155]Sheet2!#REF!</definedName>
    <definedName name="IQRSheet2KE11" hidden="1">[155]Sheet2!#REF!</definedName>
    <definedName name="IQRSheet2KF11" hidden="1">[155]Sheet2!#REF!</definedName>
    <definedName name="IQRSheet2KM11" hidden="1">[155]Sheet2!#REF!</definedName>
    <definedName name="IQRSheet2KN11" hidden="1">[155]Sheet2!#REF!</definedName>
    <definedName name="IQRSheet2KO11" hidden="1">[155]Sheet2!#REF!</definedName>
    <definedName name="IQRSheet2KV11" hidden="1">[155]Sheet2!#REF!</definedName>
    <definedName name="IQRSheet2KW11" hidden="1">[155]Sheet2!#REF!</definedName>
    <definedName name="IQRSheet2KX11" hidden="1">[155]Sheet2!#REF!</definedName>
    <definedName name="IQRSheet2LE11" hidden="1">[155]Sheet2!#REF!</definedName>
    <definedName name="IQRSheet2LF11" hidden="1">[155]Sheet2!#REF!</definedName>
    <definedName name="IQRSheet2LG11" hidden="1">[155]Sheet2!#REF!</definedName>
    <definedName name="IQRSheet2LN11" hidden="1">[155]Sheet2!#REF!</definedName>
    <definedName name="IQRSheet2LO11" hidden="1">[155]Sheet2!#REF!</definedName>
    <definedName name="IQRSheet2LP11" hidden="1">[155]Sheet2!#REF!</definedName>
    <definedName name="IQRSheet2LW11" hidden="1">[155]Sheet2!#REF!</definedName>
    <definedName name="IQRSheet2LX11" hidden="1">[155]Sheet2!#REF!</definedName>
    <definedName name="IQRSheet2LY11" hidden="1">[155]Sheet2!#REF!</definedName>
    <definedName name="IQRSheet2MF11" hidden="1">[155]Sheet2!#REF!</definedName>
    <definedName name="IQRSheet2MG11" hidden="1">[155]Sheet2!#REF!</definedName>
    <definedName name="IQRSheet2MH11" hidden="1">[155]Sheet2!#REF!</definedName>
    <definedName name="IQRSheet2MO11" hidden="1">[155]Sheet2!#REF!</definedName>
    <definedName name="IQRSheet2MP11" hidden="1">[155]Sheet2!#REF!</definedName>
    <definedName name="IQRSheet2MQ11" hidden="1">[155]Sheet2!#REF!</definedName>
    <definedName name="IQRSheet2MX11" hidden="1">[155]Sheet2!#REF!</definedName>
    <definedName name="IQRSheet2MY11" hidden="1">[155]Sheet2!#REF!</definedName>
    <definedName name="IQRSheet2MZ11" hidden="1">[155]Sheet2!#REF!</definedName>
    <definedName name="IQRSheet2NG11" hidden="1">[155]Sheet2!#REF!</definedName>
    <definedName name="IQRSheet2NH11" hidden="1">[155]Sheet2!#REF!</definedName>
    <definedName name="IQRSheet2NI11" hidden="1">[155]Sheet2!#REF!</definedName>
    <definedName name="IQRSheet2NP11" hidden="1">[155]Sheet2!#REF!</definedName>
    <definedName name="IQRSheet2NQ11" hidden="1">[155]Sheet2!#REF!</definedName>
    <definedName name="IQRSheet2NR11" hidden="1">[155]Sheet2!#REF!</definedName>
    <definedName name="IQRSheet2NY11" hidden="1">[155]Sheet2!#REF!</definedName>
    <definedName name="IQRSheet2NZ11" hidden="1">[155]Sheet2!#REF!</definedName>
    <definedName name="IQRSheet2OA11" hidden="1">[155]Sheet2!#REF!</definedName>
    <definedName name="IQRSheet2OH11" hidden="1">[155]Sheet2!#REF!</definedName>
    <definedName name="IQRSheet2OI11" hidden="1">[155]Sheet2!#REF!</definedName>
    <definedName name="IQRSheet2OJ11" hidden="1">[155]Sheet2!#REF!</definedName>
    <definedName name="IQRSheet2OQ11" hidden="1">[155]Sheet2!#REF!</definedName>
    <definedName name="IQRSheet2OR11" hidden="1">[155]Sheet2!#REF!</definedName>
    <definedName name="IQRSheet2OS11" hidden="1">[155]Sheet2!#REF!</definedName>
    <definedName name="IQRSheet2OZ11" hidden="1">[155]Sheet2!#REF!</definedName>
    <definedName name="IQRSheet2PA11" hidden="1">[155]Sheet2!#REF!</definedName>
    <definedName name="IQRSheet2PB11" hidden="1">[155]Sheet2!#REF!</definedName>
    <definedName name="IQRSheet2PI11" hidden="1">[155]Sheet2!#REF!</definedName>
    <definedName name="IQRSheet2PJ11" hidden="1">[155]Sheet2!#REF!</definedName>
    <definedName name="IQRSheet2PK11" hidden="1">[155]Sheet2!#REF!</definedName>
    <definedName name="IQRSheet2PR11" hidden="1">[155]Sheet2!#REF!</definedName>
    <definedName name="IQRSheet2PS11" hidden="1">[155]Sheet2!#REF!</definedName>
    <definedName name="IQRSheet2PT11" hidden="1">[155]Sheet2!#REF!</definedName>
    <definedName name="IQRSheet2QA11" hidden="1">[155]Sheet2!#REF!</definedName>
    <definedName name="IQRSheet2QB11" hidden="1">[155]Sheet2!#REF!</definedName>
    <definedName name="IQRSheet2QC11" hidden="1">[155]Sheet2!#REF!</definedName>
    <definedName name="IQRSheet2QJ11" hidden="1">[155]Sheet2!#REF!</definedName>
    <definedName name="IQRSheet2QK11" hidden="1">[155]Sheet2!#REF!</definedName>
    <definedName name="IQRSheet2QL11" hidden="1">[155]Sheet2!#REF!</definedName>
    <definedName name="IQRSheet3AC12" hidden="1">[155]Sheet3!#REF!</definedName>
    <definedName name="IQRSheet3AD12" hidden="1">[155]Sheet3!#REF!</definedName>
    <definedName name="IQRSheet3AE12" hidden="1">[155]Sheet3!#REF!</definedName>
    <definedName name="IQRSheet3AF12" hidden="1">[155]Sheet3!#REF!</definedName>
    <definedName name="IQRSheet3AG12" hidden="1">[155]Sheet3!#REF!</definedName>
    <definedName name="IQRSheet3AH12" hidden="1">[155]Sheet3!#REF!</definedName>
    <definedName name="IQRSheet3AJ12" hidden="1">[155]Sheet3!#REF!</definedName>
    <definedName name="IQRSheet3AK12" hidden="1">[155]Sheet3!#REF!</definedName>
    <definedName name="IQRSheet3AL12" hidden="1">[155]Sheet3!#REF!</definedName>
    <definedName name="IQRSheet3AM12" hidden="1">[155]Sheet3!#REF!</definedName>
    <definedName name="IQRSheet3AN12" hidden="1">[155]Sheet3!#REF!</definedName>
    <definedName name="IQRSheet3AO12" hidden="1">[155]Sheet3!#REF!</definedName>
    <definedName name="IQRSheet3AP12" hidden="1">[155]Sheet3!#REF!</definedName>
    <definedName name="IQRSheet3AQ12" hidden="1">[155]Sheet3!#REF!</definedName>
    <definedName name="IQRSheet3AR12" hidden="1">[155]Sheet3!#REF!</definedName>
    <definedName name="IQRSheet3AS12" hidden="1">[155]Sheet3!#REF!</definedName>
    <definedName name="IQRSheet3AT12" hidden="1">[155]Sheet3!#REF!</definedName>
    <definedName name="IQRSheet3AU12" hidden="1">[155]Sheet3!#REF!</definedName>
    <definedName name="IQRSheet3AV12" hidden="1">[155]Sheet3!#REF!</definedName>
    <definedName name="IQRSheet3AW12" hidden="1">[155]Sheet3!#REF!</definedName>
    <definedName name="IQRSheet3AX12" hidden="1">[155]Sheet3!#REF!</definedName>
    <definedName name="IQRSheet3AY12" hidden="1">[155]Sheet3!#REF!</definedName>
    <definedName name="IQRSheet3AZ12" hidden="1">[155]Sheet3!#REF!</definedName>
    <definedName name="IQRSheet3C11" hidden="1">[155]Sheet3!#REF!</definedName>
    <definedName name="IQRSheet3D11" hidden="1">[155]Sheet3!#REF!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'[47]5 - CITICORP'!$A$135</definedName>
    <definedName name="IR_IDD_90_2">[48]CITICORP!#REF!</definedName>
    <definedName name="IR_IDD_90_Compactor">'[47]5 - CITICORP'!$A$555</definedName>
    <definedName name="IR_ISD_100_2">[48]CITICORP!#REF!</definedName>
    <definedName name="IRRR" hidden="1">{#N/A,#N/A,FALSE,"Cash Flows";#N/A,#N/A,FALSE,"Fixed Assets";#N/A,#N/A,FALSE,"Balance Sheet";#N/A,#N/A,FALSE,"P &amp; L"}</definedName>
    <definedName name="IsColHidden" hidden="1">FALSE</definedName>
    <definedName name="IsLTMColHidden" hidden="1">FALSE</definedName>
    <definedName name="it" hidden="1">{"'Sheet1'!$A$5:$E$42"}</definedName>
    <definedName name="itdep" hidden="1">{"'Sheet1'!$A$5:$E$42"}</definedName>
    <definedName name="ITDepr">[75]Tax!$K$22:$AE$22</definedName>
    <definedName name="ITDepRt">[75]Profile!$K$16:$AE$16</definedName>
    <definedName name="ITREE">[2]Sheet1!$X$591:$AY$599</definedName>
    <definedName name="iue">1</definedName>
    <definedName name="iuesymbol">"Rs"</definedName>
    <definedName name="iuisuhfdfshlfsohfo" hidden="1">{"adj95mult",#N/A,FALSE,"COMPCO";"adj95est",#N/A,FALSE,"COMPCO"}</definedName>
    <definedName name="iun">1000000</definedName>
    <definedName name="iunsymbol">"Rsm"</definedName>
    <definedName name="ius">1000000</definedName>
    <definedName name="IV66335_1">#REF!</definedName>
    <definedName name="IV66335_1_10">#REF!</definedName>
    <definedName name="IV66335_1_12">#REF!</definedName>
    <definedName name="IV66335_1_3">#REF!</definedName>
    <definedName name="IV66335_1_4">#REF!</definedName>
    <definedName name="IV66335_1_5">#REF!</definedName>
    <definedName name="IV66335_1_6">#REF!</definedName>
    <definedName name="IV66335_1_7">#REF!</definedName>
    <definedName name="Ivnt">[75]Input!$K$63:$AE$63</definedName>
    <definedName name="IvntDays">[75]Input!$K$64:$AE$64</definedName>
    <definedName name="IWORKING">[2]Sheet1!$AT$594</definedName>
    <definedName name="J" hidden="1">{#N/A,#N/A,FALSE,"COMP"}</definedName>
    <definedName name="j_1" hidden="1">{#N/A,#N/A,TRUE,"Summary";#N/A,"1",TRUE,"Summary";#N/A,"2",TRUE,"Summary";#N/A,"3",TRUE,"Summary";#N/A,"4",TRUE,"Summary";#N/A,"5",TRUE,"Summary";#N/A,"6",TRUE,"Summary";#N/A,"7",TRUE,"Summary";#N/A,"8",TRUE,"Summary";#N/A,"9",TRUE,"Summary";#N/A,"10",TRUE,"Summary";#N/A,"11",TRUE,"Summary"}</definedName>
    <definedName name="j_10a" hidden="1">{#N/A,#N/A,FALSE,"Aging Summary";#N/A,#N/A,FALSE,"Ratio Analysis";#N/A,#N/A,FALSE,"Test 120 Day Accts";#N/A,#N/A,FALSE,"Tickmarks"}</definedName>
    <definedName name="j_10a_2" hidden="1">{#N/A,#N/A,FALSE,"Aging Summary";#N/A,#N/A,FALSE,"Ratio Analysis";#N/A,#N/A,FALSE,"Test 120 Day Accts";#N/A,#N/A,FALSE,"Tickmarks"}</definedName>
    <definedName name="j_10a1" hidden="1">{#N/A,#N/A,FALSE,"Aging Summary";#N/A,#N/A,FALSE,"Ratio Analysis";#N/A,#N/A,FALSE,"Test 120 Day Accts";#N/A,#N/A,FALSE,"Tickmarks"}</definedName>
    <definedName name="j_11a" hidden="1">{#N/A,#N/A,FALSE,"Aging Summary";#N/A,#N/A,FALSE,"Ratio Analysis";#N/A,#N/A,FALSE,"Test 120 Day Accts";#N/A,#N/A,FALSE,"Tickmarks"}</definedName>
    <definedName name="j_12a" hidden="1">{#N/A,#N/A,FALSE,"Aging Summary";#N/A,#N/A,FALSE,"Ratio Analysis";#N/A,#N/A,FALSE,"Test 120 Day Accts";#N/A,#N/A,FALSE,"Tickmarks"}</definedName>
    <definedName name="j_12a_2" hidden="1">{#N/A,#N/A,FALSE,"Aging Summary";#N/A,#N/A,FALSE,"Ratio Analysis";#N/A,#N/A,FALSE,"Test 120 Day Accts";#N/A,#N/A,FALSE,"Tickmarks"}</definedName>
    <definedName name="j_12p" hidden="1">{#N/A,#N/A,FALSE,"Aging Summary";#N/A,#N/A,FALSE,"Ratio Analysis";#N/A,#N/A,FALSE,"Test 120 Day Accts";#N/A,#N/A,FALSE,"Tickmarks"}</definedName>
    <definedName name="j_16a" hidden="1">{#N/A,#N/A,FALSE,"Aging Summary";#N/A,#N/A,FALSE,"Ratio Analysis";#N/A,#N/A,FALSE,"Test 120 Day Accts";#N/A,#N/A,FALSE,"Tickmarks"}</definedName>
    <definedName name="j_17p" hidden="1">{#N/A,#N/A,FALSE,"Aging Summary";#N/A,#N/A,FALSE,"Ratio Analysis";#N/A,#N/A,FALSE,"Test 120 Day Accts";#N/A,#N/A,FALSE,"Tickmarks"}</definedName>
    <definedName name="j_18a" hidden="1">{#N/A,#N/A,FALSE,"Aging Summary";#N/A,#N/A,FALSE,"Ratio Analysis";#N/A,#N/A,FALSE,"Test 120 Day Accts";#N/A,#N/A,FALSE,"Tickmarks"}</definedName>
    <definedName name="j_19A" hidden="1">{#N/A,#N/A,FALSE,"Aging Summary";#N/A,#N/A,FALSE,"Ratio Analysis";#N/A,#N/A,FALSE,"Test 120 Day Accts";#N/A,#N/A,FALSE,"Tickmarks"}</definedName>
    <definedName name="j_19a_1" hidden="1">{#N/A,#N/A,FALSE,"Aging Summary";#N/A,#N/A,FALSE,"Ratio Analysis";#N/A,#N/A,FALSE,"Test 120 Day Accts";#N/A,#N/A,FALSE,"Tickmarks"}</definedName>
    <definedName name="j_2" hidden="1">{#N/A,#N/A,TRUE,"Summary";#N/A,"1",TRUE,"Summary";#N/A,"2",TRUE,"Summary";#N/A,"3",TRUE,"Summary";#N/A,"4",TRUE,"Summary";#N/A,"5",TRUE,"Summary";#N/A,"6",TRUE,"Summary";#N/A,"7",TRUE,"Summary";#N/A,"8",TRUE,"Summary";#N/A,"9",TRUE,"Summary";#N/A,"10",TRUE,"Summary";#N/A,"11",TRUE,"Summary"}</definedName>
    <definedName name="j_2009a" hidden="1">{#N/A,#N/A,FALSE,"Aging Summary";#N/A,#N/A,FALSE,"Ratio Analysis";#N/A,#N/A,FALSE,"Test 120 Day Accts";#N/A,#N/A,FALSE,"Tickmarks"}</definedName>
    <definedName name="j_21a" hidden="1">{#N/A,#N/A,FALSE,"Aging Summary";#N/A,#N/A,FALSE,"Ratio Analysis";#N/A,#N/A,FALSE,"Test 120 Day Accts";#N/A,#N/A,FALSE,"Tickmarks"}</definedName>
    <definedName name="j_28A" hidden="1">{#N/A,#N/A,FALSE,"Aging Summary";#N/A,#N/A,FALSE,"Ratio Analysis";#N/A,#N/A,FALSE,"Test 120 Day Accts";#N/A,#N/A,FALSE,"Tickmarks"}</definedName>
    <definedName name="j_29a" hidden="1">{#N/A,#N/A,FALSE,"Aging Summary";#N/A,#N/A,FALSE,"Ratio Analysis";#N/A,#N/A,FALSE,"Test 120 Day Accts";#N/A,#N/A,FALSE,"Tickmarks"}</definedName>
    <definedName name="j_2a" hidden="1">{#N/A,#N/A,FALSE,"Aging Summary";#N/A,#N/A,FALSE,"Ratio Analysis";#N/A,#N/A,FALSE,"Test 120 Day Accts";#N/A,#N/A,FALSE,"Tickmarks"}</definedName>
    <definedName name="j_2a1" hidden="1">{#N/A,#N/A,FALSE,"Aging Summary";#N/A,#N/A,FALSE,"Ratio Analysis";#N/A,#N/A,FALSE,"Test 120 Day Accts";#N/A,#N/A,FALSE,"Tickmarks"}</definedName>
    <definedName name="j_3" hidden="1">{#N/A,#N/A,TRUE,"Summary";#N/A,"1",TRUE,"Summary";#N/A,"2",TRUE,"Summary";#N/A,"3",TRUE,"Summary";#N/A,"4",TRUE,"Summary";#N/A,"5",TRUE,"Summary";#N/A,"6",TRUE,"Summary";#N/A,"7",TRUE,"Summary";#N/A,"8",TRUE,"Summary";#N/A,"9",TRUE,"Summary";#N/A,"10",TRUE,"Summary";#N/A,"11",TRUE,"Summary"}</definedName>
    <definedName name="j_32p" hidden="1">{#N/A,#N/A,FALSE,"Aging Summary";#N/A,#N/A,FALSE,"Ratio Analysis";#N/A,#N/A,FALSE,"Test 120 Day Accts";#N/A,#N/A,FALSE,"Tickmarks"}</definedName>
    <definedName name="j_33a" hidden="1">{#N/A,#N/A,FALSE,"Aging Summary";#N/A,#N/A,FALSE,"Ratio Analysis";#N/A,#N/A,FALSE,"Test 120 Day Accts";#N/A,#N/A,FALSE,"Tickmarks"}</definedName>
    <definedName name="j_36a" hidden="1">{#N/A,#N/A,FALSE,"Aging Summary";#N/A,#N/A,FALSE,"Ratio Analysis";#N/A,#N/A,FALSE,"Test 120 Day Accts";#N/A,#N/A,FALSE,"Tickmarks"}</definedName>
    <definedName name="j_36p" hidden="1">{#N/A,#N/A,FALSE,"Aging Summary";#N/A,#N/A,FALSE,"Ratio Analysis";#N/A,#N/A,FALSE,"Test 120 Day Accts";#N/A,#N/A,FALSE,"Tickmarks"}</definedName>
    <definedName name="j_38a" hidden="1">{#N/A,#N/A,FALSE,"Aging Summary";#N/A,#N/A,FALSE,"Ratio Analysis";#N/A,#N/A,FALSE,"Test 120 Day Accts";#N/A,#N/A,FALSE,"Tickmarks"}</definedName>
    <definedName name="j_39a" hidden="1">{#N/A,#N/A,FALSE,"Aging Summary";#N/A,#N/A,FALSE,"Ratio Analysis";#N/A,#N/A,FALSE,"Test 120 Day Accts";#N/A,#N/A,FALSE,"Tickmarks"}</definedName>
    <definedName name="j_3p_1" hidden="1">{#N/A,#N/A,FALSE,"Aging Summary";#N/A,#N/A,FALSE,"Ratio Analysis";#N/A,#N/A,FALSE,"Test 120 Day Accts";#N/A,#N/A,FALSE,"Tickmarks"}</definedName>
    <definedName name="j_4" hidden="1">{#N/A,#N/A,TRUE,"Summary";#N/A,"1",TRUE,"Summary";#N/A,"2",TRUE,"Summary";#N/A,"3",TRUE,"Summary";#N/A,"4",TRUE,"Summary";#N/A,"5",TRUE,"Summary";#N/A,"6",TRUE,"Summary";#N/A,"7",TRUE,"Summary";#N/A,"8",TRUE,"Summary";#N/A,"9",TRUE,"Summary";#N/A,"10",TRUE,"Summary";#N/A,"11",TRUE,"Summary"}</definedName>
    <definedName name="j_4a1" hidden="1">{#N/A,#N/A,FALSE,"Aging Summary";#N/A,#N/A,FALSE,"Ratio Analysis";#N/A,#N/A,FALSE,"Test 120 Day Accts";#N/A,#N/A,FALSE,"Tickmarks"}</definedName>
    <definedName name="j_5" hidden="1">{#N/A,#N/A,TRUE,"Summary";#N/A,"1",TRUE,"Summary";#N/A,"2",TRUE,"Summary";#N/A,"3",TRUE,"Summary";#N/A,"4",TRUE,"Summary";#N/A,"5",TRUE,"Summary";#N/A,"6",TRUE,"Summary";#N/A,"7",TRUE,"Summary";#N/A,"8",TRUE,"Summary";#N/A,"9",TRUE,"Summary";#N/A,"10",TRUE,"Summary";#N/A,"11",TRUE,"Summary"}</definedName>
    <definedName name="j_7p" hidden="1">{#N/A,#N/A,FALSE,"Aging Summary";#N/A,#N/A,FALSE,"Ratio Analysis";#N/A,#N/A,FALSE,"Test 120 Day Accts";#N/A,#N/A,FALSE,"Tickmarks"}</definedName>
    <definedName name="j_7pA" hidden="1">{#N/A,#N/A,FALSE,"Aging Summary";#N/A,#N/A,FALSE,"Ratio Analysis";#N/A,#N/A,FALSE,"Test 120 Day Accts";#N/A,#N/A,FALSE,"Tickmarks"}</definedName>
    <definedName name="j_8a" hidden="1">{#N/A,#N/A,FALSE,"Aging Summary";#N/A,#N/A,FALSE,"Ratio Analysis";#N/A,#N/A,FALSE,"Test 120 Day Accts";#N/A,#N/A,FALSE,"Tickmarks"}</definedName>
    <definedName name="j_ammeded" hidden="1">{#N/A,#N/A,FALSE,"Aging Summary";#N/A,#N/A,FALSE,"Ratio Analysis";#N/A,#N/A,FALSE,"Test 120 Day Accts";#N/A,#N/A,FALSE,"Tickmarks"}</definedName>
    <definedName name="Jaw_Crusher_6240">'[48]Lakshmi GF'!#REF!</definedName>
    <definedName name="Jaw_Crusher_8013">'[48]Lakshmi GF'!#REF!</definedName>
    <definedName name="JB" hidden="1">{#N/A,#N/A,FALSE,"COMP"}</definedName>
    <definedName name="JB_1" hidden="1">{#N/A,#N/A,FALSE,"COMP"}</definedName>
    <definedName name="JB_2" hidden="1">{#N/A,#N/A,FALSE,"COMP"}</definedName>
    <definedName name="JDIEK" hidden="1">{#N/A,#N/A,TRUE,"TMRSAMPLE";#N/A,#N/A,TRUE,"OPS";#N/A,#N/A,TRUE,"TMR"}</definedName>
    <definedName name="JDIKSNDJDSK" hidden="1">{#N/A,#N/A,TRUE,"TMRSAMPLE";#N/A,#N/A,TRUE,"OPS";#N/A,#N/A,TRUE,"TMR"}</definedName>
    <definedName name="jdj" hidden="1">{#N/A,#N/A,FALSE,"5"}</definedName>
    <definedName name="JDKS" hidden="1">{#N/A,#N/A,TRUE,"TMRSAMPLE";#N/A,#N/A,TRUE,"OPS";#N/A,#N/A,TRUE,"TMR"}</definedName>
    <definedName name="JDSHJ" hidden="1">{#N/A,#N/A,TRUE,"TMRSAMPLE";#N/A,#N/A,TRUE,"OPS";#N/A,#N/A,TRUE,"TMR"}</definedName>
    <definedName name="ＪＤＳけい" hidden="1">{#N/A,#N/A,TRUE,"TMRSAMPLE";#N/A,#N/A,TRUE,"OPS";#N/A,#N/A,TRUE,"TMR"}</definedName>
    <definedName name="JEERATE">[92]Jeerat!$E$10:$Y$310</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hidden="1">{#N/A,#N/A,FALSE,"Aging Summary";#N/A,#N/A,FALSE,"Ratio Analysis";#N/A,#N/A,FALSE,"Test 120 Day Accts";#N/A,#N/A,FALSE,"Tickmarks"}</definedName>
    <definedName name="jfdjfs_1" hidden="1">{#N/A,#N/A,FALSE,"Aging Summary";#N/A,#N/A,FALSE,"Ratio Analysis";#N/A,#N/A,FALSE,"Test 120 Day Accts";#N/A,#N/A,FALSE,"Tickmarks"}</definedName>
    <definedName name="jfldfs" hidden="1">{#N/A,#N/A,FALSE,"Aging Summary";#N/A,#N/A,FALSE,"Ratio Analysis";#N/A,#N/A,FALSE,"Test 120 Day Accts";#N/A,#N/A,FALSE,"Tickmarks"}</definedName>
    <definedName name="jfldfs_1" hidden="1">{#N/A,#N/A,FALSE,"Aging Summary";#N/A,#N/A,FALSE,"Ratio Analysis";#N/A,#N/A,FALSE,"Test 120 Day Accts";#N/A,#N/A,FALSE,"Tickmarks"}</definedName>
    <definedName name="jfldfs_12" hidden="1">{#N/A,#N/A,FALSE,"Aging Summary";#N/A,#N/A,FALSE,"Ratio Analysis";#N/A,#N/A,FALSE,"Test 120 Day Accts";#N/A,#N/A,FALSE,"Tickmarks"}</definedName>
    <definedName name="jfldfs_12p" hidden="1">{#N/A,#N/A,FALSE,"Aging Summary";#N/A,#N/A,FALSE,"Ratio Analysis";#N/A,#N/A,FALSE,"Test 120 Day Accts";#N/A,#N/A,FALSE,"Tickmarks"}</definedName>
    <definedName name="jfldfs_16p" hidden="1">{#N/A,#N/A,FALSE,"Aging Summary";#N/A,#N/A,FALSE,"Ratio Analysis";#N/A,#N/A,FALSE,"Test 120 Day Accts";#N/A,#N/A,FALSE,"Tickmarks"}</definedName>
    <definedName name="jfldfs_1A" hidden="1">{#N/A,#N/A,FALSE,"Aging Summary";#N/A,#N/A,FALSE,"Ratio Analysis";#N/A,#N/A,FALSE,"Test 120 Day Accts";#N/A,#N/A,FALSE,"Tickmarks"}</definedName>
    <definedName name="jfldfs_1P" hidden="1">{#N/A,#N/A,FALSE,"Aging Summary";#N/A,#N/A,FALSE,"Ratio Analysis";#N/A,#N/A,FALSE,"Test 120 Day Accts";#N/A,#N/A,FALSE,"Tickmarks"}</definedName>
    <definedName name="jfldfs_201" hidden="1">{#N/A,#N/A,FALSE,"Aging Summary";#N/A,#N/A,FALSE,"Ratio Analysis";#N/A,#N/A,FALSE,"Test 120 Day Accts";#N/A,#N/A,FALSE,"Tickmarks"}</definedName>
    <definedName name="jfldfs_2010a" hidden="1">{#N/A,#N/A,FALSE,"Aging Summary";#N/A,#N/A,FALSE,"Ratio Analysis";#N/A,#N/A,FALSE,"Test 120 Day Accts";#N/A,#N/A,FALSE,"Tickmarks"}</definedName>
    <definedName name="jfldfs_20a" hidden="1">{#N/A,#N/A,FALSE,"Aging Summary";#N/A,#N/A,FALSE,"Ratio Analysis";#N/A,#N/A,FALSE,"Test 120 Day Accts";#N/A,#N/A,FALSE,"Tickmarks"}</definedName>
    <definedName name="jfldfs_23a" hidden="1">{#N/A,#N/A,FALSE,"Aging Summary";#N/A,#N/A,FALSE,"Ratio Analysis";#N/A,#N/A,FALSE,"Test 120 Day Accts";#N/A,#N/A,FALSE,"Tickmarks"}</definedName>
    <definedName name="jfldfs_24a" hidden="1">{#N/A,#N/A,FALSE,"Aging Summary";#N/A,#N/A,FALSE,"Ratio Analysis";#N/A,#N/A,FALSE,"Test 120 Day Accts";#N/A,#N/A,FALSE,"Tickmarks"}</definedName>
    <definedName name="jfldfs_2a" hidden="1">{#N/A,#N/A,FALSE,"Aging Summary";#N/A,#N/A,FALSE,"Ratio Analysis";#N/A,#N/A,FALSE,"Test 120 Day Accts";#N/A,#N/A,FALSE,"Tickmarks"}</definedName>
    <definedName name="jfldfs_34p" hidden="1">{#N/A,#N/A,FALSE,"Aging Summary";#N/A,#N/A,FALSE,"Ratio Analysis";#N/A,#N/A,FALSE,"Test 120 Day Accts";#N/A,#N/A,FALSE,"Tickmarks"}</definedName>
    <definedName name="jfldfs_3a_1" hidden="1">{#N/A,#N/A,FALSE,"Aging Summary";#N/A,#N/A,FALSE,"Ratio Analysis";#N/A,#N/A,FALSE,"Test 120 Day Accts";#N/A,#N/A,FALSE,"Tickmarks"}</definedName>
    <definedName name="jfldfs_40a" hidden="1">{#N/A,#N/A,FALSE,"Aging Summary";#N/A,#N/A,FALSE,"Ratio Analysis";#N/A,#N/A,FALSE,"Test 120 Day Accts";#N/A,#N/A,FALSE,"Tickmarks"}</definedName>
    <definedName name="jfldfs_41A" hidden="1">{#N/A,#N/A,FALSE,"Aging Summary";#N/A,#N/A,FALSE,"Ratio Analysis";#N/A,#N/A,FALSE,"Test 120 Day Accts";#N/A,#N/A,FALSE,"Tickmarks"}</definedName>
    <definedName name="jfldfs_41P" hidden="1">{#N/A,#N/A,FALSE,"Aging Summary";#N/A,#N/A,FALSE,"Ratio Analysis";#N/A,#N/A,FALSE,"Test 120 Day Accts";#N/A,#N/A,FALSE,"Tickmarks"}</definedName>
    <definedName name="jfldfs_4a1" hidden="1">{#N/A,#N/A,FALSE,"Aging Summary";#N/A,#N/A,FALSE,"Ratio Analysis";#N/A,#N/A,FALSE,"Test 120 Day Accts";#N/A,#N/A,FALSE,"Tickmarks"}</definedName>
    <definedName name="jfldfs_5p_1" hidden="1">{#N/A,#N/A,FALSE,"Aging Summary";#N/A,#N/A,FALSE,"Ratio Analysis";#N/A,#N/A,FALSE,"Test 120 Day Accts";#N/A,#N/A,FALSE,"Tickmarks"}</definedName>
    <definedName name="jfldfs_6a1" hidden="1">{#N/A,#N/A,FALSE,"Aging Summary";#N/A,#N/A,FALSE,"Ratio Analysis";#N/A,#N/A,FALSE,"Test 120 Day Accts";#N/A,#N/A,FALSE,"Tickmarks"}</definedName>
    <definedName name="jfldfs_7p" hidden="1">{#N/A,#N/A,FALSE,"Aging Summary";#N/A,#N/A,FALSE,"Ratio Analysis";#N/A,#N/A,FALSE,"Test 120 Day Accts";#N/A,#N/A,FALSE,"Tickmarks"}</definedName>
    <definedName name="jfldfs_7p1" hidden="1">{#N/A,#N/A,FALSE,"Aging Summary";#N/A,#N/A,FALSE,"Ratio Analysis";#N/A,#N/A,FALSE,"Test 120 Day Accts";#N/A,#N/A,FALSE,"Tickmarks"}</definedName>
    <definedName name="jfldfs_8a" hidden="1">{#N/A,#N/A,FALSE,"Aging Summary";#N/A,#N/A,FALSE,"Ratio Analysis";#N/A,#N/A,FALSE,"Test 120 Day Accts";#N/A,#N/A,FALSE,"Tickmarks"}</definedName>
    <definedName name="jfldfs_8p" hidden="1">{#N/A,#N/A,FALSE,"Aging Summary";#N/A,#N/A,FALSE,"Ratio Analysis";#N/A,#N/A,FALSE,"Test 120 Day Accts";#N/A,#N/A,FALSE,"Tickmarks"}</definedName>
    <definedName name="jfldfs_8p_v" hidden="1">{#N/A,#N/A,FALSE,"Aging Summary";#N/A,#N/A,FALSE,"Ratio Analysis";#N/A,#N/A,FALSE,"Test 120 Day Accts";#N/A,#N/A,FALSE,"Tickmarks"}</definedName>
    <definedName name="jfldfs_8p11" hidden="1">{#N/A,#N/A,FALSE,"Aging Summary";#N/A,#N/A,FALSE,"Ratio Analysis";#N/A,#N/A,FALSE,"Test 120 Day Accts";#N/A,#N/A,FALSE,"Tickmarks"}</definedName>
    <definedName name="jfldfs_9a" hidden="1">{#N/A,#N/A,FALSE,"Aging Summary";#N/A,#N/A,FALSE,"Ratio Analysis";#N/A,#N/A,FALSE,"Test 120 Day Accts";#N/A,#N/A,FALSE,"Tickmarks"}</definedName>
    <definedName name="jfldfs_9p" hidden="1">{#N/A,#N/A,FALSE,"Aging Summary";#N/A,#N/A,FALSE,"Ratio Analysis";#N/A,#N/A,FALSE,"Test 120 Day Accts";#N/A,#N/A,FALSE,"Tickmarks"}</definedName>
    <definedName name="jfldjfs" hidden="1">{#N/A,#N/A,FALSE,"Aging Summary";#N/A,#N/A,FALSE,"Ratio Analysis";#N/A,#N/A,FALSE,"Test 120 Day Accts";#N/A,#N/A,FALSE,"Tickmarks"}</definedName>
    <definedName name="jfldjfs_1" hidden="1">{#N/A,#N/A,FALSE,"Aging Summary";#N/A,#N/A,FALSE,"Ratio Analysis";#N/A,#N/A,FALSE,"Test 120 Day Accts";#N/A,#N/A,FALSE,"Tickmarks"}</definedName>
    <definedName name="jfldjfs_11" hidden="1">{#N/A,#N/A,FALSE,"Aging Summary";#N/A,#N/A,FALSE,"Ratio Analysis";#N/A,#N/A,FALSE,"Test 120 Day Accts";#N/A,#N/A,FALSE,"Tickmarks"}</definedName>
    <definedName name="jfldjfs_2"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hidden="1">{#N/A,#N/A,TRUE,"TMRSAMPLE";#N/A,#N/A,TRUE,"OPS";#N/A,#N/A,TRUE,"TMR"}</definedName>
    <definedName name="jgfsjhgfsjhgfsdjhgfds" hidden="1">{#N/A,#N/A,TRUE,"일정"}</definedName>
    <definedName name="jghj" hidden="1">{#N/A,#N/A,FALSE,"Graphs 1";#N/A,#N/A,FALSE,"Graphs 2"}</definedName>
    <definedName name="jgjdljkgdfklj" hidden="1">{#N/A,#N/A,FALSE,"Staffnos &amp; cost"}</definedName>
    <definedName name="jhdjhd" hidden="1">{"Bsheet",#N/A,FALSE,"Details";"P&amp;l",#N/A,FALSE,"Details";"Schedule",#N/A,FALSE,"Details";"Details",#N/A,FALSE,"Details";"Annexue II",#N/A,FALSE,"Details";"Branch Bs",#N/A,FALSE,"Details";"Branch PL",#N/A,FALSE,"Details"}</definedName>
    <definedName name="jhfdnjkfd" hidden="1">{#N/A,#N/A,TRUE,"Summary";#N/A,#N/A,TRUE,"IS";#N/A,#N/A,TRUE,"Adj";#N/A,#N/A,TRUE,"BS";#N/A,#N/A,TRUE,"CF";#N/A,#N/A,TRUE,"Debt";#N/A,#N/A,TRUE,"IRR"}</definedName>
    <definedName name="jhfjhdsfh" hidden="1">{"Output",#N/A,FALSE,"US_FL";"Output",#N/A,FALSE,"EUROPE_FL";"Output",#N/A,FALSE,"ASIA_FL"}</definedName>
    <definedName name="jhfjhfhjf" hidden="1">{#N/A,#N/A,FALSE,"PMTABB";#N/A,#N/A,FALSE,"PMTABB"}</definedName>
    <definedName name="jhnhgg" hidden="1">{#N/A,#N/A,FALSE,"Aging Summary";#N/A,#N/A,FALSE,"Ratio Analysis";#N/A,#N/A,FALSE,"Test 120 Day Accts";#N/A,#N/A,FALSE,"Tickmarks"}</definedName>
    <definedName name="JIKNJJUUK" hidden="1">{#N/A,#N/A,TRUE,"TMRSAMPLE";#N/A,#N/A,TRUE,"OPS";#N/A,#N/A,TRUE,"TMR"}</definedName>
    <definedName name="JIKS" hidden="1">{#N/A,#N/A,TRUE,"TMRSAMPLE";#N/A,#N/A,TRUE,"OPS";#N/A,#N/A,TRUE,"TMR"}</definedName>
    <definedName name="JIKSI" hidden="1">{#N/A,#N/A,TRUE,"TMRSAMPLE";#N/A,#N/A,TRUE,"OPS";#N/A,#N/A,TRUE,"TMR"}</definedName>
    <definedName name="JIKSNDJI" hidden="1">{#N/A,#N/A,TRUE,"TMRSAMPLE";#N/A,#N/A,TRUE,"OPS";#N/A,#N/A,TRUE,"TMR"}</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hidden="1">{"'Directory'!$A$72:$E$91"}</definedName>
    <definedName name="jit_gsm" hidden="1">#REF!</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hidden="1">{#N/A,#N/A,TRUE,"CONTENTS";#N/A,#N/A,TRUE,"M2";#N/A,#N/A,TRUE,"M2a";#N/A,#N/A,TRUE,"M2b";#N/A,#N/A,TRUE,"M3";#N/A,#N/A,TRUE,"M3a";#N/A,#N/A,TRUE,"M4-P";#N/A,#N/A,TRUE,"M5";#N/A,#N/A,TRUE,"M6";#N/A,#N/A,TRUE,"M7";#N/A,#N/A,TRUE,"M8";#N/A,#N/A,TRUE,"M9";#N/A,#N/A,TRUE,"M10";#N/A,#N/A,TRUE,"M11";#N/A,#N/A,TRUE,"M13";#N/A,#N/A,TRUE,"M14";#N/A,#N/A,TRUE,"M15";#N/A,#N/A,TRUE,"K1"}</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hidden="1">{#N/A,#N/A,FALSE,"SUMMARY";#N/A,#N/A,FALSE,"TECHNOLOGY";#N/A,#N/A,FALSE,"YEAR2000";#N/A,#N/A,FALSE,"GENERAL SERVICES";#N/A,#N/A,FALSE,"PROD MANAGE";#N/A,#N/A,FALSE,"BOG";#N/A,#N/A,FALSE,"PROT CONT";#N/A,#N/A,FALSE,"INVEST COMP"}</definedName>
    <definedName name="jjjj" hidden="1">{#N/A,#N/A,FALSE,"Staffnos &amp; cost"}</definedName>
    <definedName name="jjjj_1" hidden="1">{#N/A,#N/A,FALSE,"Staffnos &amp; cost"}</definedName>
    <definedName name="jjjjjjjjj" hidden="1">{"'I-1 and I-2'!$A$1:$G$190"}</definedName>
    <definedName name="jk" hidden="1">{#N/A,#N/A,FALSE,"FY97";#N/A,#N/A,FALSE,"FY98";#N/A,#N/A,FALSE,"FY99";#N/A,#N/A,FALSE,"FY00";#N/A,#N/A,FALSE,"FY01"}</definedName>
    <definedName name="JKIJ" hidden="1">{#N/A,#N/A,TRUE,"TMRSAMPLE";#N/A,#N/A,TRUE,"OPS";#N/A,#N/A,TRUE,"TMR"}</definedName>
    <definedName name="JKIJYUHGH" hidden="1">{#N/A,#N/A,TRUE,"TMRSAMPLE";#N/A,#N/A,TRUE,"OPS";#N/A,#N/A,TRUE,"TMR"}</definedName>
    <definedName name="jkj" hidden="1">{"mult96",#N/A,FALSE,"PETCOMP";"est96",#N/A,FALSE,"PETCOMP";"mult95",#N/A,FALSE,"PETCOMP";"est95",#N/A,FALSE,"PETCOMP";"multltm",#N/A,FALSE,"PETCOMP";"resultltm",#N/A,FALSE,"PETCOMP"}</definedName>
    <definedName name="jkjkjkjkj" hidden="1">{"LVA Safety%",#N/A,FALSE,"IR Basic Disc. I%";"LVA Procurement Eng.%",#N/A,FALSE,"IR Basic Disc. II%"}</definedName>
    <definedName name="jku">City&amp;" "&amp;State</definedName>
    <definedName name="jl" hidden="1">{#N/A,#N/A,TRUE,"A-site";#N/A,#N/A,TRUE,"B-Buildings";#N/A,#N/A,TRUE,"c-out-of-fence";#N/A,#N/A,TRUE,"d-proj.infr.";#N/A,#N/A,TRUE,"e- land"}</definedName>
    <definedName name="jlklkj" hidden="1">'[156]January Actual'!#REF!</definedName>
    <definedName name="JM_1312_Crusher">[48]CITICORP!#REF!</definedName>
    <definedName name="jmgkdjgkdfjgkf" hidden="1">{#N/A,#N/A,FALSE,"Cash Flows";#N/A,#N/A,FALSE,"Fixed Assets";#N/A,#N/A,FALSE,"Balance Sheet";#N/A,#N/A,FALSE,"P &amp; L"}</definedName>
    <definedName name="JobID">#REF!</definedName>
    <definedName name="Jobtypes">[157]FORM7!$R$3:$S$7</definedName>
    <definedName name="Jobtypes_3">[158]FORM7!$R$3:$S$7</definedName>
    <definedName name="jsdhsj" hidden="1">{#N/A,#N/A,TRUE,"constb"}</definedName>
    <definedName name="jsdkalfjas">OFFSET([105]Codes!$A$2,0,0,COUNTA([105]Codes!$A:$A),2)</definedName>
    <definedName name="JSIKDJEU" hidden="1">{#N/A,#N/A,TRUE,"TMRSAMPLE";#N/A,#N/A,TRUE,"OPS";#N/A,#N/A,TRUE,"TMR"}</definedName>
    <definedName name="ＪＳＫＤＪＤＬＫ" hidden="1">{#N/A,#N/A,TRUE,"TMRSAMPLE";#N/A,#N/A,TRUE,"OPS";#N/A,#N/A,TRUE,"TMR"}</definedName>
    <definedName name="JSKEI" hidden="1">{#N/A,#N/A,TRUE,"TMRSAMPLE";#N/A,#N/A,TRUE,"OPS";#N/A,#N/A,TRUE,"TMR"}</definedName>
    <definedName name="JSKIE" hidden="1">{#N/A,#N/A,TRUE,"TMRSAMPLE";#N/A,#N/A,TRUE,"OPS";#N/A,#N/A,TRUE,"TMR"}</definedName>
    <definedName name="JSKTUHFA" hidden="1">{#N/A,#N/A,TRUE,"TMRSAMPLE";#N/A,#N/A,TRUE,"OPS";#N/A,#N/A,TRUE,"TMR"}</definedName>
    <definedName name="ＪＳけいＪ" hidden="1">{#N/A,#N/A,TRUE,"TMRSAMPLE";#N/A,#N/A,TRUE,"OPS";#N/A,#N/A,TRUE,"TMR"}</definedName>
    <definedName name="ＪＳけう" hidden="1">{#N/A,#N/A,TRUE,"TMRSAMPLE";#N/A,#N/A,TRUE,"OPS";#N/A,#N/A,TRUE,"TMR"}</definedName>
    <definedName name="JUEIR" hidden="1">{#N/A,#N/A,TRUE,"TMRSAMPLE";#N/A,#N/A,TRUE,"OPS";#N/A,#N/A,TRUE,"TMR"}</definedName>
    <definedName name="JUIKO" hidden="1">{#N/A,#N/A,TRUE,"TMRSAMPLE";#N/A,#N/A,TRUE,"OPS";#N/A,#N/A,TRUE,"TMR"}</definedName>
    <definedName name="JUKENDSI" hidden="1">{#N/A,#N/A,TRUE,"TMRSAMPLE";#N/A,#N/A,TRUE,"OPS";#N/A,#N/A,TRUE,"TMR"}</definedName>
    <definedName name="JUKSI" hidden="1">{#N/A,#N/A,TRUE,"TMRSAMPLE";#N/A,#N/A,TRUE,"OPS";#N/A,#N/A,TRUE,"TMR"}</definedName>
    <definedName name="june">#REF!</definedName>
    <definedName name="June04" hidden="1">#REF!</definedName>
    <definedName name="jvdate">[105]Input!$J$109</definedName>
    <definedName name="jvinput">[105]Input!$F$114:$F$121,[105]Input!$H$114:$J$121,[105]Input!$J$109</definedName>
    <definedName name="jvnarration">[105]Input!$G$124</definedName>
    <definedName name="jvno">[105]Input!$J$108</definedName>
    <definedName name="jvreco">[105]Input!$H$122</definedName>
    <definedName name="jythjftddfgsd" hidden="1">{"'Sheet1'!$A$1:$O$40"}</definedName>
    <definedName name="ＪすえＫどＰ" hidden="1">{#N/A,#N/A,TRUE,"TMRSAMPLE";#N/A,#N/A,TRUE,"OPS";#N/A,#N/A,TRUE,"TMR"}</definedName>
    <definedName name="ＪづれＫ" hidden="1">{#N/A,#N/A,TRUE,"TMRSAMPLE";#N/A,#N/A,TRUE,"OPS";#N/A,#N/A,TRUE,"TMR"}</definedName>
    <definedName name="k" hidden="1">{#N/A,#N/A,TRUE,"Summary";#N/A,#N/A,TRUE,"IS";#N/A,#N/A,TRUE,"Adj";#N/A,#N/A,TRUE,"BS";#N/A,#N/A,TRUE,"CF";#N/A,#N/A,TRUE,"Debt";#N/A,#N/A,TRUE,"IRR"}</definedName>
    <definedName name="K_1">#REF!</definedName>
    <definedName name="K_10">#REF!</definedName>
    <definedName name="K_12">#REF!</definedName>
    <definedName name="K_3">#REF!</definedName>
    <definedName name="K_9">#REF!</definedName>
    <definedName name="k1_table">#REF!</definedName>
    <definedName name="k1x">#REF!</definedName>
    <definedName name="k1y">#REF!</definedName>
    <definedName name="K2_WBEVMODE" hidden="1">0</definedName>
    <definedName name="k2x">#REF!</definedName>
    <definedName name="k2y">#REF!</definedName>
    <definedName name="kadi" hidden="1">{#N/A,#N/A,FALSE,"CIF APR'03-SEP'03 (2)"}</definedName>
    <definedName name="KAKKA" hidden="1">{#N/A,#N/A,TRUE,"GRING"}</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hidden="1">{#N/A,#N/A,FALSE,"12"}</definedName>
    <definedName name="kay" hidden="1">'[159]Cash Flow Working'!#REF!</definedName>
    <definedName name="kbavl">'[160]Av.G Level'!$Q$8:$T$681</definedName>
    <definedName name="kcuf" hidden="1">{"SUMMARY",#N/A,TRUE,"SUMMARY";"compare",#N/A,TRUE,"Vs. Bus Plan";"ratios",#N/A,TRUE,"Ratios";"REVENUE",#N/A,TRUE,"Revenue";"expenses",#N/A,TRUE,"1996 budget";"payroll",#N/A,TRUE,"Payroll"}</definedName>
    <definedName name="KDISKSUD" hidden="1">{#N/A,#N/A,TRUE,"TMRSAMPLE";#N/A,#N/A,TRUE,"OPS";#N/A,#N/A,TRUE,"TMR"}</definedName>
    <definedName name="ＫＤＫＨＪＪがＬ" hidden="1">{#N/A,#N/A,TRUE,"TMRSAMPLE";#N/A,#N/A,TRUE,"OPS";#N/A,#N/A,TRUE,"TMR"}</definedName>
    <definedName name="ＫＤＳＨ" hidden="1">{#N/A,#N/A,TRUE,"TMRSAMPLE";#N/A,#N/A,TRUE,"OPS";#N/A,#N/A,TRUE,"TMR"}</definedName>
    <definedName name="KDSIDJUJEN" hidden="1">{#N/A,#N/A,TRUE,"TMRSAMPLE";#N/A,#N/A,TRUE,"OPS";#N/A,#N/A,TRUE,"TMR"}</definedName>
    <definedName name="KDSIOEKDI" hidden="1">{#N/A,#N/A,TRUE,"TMRSAMPLE";#N/A,#N/A,TRUE,"OPS";#N/A,#N/A,TRUE,"TMR"}</definedName>
    <definedName name="KEIRK" hidden="1">{#N/A,#N/A,TRUE,"TMRSAMPLE";#N/A,#N/A,TRUE,"OPS";#N/A,#N/A,TRUE,"TMR"}</definedName>
    <definedName name="KEISHJ" hidden="1">{#N/A,#N/A,TRUE,"TMRSAMPLE";#N/A,#N/A,TRUE,"OPS";#N/A,#N/A,TRUE,"TMR"}</definedName>
    <definedName name="Kerber">'[47]5 - CITICORP'!$A$763</definedName>
    <definedName name="ＫＨＤさＧＨＨＬＧさ" hidden="1">{#N/A,#N/A,TRUE,"TMRSAMPLE";#N/A,#N/A,TRUE,"OPS";#N/A,#N/A,TRUE,"TMR"}</definedName>
    <definedName name="khkh" hidden="1">[152]EXPENSES!#REF!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hidden="1">{#N/A,#N/A,TRUE,"TMRSAMPLE";#N/A,#N/A,TRUE,"OPS";#N/A,#N/A,TRUE,"TMR"}</definedName>
    <definedName name="KIJJKIJ" hidden="1">{#N/A,#N/A,TRUE,"TMRSAMPLE";#N/A,#N/A,TRUE,"OPS";#N/A,#N/A,TRUE,"TMR"}</definedName>
    <definedName name="KIJKIJ" hidden="1">{#N/A,#N/A,TRUE,"TMRSAMPLE";#N/A,#N/A,TRUE,"OPS";#N/A,#N/A,TRUE,"TMR"}</definedName>
    <definedName name="KIJNHJU" hidden="1">{#N/A,#N/A,TRUE,"TMRSAMPLE";#N/A,#N/A,TRUE,"OPS";#N/A,#N/A,TRUE,"TMR"}</definedName>
    <definedName name="KINJUHK" hidden="1">{#N/A,#N/A,TRUE,"TMRSAMPLE";#N/A,#N/A,TRUE,"OPS";#N/A,#N/A,TRUE,"TMR"}</definedName>
    <definedName name="KIRJFH" hidden="1">{#N/A,#N/A,TRUE,"TMRSAMPLE";#N/A,#N/A,TRUE,"OPS";#N/A,#N/A,TRUE,"TMR"}</definedName>
    <definedName name="KISJDHRU" hidden="1">{#N/A,#N/A,TRUE,"TMRSAMPLE";#N/A,#N/A,TRUE,"OPS";#N/A,#N/A,TRUE,"TMR"}</definedName>
    <definedName name="KISKS" hidden="1">{#N/A,#N/A,TRUE,"TMRSAMPLE";#N/A,#N/A,TRUE,"OPS";#N/A,#N/A,TRUE,"TMR"}</definedName>
    <definedName name="KISKSJDU" hidden="1">{#N/A,#N/A,TRUE,"TMRSAMPLE";#N/A,#N/A,TRUE,"OPS";#N/A,#N/A,TRUE,"TMR"}</definedName>
    <definedName name="KISKSUJR" hidden="1">{#N/A,#N/A,TRUE,"TMRSAMPLE";#N/A,#N/A,TRUE,"OPS";#N/A,#N/A,TRUE,"TMR"}</definedName>
    <definedName name="KISMDJFDK" hidden="1">{#N/A,#N/A,TRUE,"TMRSAMPLE";#N/A,#N/A,TRUE,"OPS";#N/A,#N/A,TRUE,"TMR"}</definedName>
    <definedName name="KJDJDSKSI" hidden="1">{#N/A,#N/A,TRUE,"TMRSAMPLE";#N/A,#N/A,TRUE,"OPS";#N/A,#N/A,TRUE,"TMR"}</definedName>
    <definedName name="KJIJ" hidden="1">{#N/A,#N/A,TRUE,"TMRSAMPLE";#N/A,#N/A,TRUE,"OPS";#N/A,#N/A,TRUE,"TMR"}</definedName>
    <definedName name="kjksdjfjdhfd" hidden="1">{#N/A,#N/A,TRUE,"TITLE";#N/A,#N/A,TRUE,"MKT Cellular Subs";#N/A,#N/A,TRUE,"Cellular sub ";#N/A,#N/A,TRUE,"P&amp;L - Cell";#N/A,#N/A,TRUE,"Rev &amp; Usage assump - Cell";#N/A,#N/A,TRUE,"Cost -  Cellular";"cellular",#N/A,TRUE,"Capex "}</definedName>
    <definedName name="KJUHK" hidden="1">{#N/A,#N/A,TRUE,"TMRSAMPLE";#N/A,#N/A,TRUE,"OPS";#N/A,#N/A,TRUE,"TMR"}</definedName>
    <definedName name="KK" hidden="1">{#N/A,#N/A,TRUE,"GRING"}</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{#N/A,#N/A,FALSE,"SUMMARY";#N/A,#N/A,FALSE,"TECHNOLOGY";#N/A,#N/A,FALSE,"YEAR2000";#N/A,#N/A,FALSE,"GENERAL SERVICES";#N/A,#N/A,FALSE,"PROD MANAGE";#N/A,#N/A,FALSE,"BOG";#N/A,#N/A,FALSE,"PROT CONT";#N/A,#N/A,FALSE,"INVEST COMP"}</definedName>
    <definedName name="kkk_1" hidden="1">{#N/A,#N/A,FALSE,"Staffnos &amp; cost"}</definedName>
    <definedName name="kkkkkkkkkkkkkkkkkk" hidden="1">{#N/A,#N/A,TRUE,"TMRSAMPLE";#N/A,#N/A,TRUE,"OPS";#N/A,#N/A,TRUE,"TMR"}</definedName>
    <definedName name="kkkkllllll" hidden="1">{#N/A,#N/A,TRUE,"MR OVERALL Curve";#N/A,#N/A,TRUE,"MR LVA Basic Curve";#N/A,#N/A,TRUE,"MR Detail total";#N/A,#N/A,TRUE,"MR Proc. total Curve";#N/A,#N/A,TRUE,"MR Constr.Comm"}</definedName>
    <definedName name="kks" hidden="1">{#N/A,#N/A,FALSE,"17"}</definedName>
    <definedName name="KL" hidden="1">{#N/A,#N/A,FALSE,"Status of Projects";#N/A,#N/A,FALSE,"CEA-TEC";#N/A,#N/A,FALSE,"U-Constr.";#N/A,#N/A,FALSE,"summary";#N/A,#N/A,FALSE,"PPP-3 yrs"}</definedName>
    <definedName name="KLKDSI" hidden="1">{#N/A,#N/A,TRUE,"TMRSAMPLE";#N/A,#N/A,TRUE,"OPS";#N/A,#N/A,TRUE,"TMR"}</definedName>
    <definedName name="KLKK" hidden="1">{#N/A,#N/A,FALSE,"OSBL"}</definedName>
    <definedName name="kn" hidden="1">{#N/A,#N/A,TRUE,"A-site";#N/A,#N/A,TRUE,"B-Buildings";#N/A,#N/A,TRUE,"c-out-of-fence";#N/A,#N/A,TRUE,"d-proj.infr.";#N/A,#N/A,TRUE,"e- land"}</definedName>
    <definedName name="ko" hidden="1">{#N/A,#N/A,FALSE,"Proj.Cost &amp; Means of Fin."}</definedName>
    <definedName name="koena">'[75]#REF'!$B$2:$BB$21</definedName>
    <definedName name="kok" hidden="1">#REF!</definedName>
    <definedName name="Konsortialanteil">#REF!</definedName>
    <definedName name="Konsortialanteil_1">#REF!</definedName>
    <definedName name="Konsortialanteil_1_10">#REF!</definedName>
    <definedName name="Konsortialanteil_1_12">#REF!</definedName>
    <definedName name="Konsortialanteil_1_3">#REF!</definedName>
    <definedName name="Konsortialanteil_1_4">#REF!</definedName>
    <definedName name="Konsortialanteil_1_5">#REF!</definedName>
    <definedName name="Konsortialanteil_1_6">#REF!</definedName>
    <definedName name="Konsortialanteil_1_7">#REF!</definedName>
    <definedName name="Konsortialanteil_10">#REF!</definedName>
    <definedName name="Konsortialanteil_12">#REF!</definedName>
    <definedName name="Konsortialanteil_3">#REF!</definedName>
    <definedName name="Konsortialanteil_9">#REF!</definedName>
    <definedName name="Kontierung">#REF!</definedName>
    <definedName name="kp" hidden="1">{#N/A,#N/A,FALSE,"Apr'01"}</definedName>
    <definedName name="KPDAMS2" hidden="1">{"'bar'!$A$1:$AQ$33","'bar'!$A$10:$B$10"}</definedName>
    <definedName name="kpmg" hidden="1">{#N/A,#N/A,TRUE,"10 Yr Hold";#N/A,#N/A,TRUE,"7 Yr Hold";#N/A,#N/A,TRUE,"5 Yr Hold";#N/A,#N/A,TRUE,"3 Yr Hold"}</definedName>
    <definedName name="kpmh" hidden="1">{"'Sheet1'!$A$4386:$N$4591"}</definedName>
    <definedName name="Kraft" hidden="1">{#N/A,#N/A,FALSE,"changes";#N/A,#N/A,FALSE,"Assumptions";"view1",#N/A,FALSE,"BE Analysis";"view2",#N/A,FALSE,"BE Analysis";#N/A,#N/A,FALSE,"DCF Calculation - Scenario 1";"Dollar",#N/A,FALSE,"Consolidated - Scenario 1";"CS",#N/A,FALSE,"Consolidated - Scenario 1"}</definedName>
    <definedName name="KSIDJDMF" hidden="1">{#N/A,#N/A,TRUE,"TMRSAMPLE";#N/A,#N/A,TRUE,"OPS";#N/A,#N/A,TRUE,"TMR"}</definedName>
    <definedName name="KSIDJFMK" hidden="1">{#N/A,#N/A,TRUE,"TMRSAMPLE";#N/A,#N/A,TRUE,"OPS";#N/A,#N/A,TRUE,"TMR"}</definedName>
    <definedName name="ＫＳＪＦＤＨＦＤＮ" hidden="1">{#N/A,#N/A,TRUE,"TMRSAMPLE";#N/A,#N/A,TRUE,"OPS";#N/A,#N/A,TRUE,"TMR"}</definedName>
    <definedName name="KSJN" hidden="1">{#N/A,#N/A,TRUE,"TMRSAMPLE";#N/A,#N/A,TRUE,"OPS";#N/A,#N/A,TRUE,"TMR"}</definedName>
    <definedName name="ＫＳＪぢ" hidden="1">{#N/A,#N/A,TRUE,"TMRSAMPLE";#N/A,#N/A,TRUE,"OPS";#N/A,#N/A,TRUE,"TMR"}</definedName>
    <definedName name="ＫＳＬＳＬＫＤＫＦＪ" hidden="1">{#N/A,#N/A,TRUE,"TMRSAMPLE";#N/A,#N/A,TRUE,"OPS";#N/A,#N/A,TRUE,"TMR"}</definedName>
    <definedName name="kti" hidden="1">{#N/A,#N/A,FALSE,"6"}</definedName>
    <definedName name="KUULSD" hidden="1">{#N/A,#N/A,FALSE,"COMP"}</definedName>
    <definedName name="KUULSD_1" hidden="1">{#N/A,#N/A,FALSE,"COMP"}</definedName>
    <definedName name="KUULSD_2" hidden="1">{#N/A,#N/A,FALSE,"COMP"}</definedName>
    <definedName name="KUULSD_3" hidden="1">{#N/A,#N/A,FALSE,"COMP"}</definedName>
    <definedName name="KUULSD_4" hidden="1">{#N/A,#N/A,FALSE,"COMP"}</definedName>
    <definedName name="KUULSD_5" hidden="1">{#N/A,#N/A,FALSE,"COMP"}</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hidden="1">{#N/A,#N/A,TRUE,"TMRSAMPLE";#N/A,#N/A,TRUE,"OPS";#N/A,#N/A,TRUE,"TMR"}</definedName>
    <definedName name="l" hidden="1">{#N/A,#N/A,FALSE,"Cash Flows";#N/A,#N/A,FALSE,"Fixed Assets";#N/A,#N/A,FALSE,"Balance Sheet";#N/A,#N/A,FALSE,"P &amp; L"}</definedName>
    <definedName name="L___T_72_CK">'[48]Lakshmi GF'!#REF!</definedName>
    <definedName name="L_1">#REF!</definedName>
    <definedName name="L_10">#REF!</definedName>
    <definedName name="L_12">#REF!</definedName>
    <definedName name="L_3">#REF!</definedName>
    <definedName name="L_9">#REF!</definedName>
    <definedName name="L_T_Compactors_4">[52]ICICI!#REF!</definedName>
    <definedName name="L_T_Dozer">[48]CITICORP!#REF!</definedName>
    <definedName name="L_T_Dozer_I">[48]CITICORP!#REF!</definedName>
    <definedName name="L_T_Excavator_PC200">[52]ICICI!#REF!</definedName>
    <definedName name="L_T_Grader">[48]CITICORP!#REF!</definedName>
    <definedName name="L_T_Grader_I">[48]CITICORP!#REF!</definedName>
    <definedName name="L_T_PC_200">'[47]5 - CITICORP'!$A$178</definedName>
    <definedName name="L_Tpc200">[52]HDFC!#REF!</definedName>
    <definedName name="LACO_1">[74]Heads!$B$89:$W$89</definedName>
    <definedName name="LACO_10">[74]Heads!$B$107:$W$107</definedName>
    <definedName name="LACO_11">[74]Heads!$B$109:$W$109</definedName>
    <definedName name="LACO_12">[74]Heads!$B$111:$W$111</definedName>
    <definedName name="LACO_13">[74]Heads!$B$113:$W$113</definedName>
    <definedName name="LACO_14">[74]Heads!$B$115:$W$115</definedName>
    <definedName name="LACO_15">[74]Heads!$B$117:$W$117</definedName>
    <definedName name="LACO_16">[74]Heads!$B$119:$W$119</definedName>
    <definedName name="LACO_17">[74]Heads!$B$121:$W$121</definedName>
    <definedName name="LACO_18">[74]Heads!$B$123:$W$123</definedName>
    <definedName name="LACO_19">[74]Heads!$B$125:$W$125</definedName>
    <definedName name="LACO_2">[74]Heads!$B$91:$W$91</definedName>
    <definedName name="LACO_3">[74]Heads!$B$93:$W$93</definedName>
    <definedName name="LACO_4">[74]Heads!$B$95:$W$95</definedName>
    <definedName name="LACO_5">[74]Heads!$B$97:$W$97</definedName>
    <definedName name="LACO_6">[74]Heads!$B$99:$W$99</definedName>
    <definedName name="LACO_7">[74]Heads!$B$101:$W$101</definedName>
    <definedName name="LACO_8">[74]Heads!$B$103:$W$103</definedName>
    <definedName name="LACO_9">[74]Heads!$B$105:$W$105</definedName>
    <definedName name="lacs">#REF!</definedName>
    <definedName name="laklskjkdjfdjshfjdshfqowqoiewiurweiu" hidden="1">{"qchm_dcf",#N/A,FALSE,"QCHMDCF2";"qchm_terminal",#N/A,FALSE,"QCHMDCF2"}</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hidden="1">{#N/A,#N/A,FALSE,"Proj.Cost &amp; Means of Fin."}</definedName>
    <definedName name="Lancer_Car">[52]ICICI!#REF!</definedName>
    <definedName name="lanco">#REF!</definedName>
    <definedName name="LANCO_BABAND_POWER_P">[161]WORKINGS!#REF!</definedName>
    <definedName name="Lanjigarh">[1]ANALYSIS!#REF!</definedName>
    <definedName name="laoal" hidden="1">{#N/A,#N/A,TRUE,"GRING"}</definedName>
    <definedName name="Last_Row">#N/A</definedName>
    <definedName name="Laufzeit">#REF!</definedName>
    <definedName name="LB">#REF!</definedName>
    <definedName name="lb.2">#REF!</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[162]SALES!#REF!</definedName>
    <definedName name="LC" hidden="1">{#N/A,#N/A,FALSE,"PMTABB";#N/A,#N/A,FALSE,"PMTABB"}</definedName>
    <definedName name="LCS">(#REF!,#REF!,#REF!,#REF!,#REF!,#REF!,#REF!,#REF!,#REF!,#REF!,#REF!,#REF!,#REF!,#REF!,#REF!,#REF!,#REF!,#REF!,#REF!,#REF!,#REF!,#REF!)</definedName>
    <definedName name="ＬＤさＪＦＪＬ" hidden="1">{#N/A,#N/A,TRUE,"TMRSAMPLE";#N/A,#N/A,TRUE,"OPS";#N/A,#N/A,TRUE,"TMR"}</definedName>
    <definedName name="lease" hidden="1">{#N/A,#N/A,FALSE,"HMF";#N/A,#N/A,FALSE,"FACIL";#N/A,#N/A,FALSE,"HMFINANCE";#N/A,#N/A,FALSE,"HMEUROPE";#N/A,#N/A,FALSE,"HHAB CONSO";#N/A,#N/A,FALSE,"PAB";#N/A,#N/A,FALSE,"MMC";#N/A,#N/A,FALSE,"THAI";#N/A,#N/A,FALSE,"SINPA";#N/A,#N/A,FALSE,"POLAND"}</definedName>
    <definedName name="LeaseAdj">[75]Input!#REF!</definedName>
    <definedName name="lef">#REF!</definedName>
    <definedName name="lel">#REF!</definedName>
    <definedName name="leo" hidden="1">{#N/A,#N/A,FALSE,"15"}</definedName>
    <definedName name="Lev2_Comm_Total_Cum_Actual">[113]Lev.2!$G$22</definedName>
    <definedName name="Lev2_Comm_Total_Cum_Plan">[113]Lev.2!$F$22</definedName>
    <definedName name="Lev2_Comm_Total_Month_Actual">[113]Lev.2!$E$22</definedName>
    <definedName name="Lev2_Comm_Total_Month_Plan">[113]Lev.2!$D$22</definedName>
    <definedName name="Lev2_Comm_WF">[113]Lev.2!$C$22</definedName>
    <definedName name="Lev2_Con_Total_Cum_Actual">[113]Lev.2!$G$20</definedName>
    <definedName name="Lev2_Con_Total_Cum_Plan">[113]Lev.2!$F$20</definedName>
    <definedName name="Lev2_Con_Total_Month_Actual">[113]Lev.2!$E$20</definedName>
    <definedName name="Lev2_Con_Total_Month_Plan">[113]Lev.2!$D$20</definedName>
    <definedName name="Lev2_Con_WF">[113]Lev.2!$C$20</definedName>
    <definedName name="Lev2_EOS_Total_Cum_Actual">[113]Lev.2!$G$7</definedName>
    <definedName name="Lev2_EOS_Total_Cum_Plan">[113]Lev.2!$F$7</definedName>
    <definedName name="Lev2_EOS_Total_Month_Actual">[113]Lev.2!$E$7</definedName>
    <definedName name="Lev2_EOS_Total_Month_Plan">[113]Lev.2!$D$7</definedName>
    <definedName name="Lev2_EOS_WF">[113]Lev.2!$C$7</definedName>
    <definedName name="Lev2_Overall_Cum_Actual">[113]Lev.2!$G$24</definedName>
    <definedName name="Lev2_Overall_Cum_Plan">[113]Lev.2!$F$24</definedName>
    <definedName name="Lev2_Overall_Month_Actual">[113]Lev.2!$E$24</definedName>
    <definedName name="Lev2_Overall_Month_Plan">[113]Lev.2!$D$24</definedName>
    <definedName name="Lev2_Supply_Total_Cum_Actual">[113]Lev.2!$G$12</definedName>
    <definedName name="Lev2_Supply_Total_Cum_Plan">[113]Lev.2!$F$12</definedName>
    <definedName name="Lev2_Supply_Total_Month_Actual">[113]Lev.2!$E$12</definedName>
    <definedName name="Lev2_Supply_Total_Month_Plan">[113]Lev.2!$D$12</definedName>
    <definedName name="Lev2_Supply_WF">[113]Lev.2!$C$12</definedName>
    <definedName name="Lev3_Con_Total_Cum_Actual">'[113]Lev.3(C)'!$G$21</definedName>
    <definedName name="Lev3_Con_Total_Cum_Plan">'[113]Lev.3(C)'!$F$21</definedName>
    <definedName name="Lev3_Con_Total_Month_Actual">'[113]Lev.3(C)'!$E$21</definedName>
    <definedName name="Lev3_Con_Total_Month_Plan">'[113]Lev.3(C)'!$D$21</definedName>
    <definedName name="Lev3_Eng_Total_Cum_Actual">'[113]Lev.3(E)'!$G$8</definedName>
    <definedName name="Lev3_Eng_Total_Cum_Plan">'[113]Lev.3(E)'!$F$8</definedName>
    <definedName name="Lev3_Eng_Total_Month_Actual">'[113]Lev.3(E)'!$E$8</definedName>
    <definedName name="Lev3_Eng_Total_Month_Plan">'[113]Lev.3(E)'!$D$8</definedName>
    <definedName name="Lev3_Order_Total_Cum_Actual">'[113]Lev.3(E)'!$G$18</definedName>
    <definedName name="Lev3_Order_Total_Cum_Plan">'[113]Lev.3(E)'!$F$18</definedName>
    <definedName name="Lev3_Order_Total_Month_Actual">'[113]Lev.3(E)'!$E$18</definedName>
    <definedName name="Lev3_Order_Total_Month_Plan">'[113]Lev.3(E)'!$D$18</definedName>
    <definedName name="Lev3_Sub_Total_Cum_Actual">'[113]Lev.3(E)'!$G$26</definedName>
    <definedName name="Lev3_Sub_Total_Cum_Plan">'[113]Lev.3(E)'!$F$26</definedName>
    <definedName name="Lev3_Sub_Total_Month_Actual">'[113]Lev.3(E)'!$E$26</definedName>
    <definedName name="Lev3_Sub_Total_Month_Plan">'[113]Lev.3(E)'!$D$26</definedName>
    <definedName name="Lev3_Supply_EL_Cum_Actula">'[113]Lev3.(P)'!$G$12</definedName>
    <definedName name="Lev3_Supply_EL_Cum_Plan">'[113]Lev3.(P)'!$F$12</definedName>
    <definedName name="Lev3_Supply_EL_Month_Actula">'[113]Lev3.(P)'!$E$12</definedName>
    <definedName name="Lev3_Supply_EL_Month_Plan">'[113]Lev3.(P)'!$D$12</definedName>
    <definedName name="Lev3_Supply_IN_Cum_Actula">'[113]Lev3.(P)'!$G$13</definedName>
    <definedName name="Lev3_Supply_IN_Cum_Plan">'[113]Lev3.(P)'!$F$13</definedName>
    <definedName name="Lev3_Supply_IN_Month_Actula">'[113]Lev3.(P)'!$E$13</definedName>
    <definedName name="Lev3_Supply_IN_Month_Plan">'[113]Lev3.(P)'!$D$13</definedName>
    <definedName name="Lev3_Supply_PP_Cum_Actula">'[113]Lev3.(P)'!$G$9</definedName>
    <definedName name="Lev3_Supply_PP_Cum_Plan">'[113]Lev3.(P)'!$F$9</definedName>
    <definedName name="Lev3_Supply_PP_Month_Actula">'[113]Lev3.(P)'!$E$9</definedName>
    <definedName name="Lev3_Supply_PP_Month_Plan">'[113]Lev3.(P)'!$D$9</definedName>
    <definedName name="Lev3_Supply_RO_Cum_Actula">'[113]Lev3.(P)'!$G$11</definedName>
    <definedName name="Lev3_Supply_RO_Cum_Plan">'[113]Lev3.(P)'!$F$11</definedName>
    <definedName name="Lev3_Supply_RO_Month_Actula">'[113]Lev3.(P)'!$E$11</definedName>
    <definedName name="Lev3_Supply_RO_Month_Plan">'[113]Lev3.(P)'!$D$11</definedName>
    <definedName name="Lev3_Supply_SS_Cum_Actula">'[113]Lev3.(P)'!$G$14</definedName>
    <definedName name="Lev3_Supply_SS_Cum_Plan">'[113]Lev3.(P)'!$F$14</definedName>
    <definedName name="Lev3_Supply_SS_Month_Actula">'[113]Lev3.(P)'!$E$14</definedName>
    <definedName name="Lev3_Supply_SS_Month_Plan">'[113]Lev3.(P)'!$D$14</definedName>
    <definedName name="Lev3_Supply_ST_Cum_Actula">'[113]Lev3.(P)'!$G$10</definedName>
    <definedName name="Lev3_Supply_ST_Cum_Plan">'[113]Lev3.(P)'!$F$10</definedName>
    <definedName name="Lev3_Supply_ST_Month_Actula">'[113]Lev3.(P)'!$E$10</definedName>
    <definedName name="Lev3_Supply_ST_Month_Plan">'[113]Lev3.(P)'!$D$10</definedName>
    <definedName name="Lev3_Supply_Total_Cum_Actual">'[113]Lev3.(P)'!$G$16</definedName>
    <definedName name="Lev3_Supply_Total_Cum_Plan">'[113]Lev3.(P)'!$F$16</definedName>
    <definedName name="Lev3_Supply_Total_Month_Actual">'[113]Lev3.(P)'!$E$16</definedName>
    <definedName name="Lev3_Supply_Total_Month_Plan">'[113]Lev3.(P)'!$D$16</definedName>
    <definedName name="LEVEL_2_1_HEXENE_PG.2">'[110]Summary Sheets'!$W$420:$AG$454</definedName>
    <definedName name="LEVEL_2_1_HEXENE_PG.3">'[110]Summary Sheets'!$W$458:$AG$492</definedName>
    <definedName name="LEVEL_2_1_HEXENE_PG.4">'[110]Summary Sheets'!$W$496:$AG$530</definedName>
    <definedName name="LEVEL_2_1_HEXENE_PG_5">'[110]Summary Sheets'!$W$534:$AG$568</definedName>
    <definedName name="LEVEL_2_DKADU_PG.1">'[111]ITB COST'!$W$2:$AG$42</definedName>
    <definedName name="LEVEL_2_DKADU_PG.2">'[111]ITB COST'!$W$46:$AG$86</definedName>
    <definedName name="LEVEL_2_DKADU_PG.3">'[111]ITB COST'!$W$90:$AG$130</definedName>
    <definedName name="LEVEL_2_DKADU_PG.4">'[111]ITB COST'!$W$134:$AG$174</definedName>
    <definedName name="LEVEL_2_DOCK_PG.1">'[110]Summary Sheets'!$W$762:$AG$796</definedName>
    <definedName name="LEVEL_2_DOCK_PG.2">'[110]Summary Sheets'!$W$800:$AG$834</definedName>
    <definedName name="LEVEL_2_DOCK_PG.3">'[110]Summary Sheets'!$W$838:$AG$872</definedName>
    <definedName name="LEVEL_2_DOCK_PG.4">'[110]Summary Sheets'!$W$876:$AG$910</definedName>
    <definedName name="LEVEL_2_DOCK_PG_5">'[110]Summary Sheets'!$W$914:$AG$948</definedName>
    <definedName name="LEVEL_2_ETHYLENE_PG.1">'[110]Summary Sheets'!$W$2:$AG$36</definedName>
    <definedName name="LEVEL_2_ETHYLENE_PG.2">'[110]Summary Sheets'!$W$40:$AG$74</definedName>
    <definedName name="LEVEL_2_ETHYLENE_PG.3">'[110]Summary Sheets'!$W$78:$AG$112</definedName>
    <definedName name="LEVEL_2_ETHYLENE_PG.4">'[110]Summary Sheets'!$W$116:$AG$150</definedName>
    <definedName name="LEVEL_2_ETHYLENE_PG_5">'[110]Summary Sheets'!$W$154:$AG$188</definedName>
    <definedName name="LEVEL_2_NFGP_PG.1">'[111]ITB COST'!$W$398:$AG$438</definedName>
    <definedName name="LEVEL_2_NFGP_PG.2">'[111]ITB COST'!$W$442:$AG$482</definedName>
    <definedName name="LEVEL_2_NFGP_PG.3">'[111]ITB COST'!$W$486:$AG$526</definedName>
    <definedName name="LEVEL_2_NFGP_PG.4">'[111]ITB COST'!$W$530:$AG$570</definedName>
    <definedName name="LEVEL_2_NGL4_PG.1">'[111]ITB COST'!$W$178:$AG$218</definedName>
    <definedName name="LEVEL_2_NGL4_PG.2">'[111]ITB COST'!$W$222:$AG$262</definedName>
    <definedName name="LEVEL_2_NGL4_PG.3">'[111]ITB COST'!$W$266:$AG$306</definedName>
    <definedName name="LEVEL_2_NGL4_PG.4">'[111]ITB COST'!$W$310:$AG$350</definedName>
    <definedName name="LEVEL_2_OFFSITES_PG.1">'[110]Summary Sheets'!$W$572:$AG$606</definedName>
    <definedName name="LEVEL_2_OFFSITES_PG.2">'[110]Summary Sheets'!$W$610:$AG$644</definedName>
    <definedName name="LEVEL_2_OFFSITES_PG.3">'[110]Summary Sheets'!$W$648:$AG$682</definedName>
    <definedName name="LEVEL_2_OFFSITES_PG.4">'[110]Summary Sheets'!$W$686:$AG$720</definedName>
    <definedName name="LEVEL_2_OFFSITES_PG_5">'[110]Summary Sheets'!$W$724:$AG$758</definedName>
    <definedName name="LEVEL_2_PGM_PG.1">'[111]ITB COST'!$W$881:$AG$922</definedName>
    <definedName name="LEVEL_2_PGM_PG.2">'[111]ITB COST'!$W$925:$AG$966</definedName>
    <definedName name="LEVEL_2_PIPELINE_PG.1">'[111]ITB COST'!$W$574:$AG$614</definedName>
    <definedName name="LEVEL_2_PIPELINE_PG.2">'[111]ITB COST'!$W$618:$AG$658</definedName>
    <definedName name="LEVEL_2_PIPELINE_PG.3">'[111]ITB COST'!$W$662:$AG$702</definedName>
    <definedName name="LEVEL_2_POLYETHYLENE_PG.1">'[110]Summary Sheets'!$W$192:$AG$226</definedName>
    <definedName name="LEVEL_2_POLYETHYLENE_PG.2">'[110]Summary Sheets'!$W$230:$AG$264</definedName>
    <definedName name="LEVEL_2_POLYETHYLENE_PG.3">'[110]Summary Sheets'!$W$268:$AG$302</definedName>
    <definedName name="LEVEL_2_POLYETHYLENE_PG.4">'[110]Summary Sheets'!$W$306:$AG$340</definedName>
    <definedName name="LEVEL_2_POLYETHYLENE_PG_5">'[110]Summary Sheets'!$W$344:$AG$378</definedName>
    <definedName name="LEVEL_2_TANK_PG.1">'[111]ITB COST'!$W$706:$AG$746</definedName>
    <definedName name="LEVEL_2_TANK_PG.2">'[111]ITB COST'!$W$750:$AG$790</definedName>
    <definedName name="LEVEL_2_TANK_PG.3">'[111]ITB COST'!$W$794:$AG$834</definedName>
    <definedName name="LEVEL_2_TANK_PG.4">'[111]ITB COST'!$W$838:$AG$878</definedName>
    <definedName name="LEVEL_3_1_HEXENE_EQUIP_PG_1">'[110]Summary Sheets'!$AH$382:$AR$416</definedName>
    <definedName name="LEVEL_3_1_HEXENE_EQUIP_PG_2">'[110]Summary Sheets'!$AH$420:$AR$454</definedName>
    <definedName name="LEVEL_3_1_HEXENE_EQUIP_PG_3">'[110]Summary Sheets'!$AH$458:$AR$492</definedName>
    <definedName name="LEVEL_3_DKADU_EQUIP_PG_1">'[111]ITB COST'!$AH$2:$AR$42</definedName>
    <definedName name="LEVEL_3_DKADU_EQUIP_PG_2">'[111]ITB COST'!$AH$46:$AR$86</definedName>
    <definedName name="LEVEL_3_DKADU_EQUIP_PG_3">'[111]ITB COST'!$AH$90:$AR$130</definedName>
    <definedName name="LEVEL_3_DOCK_EQUIP_PG_1">'[110]Summary Sheets'!$AH$762:$AR$796</definedName>
    <definedName name="LEVEL_3_DOCK_EQUIP_PG_2">'[110]Summary Sheets'!$AH$800:$AR$834</definedName>
    <definedName name="LEVEL_3_DOCK_EQUIP_PG_3">'[110]Summary Sheets'!$AH$838:$AR$872</definedName>
    <definedName name="LEVEL_3_ETHYLENE_EQUIP_PG_1">'[110]Summary Sheets'!$AH$2:$AR$36</definedName>
    <definedName name="LEVEL_3_ETHYLENE_EQUIP_PG_2">'[110]Summary Sheets'!$AH$40:$AR$74</definedName>
    <definedName name="LEVEL_3_ETHYLENE_EQUIP_PG_3">'[110]Summary Sheets'!$AH$78:$AR$112</definedName>
    <definedName name="LEVEL_3_NFGP_EQUIP_PG_1">'[111]ITB COST'!$AH$398:$AR$438</definedName>
    <definedName name="LEVEL_3_NFGP_EQUIP_PG_2">'[111]ITB COST'!$AH$442:$AR$482</definedName>
    <definedName name="LEVEL_3_NFGP_EQUIP_PG_3">'[111]ITB COST'!$AH$486:$AR$526</definedName>
    <definedName name="LEVEL_3_NGL4_EQUIP_PG_1">'[111]ITB COST'!$AH$178:$AR$218</definedName>
    <definedName name="LEVEL_3_NGL4_EQUIP_PG_2">'[111]ITB COST'!$AH$222:$AR$262</definedName>
    <definedName name="LEVEL_3_NGL4_EQUIP_PG_3">'[111]ITB COST'!$AH$266:$AR$306</definedName>
    <definedName name="LEVEL_3_NGL4_EQUIP_PG_4">'[111]ITB COST'!$AH$310:$AR$350</definedName>
    <definedName name="LEVEL_3_NGL4_EQUIP_PG_5">'[111]ITB COST'!$AH$354:$AR$394</definedName>
    <definedName name="LEVEL_3_OFFSITES_EQUIP_PG_1">'[110]Summary Sheets'!$AH$572:$AR$606</definedName>
    <definedName name="LEVEL_3_OFFSITES_EQUIP_PG_2">'[110]Summary Sheets'!$AH$610:$AR$644</definedName>
    <definedName name="LEVEL_3_OFFSITES_EQUIP_PG_3">'[110]Summary Sheets'!$AH$648:$AR$682</definedName>
    <definedName name="LEVEL_3_PIPELINE_EQUIP_PG_1">'[111]ITB COST'!$AH$574:$AR$614</definedName>
    <definedName name="LEVEL_3_POLYETHYLENE_EQUIP_PG_1">'[110]Summary Sheets'!$AH$192:$AR$226</definedName>
    <definedName name="LEVEL_3_POLYETHYLENE_EQUIP_PG_2">'[110]Summary Sheets'!$AH$230:$AR$264</definedName>
    <definedName name="LEVEL_3_POLYETHYLENE_EQUIP_PG_3">'[110]Summary Sheets'!$AH$268:$AR$302</definedName>
    <definedName name="LEVEL_3_TANK_EQUIP_PG_1">'[111]ITB COST'!$AH$706:$AR$746</definedName>
    <definedName name="lewis"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ex">#REF!</definedName>
    <definedName name="ley">#REF!</definedName>
    <definedName name="LF">(#REF!,#REF!,#REF!,#REF!,#REF!,#REF!,#REF!,#REF!,#REF!)</definedName>
    <definedName name="LF_3">(#REF!,#REF!,#REF!,#REF!,#REF!,#REF!,#REF!,#REF!,#REF!)</definedName>
    <definedName name="LHI_UL" hidden="1">'[101]4B Lease Table'!$A$8</definedName>
    <definedName name="LHSDHSD" hidden="1">{#N/A,#N/A,TRUE,"일정"}</definedName>
    <definedName name="LI_TUBE">#REF!</definedName>
    <definedName name="LIAB_PEN">[2]Sheet1!$C$428</definedName>
    <definedName name="Liab1">#REF!</definedName>
    <definedName name="limcount" hidden="1">1</definedName>
    <definedName name="limey" hidden="1">{#N/A,#N/A,FALSE,"Calc";#N/A,#N/A,FALSE,"Sensitivity";#N/A,#N/A,FALSE,"LT Earn.Dil.";#N/A,#N/A,FALSE,"Dil. AVP"}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iv_exp">#REF!</definedName>
    <definedName name="liv_exp_10">#REF!</definedName>
    <definedName name="liv_exp_12">#REF!</definedName>
    <definedName name="liv_exp_3">#REF!</definedName>
    <definedName name="liv_exp_4">#REF!</definedName>
    <definedName name="liv_exp_5">#REF!</definedName>
    <definedName name="liv_exp_6">#REF!</definedName>
    <definedName name="liv_exp_7">#REF!</definedName>
    <definedName name="liv_exp_9">#REF!</definedName>
    <definedName name="LJLJJ" hidden="1">{#N/A,#N/A,FALSE,"FREE"}</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hidden="1">{"adj95mult",#N/A,FALSE,"COMPCO";"adj95est",#N/A,FALSE,"COMPCO"}</definedName>
    <definedName name="lkjkjhgffdd" hidden="1">{"adj95mult",#N/A,FALSE,"COMPCO";"adj95est",#N/A,FALSE,"COMPCO"}</definedName>
    <definedName name="lkjkjhggffddssa" hidden="1">{"EVA",#N/A,FALSE,"EVA";"WACC",#N/A,FALSE,"WACC"}</definedName>
    <definedName name="ＬＫＪＬＪＬＮ" hidden="1">{#N/A,#N/A,TRUE,"TMRSAMPLE";#N/A,#N/A,TRUE,"OPS";#N/A,#N/A,TRUE,"TMR"}</definedName>
    <definedName name="lkjlkj" hidden="1">{"Final",#N/A,FALSE,"Feb-96"}</definedName>
    <definedName name="lkkjjhhhhggffddssasa" hidden="1">{"targetdcf",#N/A,FALSE,"Merger consequences";"TARGETASSU",#N/A,FALSE,"Merger consequences";"TERMINAL VALUE",#N/A,FALSE,"Merger consequences"}</definedName>
    <definedName name="lkljjj" hidden="1">[44]損益分岐点!#REF!</definedName>
    <definedName name="lklkl" hidden="1">{"consolidated",#N/A,FALSE,"Sheet1";"cms",#N/A,FALSE,"Sheet1";"fse",#N/A,FALSE,"Sheet1"}</definedName>
    <definedName name="lksdsdkjfjdfjdfghjfg" hidden="1">{"mult96",#N/A,FALSE,"PETCOMP";"est96",#N/A,FALSE,"PETCOMP";"mult95",#N/A,FALSE,"PETCOMP";"est95",#N/A,FALSE,"PETCOMP";"multltm",#N/A,FALSE,"PETCOMP";"resultltm",#N/A,FALSE,"PETCOMP"}</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hidden="1">{#N/A,#N/A,FALSE,"12"}</definedName>
    <definedName name="lllll" hidden="1">{#N/A,#N/A,FALSE,"Hip.Bas";#N/A,#N/A,FALSE,"ventas";#N/A,#N/A,FALSE,"ingre-Año";#N/A,#N/A,FALSE,"ventas-Año";#N/A,#N/A,FALSE,"Costepro";#N/A,#N/A,FALSE,"inversion";#N/A,#N/A,FALSE,"personal";#N/A,#N/A,FALSE,"Gastos-V";#N/A,#N/A,FALSE,"Circulante";#N/A,#N/A,FALSE,"CONSOLI";#N/A,#N/A,FALSE,"Es-Fin";#N/A,#N/A,FALSE,"Margen-P"}</definedName>
    <definedName name="llllll" hidden="1">{#N/A,#N/A,TRUE,"TMRSAMPLE";#N/A,#N/A,TRUE,"OPS";#N/A,#N/A,TRUE,"TMR"}</definedName>
    <definedName name="llllll_1" hidden="1">{#N/A,#N/A,FALSE,"5009";#N/A,#N/A,FALSE,"5050";#N/A,#N/A,FALSE,"5058";#N/A,#N/A,FALSE,"5306";#N/A,#N/A,FALSE,"5314";#N/A,#N/A,FALSE,"5355";#N/A,#N/A,FALSE,"5751"}</definedName>
    <definedName name="llllllllll" hidden="1">{#N/A,#N/A,TRUE,"TMRSAMPLE";#N/A,#N/A,TRUE,"OPS";#N/A,#N/A,TRUE,"TMR"}</definedName>
    <definedName name="lllllllllllll" hidden="1">{"'I-1 and I-2'!$A$1:$G$190"}</definedName>
    <definedName name="lllllllllllllllllllllllllll" hidden="1">{#N/A,#N/A,FALSE,"Cash Flows";#N/A,#N/A,FALSE,"Fixed Assets";#N/A,#N/A,FALSE,"Balance Sheet";#N/A,#N/A,FALSE,"P &amp; L"}</definedName>
    <definedName name="llsdlasdk" hidden="1">{"SchK1",#N/A,FALSE,"Schedules";"SchK2",#N/A,FALSE,"Schedules"}</definedName>
    <definedName name="lmn">#REF!</definedName>
    <definedName name="lmn_10">#REF!</definedName>
    <definedName name="lmn_12">#REF!</definedName>
    <definedName name="lmn_3">#REF!</definedName>
    <definedName name="lmn_4">#REF!</definedName>
    <definedName name="lmn_5">#REF!</definedName>
    <definedName name="lmn_6">#REF!</definedName>
    <definedName name="lmn_7">#REF!</definedName>
    <definedName name="Loan">[75]Debt!$K$149:$AE$149</definedName>
    <definedName name="Loan_Amount">#REF!</definedName>
    <definedName name="Loan_Start">#REF!</definedName>
    <definedName name="Loan_Years">#REF!</definedName>
    <definedName name="LOCATION">[163]LEGEND!$D$7</definedName>
    <definedName name="Locationalized_AA_Code" hidden="1">'[142]3A FA Record'!$AC:$AC</definedName>
    <definedName name="Locationalized_Client_Code" hidden="1">'[101]3A FA Record'!$Q:$Q</definedName>
    <definedName name="locationb">City&amp;" "&amp;State</definedName>
    <definedName name="LocationCode">[77]Control!$B$4</definedName>
    <definedName name="logo1">"Picture 7"</definedName>
    <definedName name="lok">[3]Projects!#REF!</definedName>
    <definedName name="look">#REF!</definedName>
    <definedName name="LOOK_01">[74]Dbase!$AH$477</definedName>
    <definedName name="LOOK_27">[74]Dbase!$AI$477</definedName>
    <definedName name="LOOK_DATA">[74]Dbase!$B$13:$AB$475</definedName>
    <definedName name="LOOKUP_1">[74]Dbase!$AY$4:$AZ$7</definedName>
    <definedName name="LOOKUP_2">[74]Note!$C$75:$E$77</definedName>
    <definedName name="LOTUS">'[164]Corrupt SSCI'!$B$1:$N$190</definedName>
    <definedName name="LPBS">#REF!</definedName>
    <definedName name="lps" hidden="1">{#N/A,#N/A,FALSE,"단축1";#N/A,#N/A,FALSE,"단축2";#N/A,#N/A,FALSE,"단축3";#N/A,#N/A,FALSE,"장축";#N/A,#N/A,FALSE,"4WD"}</definedName>
    <definedName name="LS">#REF!</definedName>
    <definedName name="LS_CAP">#REF!</definedName>
    <definedName name="lskdlaskfsdjfkdsjfkjfdkfjkdf" hidden="1">{"rts",#N/A,TRUE,"TITLE";#N/A,#N/A,TRUE,"P&amp;L - RTS";#N/A,#N/A,TRUE,"RTS biz";#N/A,#N/A,TRUE,"Cost - RTS";"RTS",#N/A,TRUE,"Capex "}</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[165]Lead!$P$6</definedName>
    <definedName name="LSNO3">[165]Lead!$P$8</definedName>
    <definedName name="LTDebt">[75]Debt!$K$139:$AE$139</definedName>
    <definedName name="LtDebtChg" hidden="1">[75]Debt!$K$257:$AE$257</definedName>
    <definedName name="LtDebtDmy" hidden="1">[75]Debt!$A$46:$IV$46,[75]Debt!$A$92:$IV$92,[75]Debt!$A$138:$IV$138,[75]Debt!$A$187:$IV$187,[75]Debt!$A$231:$IV$231</definedName>
    <definedName name="LtDebtInt">[75]Profile!$BJ$5:$BJ$35</definedName>
    <definedName name="LTDebtSer" hidden="1">[75]Profile!$BI$5:$BI$35</definedName>
    <definedName name="LtInt">[75]Debt!$K$232:$AE$232</definedName>
    <definedName name="lumnm" hidden="1">{#N/A,#N/A,TRUE,"Front";#N/A,#N/A,TRUE,"Simple Letter";#N/A,#N/A,TRUE,"Inside";#N/A,#N/A,TRUE,"Contents";#N/A,#N/A,TRUE,"Basis";#N/A,#N/A,TRUE,"Inclusions";#N/A,#N/A,TRUE,"Exclusions";#N/A,#N/A,TRUE,"Areas";#N/A,#N/A,TRUE,"Summary";#N/A,#N/A,TRUE,"Detail"}</definedName>
    <definedName name="lx">#REF!</definedName>
    <definedName name="ly">#REF!</definedName>
    <definedName name="LYR" hidden="1">{"2",#N/A,FALSE,"Q1 03-04";"1",#N/A,FALSE,"Q1 03-04"}</definedName>
    <definedName name="Ｌき" hidden="1">{#N/A,#N/A,TRUE,"TMRSAMPLE";#N/A,#N/A,TRUE,"OPS";#N/A,#N/A,TRUE,"TMR"}</definedName>
    <definedName name="ＬさＦじょい" hidden="1">{#N/A,#N/A,TRUE,"TMRSAMPLE";#N/A,#N/A,TRUE,"OPS";#N/A,#N/A,TRUE,"TMR"}</definedName>
    <definedName name="m" hidden="1">{"2",#N/A,FALSE,"Q1 03-04";"1",#N/A,FALSE,"Q1 03-04"}</definedName>
    <definedName name="m_1" hidden="1">{#N/A,#N/A,FALSE,"5009";#N/A,#N/A,FALSE,"5050";#N/A,#N/A,FALSE,"5058";#N/A,#N/A,FALSE,"5306";#N/A,#N/A,FALSE,"5314";#N/A,#N/A,FALSE,"5355";#N/A,#N/A,FALSE,"5751"}</definedName>
    <definedName name="m_2" hidden="1">{#N/A,#N/A,FALSE,"COMP"}</definedName>
    <definedName name="M_PlaceofPath" hidden="1">"G:\blabla"</definedName>
    <definedName name="M10cement">#REF!</definedName>
    <definedName name="M15cement">#REF!</definedName>
    <definedName name="M1x">#REF!</definedName>
    <definedName name="M1y">#REF!</definedName>
    <definedName name="M20PCCcement">#REF!</definedName>
    <definedName name="M20RCCcement">#REF!</definedName>
    <definedName name="M25PCCcement">#REF!</definedName>
    <definedName name="M25RCCcement">#REF!</definedName>
    <definedName name="M2x">#REF!</definedName>
    <definedName name="M2y">#REF!</definedName>
    <definedName name="M30cement">#REF!</definedName>
    <definedName name="M35cement">#REF!</definedName>
    <definedName name="M40cement">#REF!</definedName>
    <definedName name="M50cement">#REF!</definedName>
    <definedName name="MA" hidden="1">{#N/A,#N/A,FALSE,"COMP"}</definedName>
    <definedName name="MA_1" hidden="1">{#N/A,#N/A,FALSE,"COMP"}</definedName>
    <definedName name="MA_2" hidden="1">{#N/A,#N/A,FALSE,"COMP"}</definedName>
    <definedName name="MAB" hidden="1">[166]details!#REF!</definedName>
    <definedName name="MAC">75</definedName>
    <definedName name="MACO_09">[74]Curves!$A$220:$H$267</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12">#REF!</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hidden="1">{#N/A,#N/A,TRUE,"CONTENTS";#N/A,#N/A,TRUE,"M2";#N/A,#N/A,TRUE,"M2a";#N/A,#N/A,TRUE,"M2b";#N/A,#N/A,TRUE,"M3";#N/A,#N/A,TRUE,"M3a";#N/A,#N/A,TRUE,"M4-P";#N/A,#N/A,TRUE,"M5";#N/A,#N/A,TRUE,"M6";#N/A,#N/A,TRUE,"M7";#N/A,#N/A,TRUE,"M8";#N/A,#N/A,TRUE,"M9";#N/A,#N/A,TRUE,"M10";#N/A,#N/A,TRUE,"M11";#N/A,#N/A,TRUE,"M13";#N/A,#N/A,TRUE,"M14";#N/A,#N/A,TRUE,"M15";#N/A,#N/A,TRUE,"K1"}</definedName>
    <definedName name="Macro4">#REF!</definedName>
    <definedName name="Macro5">#REF!</definedName>
    <definedName name="Macro7">#REF!</definedName>
    <definedName name="Macro8">#REF!</definedName>
    <definedName name="Macro9">#REF!</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#REF!</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#REF!</definedName>
    <definedName name="majororders">#REF!</definedName>
    <definedName name="mam" hidden="1">{#N/A,#N/A,TRUE,"TOTALS";#N/A,#N/A,TRUE,"ROUTES"}</definedName>
    <definedName name="man">#REF!</definedName>
    <definedName name="manpower2" hidden="1">{#N/A,#N/A,TRUE,"TOTALS";#N/A,#N/A,TRUE,"ROUTES"}</definedName>
    <definedName name="MANU_EXP">#REF!</definedName>
    <definedName name="MANUAL">[2]Sheet1!$C$10</definedName>
    <definedName name="MAR" hidden="1">'[28]DGP-2002'!#REF!</definedName>
    <definedName name="Mar.04">#REF!</definedName>
    <definedName name="march_qty">#REF!</definedName>
    <definedName name="margin">[167]Wkgs!$J$275</definedName>
    <definedName name="markup">#REF!</definedName>
    <definedName name="mason">'[103]Rates Basic'!$D$3</definedName>
    <definedName name="MASTER" hidden="1">{#N/A,#N/A,TRUE,"일정"}</definedName>
    <definedName name="master_1">#REF!</definedName>
    <definedName name="master_1_10">#REF!</definedName>
    <definedName name="master_1_12">#REF!</definedName>
    <definedName name="master_1_3">#REF!</definedName>
    <definedName name="master_1_4">#REF!</definedName>
    <definedName name="master_1_5">#REF!</definedName>
    <definedName name="master_1_6">#REF!</definedName>
    <definedName name="master_1_7">#REF!</definedName>
    <definedName name="master_10">#REF!</definedName>
    <definedName name="master_12">#REF!</definedName>
    <definedName name="master_3">#REF!</definedName>
    <definedName name="master_9">#REF!</definedName>
    <definedName name="MASVT">[74]Tables!$C$2:$AA$14</definedName>
    <definedName name="Mat">{#N/A,#N/A,TRUE,"Front";#N/A,#N/A,TRUE,"Simple Letter";#N/A,#N/A,TRUE,"Inside";#N/A,#N/A,TRUE,"Contents";#N/A,#N/A,TRUE,"Basis";#N/A,#N/A,TRUE,"Inclusions";#N/A,#N/A,TRUE,"Exclusions";#N/A,#N/A,TRUE,"Areas";#N/A,#N/A,TRUE,"Summary";#N/A,#N/A,TRUE,"Detail"}</definedName>
    <definedName name="MAT.CONS_AL" hidden="1">#REF!</definedName>
    <definedName name="Mat.Liab.1">#REF!</definedName>
    <definedName name="MATHS">#REF!</definedName>
    <definedName name="matlthk">#REF!</definedName>
    <definedName name="matlthk_3">#REF!</definedName>
    <definedName name="matlthk_4">#REF!</definedName>
    <definedName name="matlthk_5">#REF!</definedName>
    <definedName name="matlthk_6">#REF!</definedName>
    <definedName name="matlthk_7">#REF!</definedName>
    <definedName name="MATRIX">[2]Sheet1!#REF!</definedName>
    <definedName name="matserial">#REF!</definedName>
    <definedName name="matserial_3">#REF!</definedName>
    <definedName name="matserial_4">#REF!</definedName>
    <definedName name="matserial_5">#REF!</definedName>
    <definedName name="matserial_6">#REF!</definedName>
    <definedName name="matserial_7">#REF!</definedName>
    <definedName name="matserial2">#REF!</definedName>
    <definedName name="matserial2_3">#REF!</definedName>
    <definedName name="matserial2_4">#REF!</definedName>
    <definedName name="matserial2_5">#REF!</definedName>
    <definedName name="matserial2_6">#REF!</definedName>
    <definedName name="matserial2_7">#REF!</definedName>
    <definedName name="matthk">#REF!</definedName>
    <definedName name="matthk_3">#REF!</definedName>
    <definedName name="matthk_4">#REF!</definedName>
    <definedName name="matthk_5">#REF!</definedName>
    <definedName name="matthk_6">#REF!</definedName>
    <definedName name="matthk_7">#REF!</definedName>
    <definedName name="Max">[75]Sheet1!$B$2:$BB$21</definedName>
    <definedName name="mb_inputLocation" hidden="1">[168]Input!#REF!</definedName>
    <definedName name="MBASE">[2]Sheet1!$Z$526:$AD$526</definedName>
    <definedName name="mbpt">#REF!</definedName>
    <definedName name="mbpt_1">#REF!</definedName>
    <definedName name="mbpt_1_10">#REF!</definedName>
    <definedName name="mbpt_1_12">#REF!</definedName>
    <definedName name="mbpt_1_3">#REF!</definedName>
    <definedName name="mbpt_1_4">#REF!</definedName>
    <definedName name="mbpt_1_5">#REF!</definedName>
    <definedName name="mbpt_1_6">#REF!</definedName>
    <definedName name="mbpt_1_7">#REF!</definedName>
    <definedName name="mbpt_10">#REF!</definedName>
    <definedName name="mbpt_12">#REF!</definedName>
    <definedName name="mbpt_2">#REF!</definedName>
    <definedName name="mbpt_3">#REF!</definedName>
    <definedName name="mbpt_9">#REF!</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[100]!MerrillPrintIt</definedName>
    <definedName name="Metal12mm">'[169]LOCAL RATES'!$H$28</definedName>
    <definedName name="Metal20mm">'[169]LOCAL RATES'!$H$27</definedName>
    <definedName name="Metal40mm">'[169]LOCAL RATES'!$H$26</definedName>
    <definedName name="Metal6mm">'[169]LOCAL RATES'!$H$29</definedName>
    <definedName name="MEWarning" hidden="1">1</definedName>
    <definedName name="MF" hidden="1">#REF!</definedName>
    <definedName name="MfgExp">[75]Input!$K$500:$AE$500</definedName>
    <definedName name="MfgExpSer" hidden="1">[75]Profile!$AU$5:$AU$12</definedName>
    <definedName name="Mfifteen">#REF!</definedName>
    <definedName name="MFORECAST">[2]Sheet1!$F$526</definedName>
    <definedName name="Mforty">#REF!</definedName>
    <definedName name="MGMT1" hidden="1">[11]SALES!#REF!</definedName>
    <definedName name="MGOTO">[2]Sheet1!$F$546</definedName>
    <definedName name="MGRATIOS">[2]Sheet1!$F$566</definedName>
    <definedName name="MGROWTH">[2]Sheet1!$Z$525:$AD$525</definedName>
    <definedName name="MHELP">[2]Sheet1!#REF!</definedName>
    <definedName name="MHGMGH" hidden="1">{#N/A,#N/A,FALSE,"ISBL"}</definedName>
    <definedName name="MHIST_RATIOS">[2]Sheet1!$F$554</definedName>
    <definedName name="MHISTORICAL">[2]Sheet1!$F$550</definedName>
    <definedName name="Mico">[2]Sheet1!#REF!</definedName>
    <definedName name="mike" hidden="1">[49]TargBSCF!#REF!</definedName>
    <definedName name="millions">[170]Inputs!$B$10</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hidden="1">{#N/A,#N/A,TRUE,"KOCH P&amp;L";#N/A,#N/A,TRUE,"sumpl";#N/A,#N/A,TRUE,"2000";#N/A,#N/A,TRUE,"2001";#N/A,#N/A,TRUE,"2002";#N/A,#N/A,TRUE,"2003 ";#N/A,#N/A,TRUE,"brg comm";#N/A,#N/A,TRUE,"lsm comm"}</definedName>
    <definedName name="MISC_EXP">#REF!</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[74]Heads!$B$83:$W$85</definedName>
    <definedName name="mj" hidden="1">{#N/A,#N/A,FALSE,"FY97";#N/A,#N/A,FALSE,"FY98";#N/A,#N/A,FALSE,"FY99";#N/A,#N/A,FALSE,"FY00";#N/A,#N/A,FALSE,"FY01"}</definedName>
    <definedName name="mjgfny76">#REF!</definedName>
    <definedName name="mjgfny76_10">#REF!</definedName>
    <definedName name="mjgfny76_12">#REF!</definedName>
    <definedName name="mjgfny76_3">#REF!</definedName>
    <definedName name="mjgfny76_4">#REF!</definedName>
    <definedName name="mjgfny76_5">#REF!</definedName>
    <definedName name="mjgfny76_6">#REF!</definedName>
    <definedName name="mjgfny76_7">#REF!</definedName>
    <definedName name="MK" hidden="1">#REF!</definedName>
    <definedName name="MKJ" hidden="1">{#N/A,#N/A,FALSE,"COMP"}</definedName>
    <definedName name="MKT_COMP">[2]Sheet1!$F$534</definedName>
    <definedName name="MKT_DEBT">[2]Sheet1!$C$426</definedName>
    <definedName name="mlkdksdlasld" hidden="1">{#N/A,#N/A,FALSE,"COMP"}</definedName>
    <definedName name="MLM" hidden="1">{#N/A,#N/A,FALSE,"Proj.Cost &amp; Means of Fin."}</definedName>
    <definedName name="MM" hidden="1">#N/A</definedName>
    <definedName name="MMAIN">[2]Sheet1!$D$508</definedName>
    <definedName name="MMARGIN">[2]Sheet1!$Z$508:$AD$508</definedName>
    <definedName name="mmmm" hidden="1">{"'I-1 and I-2'!$A$1:$G$190"}</definedName>
    <definedName name="mmmmm" hidden="1">{#N/A,#N/A,FALSE,"Calc";#N/A,#N/A,FALSE,"Sensitivity";#N/A,#N/A,FALSE,"LT Earn.Dil.";#N/A,#N/A,FALSE,"Dil. AVP"}</definedName>
    <definedName name="mn" hidden="1">[171]Assm!$C$6</definedName>
    <definedName name="MN_MS" hidden="1">#REF!</definedName>
    <definedName name="MNETPPE">[2]Sheet1!$Z$509:$AD$509</definedName>
    <definedName name="MNOPLAT">[2]Sheet1!$Z$529:$AD$529</definedName>
    <definedName name="MOC">#REF!</definedName>
    <definedName name="ModeName">[75]Profile!$K$8</definedName>
    <definedName name="Module1.UNITOK">#N/A</definedName>
    <definedName name="Module1.UNITOK_1">#N/A</definedName>
    <definedName name="Module1.UNITOK_1_1">#N/A</definedName>
    <definedName name="Module1.UNITOK_1_1_1">#N/A</definedName>
    <definedName name="Module1.UNITOK_1_1_1_1">#N/A</definedName>
    <definedName name="Module1.UNITOK_1_1_1_1_1">#N/A</definedName>
    <definedName name="Module1.UNITOK_1_1_1_1_1_1">#N/A</definedName>
    <definedName name="Module1.UNITOK_1_1_1_1_1_1_1">#N/A</definedName>
    <definedName name="Module1.UNITOK_1_2">#N/A</definedName>
    <definedName name="Module1.UNITOK_1_2_1">#N/A</definedName>
    <definedName name="Module1.UNITOK_2">#N/A</definedName>
    <definedName name="Module1.UNITOK_2_1">#N/A</definedName>
    <definedName name="MOGOTO">[2]Sheet1!$F$579</definedName>
    <definedName name="MONTH">[2]Sheet1!$I$442</definedName>
    <definedName name="MONTHWISE">#REF!</definedName>
    <definedName name="most">#REF!</definedName>
    <definedName name="MOTHER">[2]Sheet1!$Z$511:$AD$511</definedName>
    <definedName name="MPREROIC">[2]Sheet1!$Z$513:$AD$513</definedName>
    <definedName name="MPRINT">[2]Sheet1!$F$591</definedName>
    <definedName name="MPS.6" hidden="1">{"'bar'!$A$1:$AQ$33","'bar'!$A$10:$B$10"}</definedName>
    <definedName name="MR">[172]PX1DATA!$A$5:$J$33</definedName>
    <definedName name="mr_data">[173]PX1DATA!$A$5:$J$33</definedName>
    <definedName name="mr_data2">[173]PX2DATA!$A$5:$J$29</definedName>
    <definedName name="MrgnTax">[75]Profile!#REF!</definedName>
    <definedName name="MROIC">[2]Sheet1!$Z$515:$AD$515</definedName>
    <definedName name="MROICYEARS">[2]Sheet1!$Z$503:$AD$503</definedName>
    <definedName name="MRTREE">[2]Sheet1!$F$583</definedName>
    <definedName name="ms" hidden="1">{"multiple",#N/A,FALSE,"client (2)";"margins",#N/A,FALSE,"client (2)";"data",#N/A,FALSE,"client (2)";"multiple",#N/A,FALSE,"client";"margins",#N/A,FALSE,"client";"data",#N/A,FALSE,"client"}</definedName>
    <definedName name="MS200202rev2">#REF!</definedName>
    <definedName name="ms2002may1706">#REF!</definedName>
    <definedName name="MSG_A">[2]Sheet1!$Z$506:$AD$506</definedName>
    <definedName name="msjj" hidden="1">{#N/A,#N/A,FALSE,"Proj.Cost &amp; Means of Fin."}</definedName>
    <definedName name="msjune1807">#REF!</definedName>
    <definedName name="msony" hidden="1">#REF!</definedName>
    <definedName name="MTentyfive">#REF!</definedName>
    <definedName name="Mthirty">#REF!</definedName>
    <definedName name="MThirtyfive">#REF!</definedName>
    <definedName name="MTREE_INVEST">[2]Sheet1!$F$587</definedName>
    <definedName name="MTURNOVER">[2]Sheet1!$Z$512:$AD$512</definedName>
    <definedName name="Mtwenty">#REF!</definedName>
    <definedName name="Mtwentyfive">#REF!</definedName>
    <definedName name="MUFFIGRAPH" hidden="1">[16]JAN!$B$46:$B$50</definedName>
    <definedName name="MVALUE">[2]Sheet1!$F$538</definedName>
    <definedName name="MWACC">[2]Sheet1!$F$530</definedName>
    <definedName name="MWINDOW">[2]Sheet1!$F$542</definedName>
    <definedName name="MWORKING">[2]Sheet1!$Z$510:$AD$510</definedName>
    <definedName name="MYUJTG" hidden="1">{#N/A,#N/A,FALSE,"EW"}</definedName>
    <definedName name="n" hidden="1">{"2",#N/A,FALSE,"Q1 03-04";"1",#N/A,FALSE,"Q1 03-04"}</definedName>
    <definedName name="na" hidden="1">{"2",#N/A,FALSE,"Q1 03-04";"1",#N/A,FALSE,"Q1 03-04"}</definedName>
    <definedName name="NAME" hidden="1">{"mult96",#N/A,FALSE,"PETCOMP";"est96",#N/A,FALSE,"PETCOMP";"mult95",#N/A,FALSE,"PETCOMP";"est95",#N/A,FALSE,"PETCOMP";"multltm",#N/A,FALSE,"PETCOMP";"resultltm",#N/A,FALSE,"PETCOMP"}</definedName>
    <definedName name="navneet" hidden="1">{"'Sheet3'!$A$1:$B$30"}</definedName>
    <definedName name="nbc" hidden="1">{#N/A,#N/A,TRUE,"Front";#N/A,#N/A,TRUE,"Simple Letter";#N/A,#N/A,TRUE,"Inside";#N/A,#N/A,TRUE,"Contents";#N/A,#N/A,TRUE,"Basis";#N/A,#N/A,TRUE,"Inclusions";#N/A,#N/A,TRUE,"Exclusions";#N/A,#N/A,TRUE,"Areas";#N/A,#N/A,TRUE,"Summary";#N/A,#N/A,TRUE,"Detail"}</definedName>
    <definedName name="nbvgh" hidden="1">{#N/A,#N/A,FALSE,"PMTABB";#N/A,#N/A,FALSE,"PMTABB"}</definedName>
    <definedName name="ndata">#REF!</definedName>
    <definedName name="ndtv" hidden="1">{"Graphic",#N/A,TRUE,"Graphic"}</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[75]Input!$K$95:$AE$95</definedName>
    <definedName name="NetCAChg" hidden="1">[75]Input!$K$100:$AE$100</definedName>
    <definedName name="NetDebt">[75]Formats!$K$115:$AE$115</definedName>
    <definedName name="NetDebtChg" hidden="1">[75]Formats!$K$109:$AE$109</definedName>
    <definedName name="NetEq">[75]Input!$K$29:$AE$29</definedName>
    <definedName name="NetEqChg" hidden="1">[75]Input!$K$45:$AE$45</definedName>
    <definedName name="NetEstInt">[75]Debt!$K$247:$AE$247</definedName>
    <definedName name="NETPPE">[2]Sheet1!$AV$570</definedName>
    <definedName name="NetRsrv">[75]Input!$K$41:$AE$41</definedName>
    <definedName name="New" hidden="1">{#N/A,#N/A,FALSE,"PROP. DESCRIPTION"}</definedName>
    <definedName name="NEW_INVESTMENT">[2]Sheet1!$W$332</definedName>
    <definedName name="NEWB">[74]Tables!$E$87</definedName>
    <definedName name="newbel" hidden="1">{"'Directory'!$A$72:$E$91"}</definedName>
    <definedName name="newbls" hidden="1">{"'Directory'!$A$72:$E$91"}</definedName>
    <definedName name="NewRange" hidden="1">[100]!NewRange</definedName>
    <definedName name="newt" hidden="1">{"'Directory'!$A$72:$E$91"}</definedName>
    <definedName name="newwcom" hidden="1">{"'Directory'!$A$72:$E$91"}</definedName>
    <definedName name="NFA">[75]CapEx!$K$100:$AE$100</definedName>
    <definedName name="NFAChg" hidden="1">[75]CapEx!$K$111:$AE$111</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hidden="1">{#N/A,#N/A,FALSE,"PGW"}</definedName>
    <definedName name="NGN" hidden="1">#REF!</definedName>
    <definedName name="NI">[75]Formats!$K$11:$AE$11</definedName>
    <definedName name="nir" hidden="1">#REF!</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'[174]Sheet3 (2)'!$A$60:$A$76</definedName>
    <definedName name="NJPE">[92]NJP!$E$9:$W$315</definedName>
    <definedName name="njspsche">[92]NJP!$E$9:$U$302</definedName>
    <definedName name="NKIJUJH" hidden="1">{#N/A,#N/A,TRUE,"TMRSAMPLE";#N/A,#N/A,TRUE,"OPS";#N/A,#N/A,TRUE,"TMR"}</definedName>
    <definedName name="nmmm">City&amp;" "&amp;State</definedName>
    <definedName name="nn" hidden="1">{#N/A,#N/A,FALSE,"SUMMARY";#N/A,#N/A,FALSE,"TECHNOLOGY";#N/A,#N/A,FALSE,"YEAR2000";#N/A,#N/A,FALSE,"GENERAL SERVICES";#N/A,#N/A,FALSE,"PROD MANAGE";#N/A,#N/A,FALSE,"BOG";#N/A,#N/A,FALSE,"PROT CONT";#N/A,#N/A,FALSE,"INVEST COMP"}</definedName>
    <definedName name="nnn" hidden="1">{#N/A,#N/A,TRUE,"constb"}</definedName>
    <definedName name="nnnb" hidden="1">{"consolidated",#N/A,FALSE,"Sheet1";"cms",#N/A,FALSE,"Sheet1";"fse",#N/A,FALSE,"Sheet1"}</definedName>
    <definedName name="nnnnnn" hidden="1">{#N/A,#N/A,TRUE,"GRING"}</definedName>
    <definedName name="nnnnnnnnnn" hidden="1">{#N/A,#N/A,FALSE,"Status of Projects";#N/A,#N/A,FALSE,"CEA-TEC";#N/A,#N/A,FALSE,"U-Constr.";#N/A,#N/A,FALSE,"summary";#N/A,#N/A,FALSE,"PPP-3 yrs"}</definedName>
    <definedName name="NNOPLAT">[2]Sheet1!$M$100</definedName>
    <definedName name="NO_ED">[74]Note!$H$46</definedName>
    <definedName name="NO_EX">[74]Note!$F$13</definedName>
    <definedName name="NO_PD1">[74]Note!$C$5</definedName>
    <definedName name="NO_PD2">[74]Note!$C$7</definedName>
    <definedName name="NO_PR">[74]Note!$C$9</definedName>
    <definedName name="NO_UN">[74]Note!$F$9</definedName>
    <definedName name="NO_XC">[74]Note!$C$15</definedName>
    <definedName name="NOEQ">[74]Dbase!$C$479</definedName>
    <definedName name="NOEQ_1">[74]Heads!$B$169:$C$174</definedName>
    <definedName name="NOEQ_10">[74]Heads!$B$233:$C$238</definedName>
    <definedName name="NOEQ_11">[74]Heads!$B$240:$C$245</definedName>
    <definedName name="NOEQ_12">[74]Heads!$B$247:$C$252</definedName>
    <definedName name="NOEQ_13">[74]Heads!$B$254:$C$259</definedName>
    <definedName name="NOEQ_14">[74]Heads!$B$261:$C$266</definedName>
    <definedName name="NOEQ_15">[74]Heads!$B$268:$C$273</definedName>
    <definedName name="NOEQ_16">[74]Heads!$B$275:$C$280</definedName>
    <definedName name="NOEQ_17">[74]Heads!$B$282:$C$287</definedName>
    <definedName name="NOEQ_18">[74]Heads!$B$289:$C$294</definedName>
    <definedName name="NOEQ_19">[74]Heads!$B$296:$C$301</definedName>
    <definedName name="NOEQ_2">[74]Heads!$B$176:$C$181</definedName>
    <definedName name="NOEQ_3">[74]Heads!$B$183:$C$188</definedName>
    <definedName name="NOEQ_4">[74]Heads!$B$191:$C$196</definedName>
    <definedName name="NOEQ_5">[74]Heads!$B$198:$C$203</definedName>
    <definedName name="NOEQ_6">[74]Heads!$B$205:$C$210</definedName>
    <definedName name="NOEQ_7">[74]Heads!$B$212:$C$217</definedName>
    <definedName name="NOEQ_8">[74]Heads!$B$219:$C$224</definedName>
    <definedName name="NOEQ_9">[74]Heads!$B$226:$C$231</definedName>
    <definedName name="noidea" hidden="1">{#N/A,#N/A,FALSE,"Calc";#N/A,#N/A,FALSE,"Sensitivity";#N/A,#N/A,FALSE,"LT Earn.Dil.";#N/A,#N/A,FALSE,"Dil. AVP"}</definedName>
    <definedName name="NONCAP">#REF!</definedName>
    <definedName name="none" hidden="1">{#N/A,#N/A,FALSE,"Recovery Calcs"}</definedName>
    <definedName name="NOPLAT">[2]Sheet1!$C$100:$L$146</definedName>
    <definedName name="NOPLATP">[2]Sheet1!$C$100:$L$146</definedName>
    <definedName name="NOTA_P2">'[74]Page 2'!$C$79</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1">#REF!</definedName>
    <definedName name="notes2">#REF!</definedName>
    <definedName name="nr" hidden="1">{#N/A,#N/A,TRUE,"constb"}</definedName>
    <definedName name="NRItem">[75]Input!$K$132:$AE$132</definedName>
    <definedName name="NS">[75]Input!$K$307:$AE$307</definedName>
    <definedName name="nszgd" hidden="1">{#N/A,#N/A,FALSE,"Assets"}</definedName>
    <definedName name="nszgd_1" hidden="1">{#N/A,#N/A,FALSE,"Assets"}</definedName>
    <definedName name="NtnlPr" hidden="1">[75]Capital!$K$77:$AE$77</definedName>
    <definedName name="Num_Pmt_Per_Year">#REF!</definedName>
    <definedName name="Number_of_Payments">MATCH(0.01,End_Bal,-1)+1</definedName>
    <definedName name="Number2"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[74]Dbase!$A$1</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[75]Formats!$K$63:$AE$63</definedName>
    <definedName name="ny" hidden="1">{"targetdcf",#N/A,FALSE,"Merger consequences";"TARGETASSU",#N/A,FALSE,"Merger consequences";"TERMINAL VALUE",#N/A,FALSE,"Merger consequences"}</definedName>
    <definedName name="o" hidden="1">'[175]020.BOM'!#REF!</definedName>
    <definedName name="O_EL_CABLE_WF">[113]O_EL!$N$22</definedName>
    <definedName name="O_EL_CATH_WF">[113]O_EL!$N$28</definedName>
    <definedName name="O_EL_KIT_WF">[113]O_EL!$N$26</definedName>
    <definedName name="O_EL_LIGHTING_WF">[113]O_EL!$N$20</definedName>
    <definedName name="O_EL_PANEL_WF">[113]O_EL!$N$11</definedName>
    <definedName name="O_EL_POWER_WF">[113]O_EL!$N$8</definedName>
    <definedName name="O_EL_TRAYS_WF">[113]O_EL!$N$24</definedName>
    <definedName name="O_EL_UPS_WF">[113]O_EL!$N$18</definedName>
    <definedName name="O_IN_ANALYZER_WF">[113]O_IN!$N$10</definedName>
    <definedName name="O_IN_CONDUIT_WF">[113]O_IN!$N$37</definedName>
    <definedName name="O_IN_CONTROL_WF">[113]O_IN!$N$8</definedName>
    <definedName name="O_IN_FLOW_WF">[113]O_IN!$N$12</definedName>
    <definedName name="O_IN_LEVEL_WF">[113]O_IN!$N$24</definedName>
    <definedName name="O_IN_MISC_WF">[113]O_IN!$N$47</definedName>
    <definedName name="O_IN_PIPING_WF">[113]O_IN!$N$45</definedName>
    <definedName name="O_IN_PRESSURE_WF">[113]O_IN!$N$21</definedName>
    <definedName name="O_IN_TEMPER_WF">[113]O_IN!$N$28</definedName>
    <definedName name="O_IN_TUBING_WF">[113]O_IN!$N$43</definedName>
    <definedName name="O_IN_VALVES_WF">[113]O_IN!$N$31</definedName>
    <definedName name="O_IN_WIRE_WF">[113]O_IN!$N$41</definedName>
    <definedName name="O_PP_BOLT_WF">[113]O_PP!$N$34</definedName>
    <definedName name="O_PP_FITTING_WF">[113]O_PP!$N$28</definedName>
    <definedName name="O_PP_FLANGE_WF">[113]O_PP!$N$25</definedName>
    <definedName name="O_PP_GASKET_WF">[113]O_PP!$N$38</definedName>
    <definedName name="O_PP_PIPES_WF">[113]O_PP!$N$8</definedName>
    <definedName name="O_PP_SPECIAL_WF">[113]O_PP!$N$41</definedName>
    <definedName name="O_PP_VALVES_WF">[113]O_PP!$N$16</definedName>
    <definedName name="O_RO_MGA101_WF">[113]O_RO!$N$8</definedName>
    <definedName name="O_RO_MGA102_WF">[113]O_RO!$N$53</definedName>
    <definedName name="O_RO_MGA103_WF">[113]O_RO!$N$61</definedName>
    <definedName name="O_RO_MGA104_WF">[113]O_RO!$N$65</definedName>
    <definedName name="O_RO_MGA105_WF">[113]O_RO!$N$79</definedName>
    <definedName name="O_RO_MGA106_WF">[113]O_RO!$N$89</definedName>
    <definedName name="O_RO_MGA107_WF">[113]O_RO!$N$94</definedName>
    <definedName name="O_RO_MGA201_WF">[113]O_RO!$N$98</definedName>
    <definedName name="O_RO_MGA202_WF">[113]O_RO!$N$107</definedName>
    <definedName name="O_RO_MGB101_WF">[113]O_RO!$N$115</definedName>
    <definedName name="O_RO_MGB102_WF">[113]O_RO!$N$117</definedName>
    <definedName name="O_RO_MGB201_WF">[113]O_RO!$N$119</definedName>
    <definedName name="O_RO_MGB301_WF">[113]O_RO!$N$121</definedName>
    <definedName name="O_RO_MGB601_WF">[113]O_RO!$N$123</definedName>
    <definedName name="O_RO_MGD101_WF">[113]O_RO!$N$125</definedName>
    <definedName name="O_RO_MPQ101_WF">[113]O_RO!$N$127</definedName>
    <definedName name="O_RO_MSC101_WF">[113]O_RO!$N$141</definedName>
    <definedName name="O_SS_OTHERS_WF">[113]O_SS!$N$10</definedName>
    <definedName name="O_SS_STEEL_WF">[113]O_SS!$N$8</definedName>
    <definedName name="O_ST_MBJ101_WF">[113]O_ST!$N$343</definedName>
    <definedName name="O_ST_MCA110_WF">[113]O_ST!$N$14</definedName>
    <definedName name="O_ST_MCA111_WF">[113]O_ST!$N$35</definedName>
    <definedName name="O_ST_MCA112_WF">[113]O_ST!$N$46</definedName>
    <definedName name="O_ST_MDA110_WF">[113]O_ST!$N$64</definedName>
    <definedName name="O_ST_MDA111_WF">[113]O_ST!$N$73</definedName>
    <definedName name="O_ST_MDA112_WF">[113]O_ST!$N$85</definedName>
    <definedName name="O_ST_MDC110_WF">[113]O_ST!$N$8</definedName>
    <definedName name="O_ST_MEA110_WF">[113]O_ST!$N$96</definedName>
    <definedName name="O_ST_MEA111_WF">[113]O_ST!$N$121</definedName>
    <definedName name="O_ST_MEA112_WF">[113]O_ST!$N$159</definedName>
    <definedName name="O_ST_MEA113_WF">[113]O_ST!$N$185</definedName>
    <definedName name="O_ST_MEB510_WF">[113]O_ST!$N$211</definedName>
    <definedName name="O_ST_MEE110_WF">[113]O_ST!$N$330</definedName>
    <definedName name="O_ST_MEE111_WF">[113]O_ST!$N$337</definedName>
    <definedName name="O_ST_MFA110_WF">[113]O_ST!$N$217</definedName>
    <definedName name="O_ST_MFA111_WF">[113]O_ST!$N$233</definedName>
    <definedName name="O_ST_MFA112_WF">[113]O_ST!$N$252</definedName>
    <definedName name="O_ST_MFA113_WF">[113]O_ST!$N$278</definedName>
    <definedName name="O_ST_MFA114_WF">[113]O_ST!$N$306</definedName>
    <definedName name="O_ST_MFB110_WF">[113]O_ST!$N$314</definedName>
    <definedName name="O_ST_MFC110_WF">[113]O_ST!$N$317</definedName>
    <definedName name="O_ST_MFE110_WF">[113]O_ST!$N$310</definedName>
    <definedName name="O_ST_MFF110_WF">[113]O_ST!$N$319</definedName>
    <definedName name="O_ST_MFF111_WF">[113]O_ST!$N$328</definedName>
    <definedName name="O_ST_MPF110_WF">[113]O_ST!$N$341</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adran">#REF!</definedName>
    <definedName name="OCadran_10">#REF!</definedName>
    <definedName name="OCadran_12">#REF!</definedName>
    <definedName name="OCadran_3">#REF!</definedName>
    <definedName name="OCadran_4">#REF!</definedName>
    <definedName name="OCadran_5">#REF!</definedName>
    <definedName name="OCadran_6">#REF!</definedName>
    <definedName name="OCadran_7">#REF!</definedName>
    <definedName name="OCadran_9">#REF!</definedName>
    <definedName name="oct" hidden="1">{#N/A,#N/A,FALSE,"Cash Flows";#N/A,#N/A,FALSE,"Fixed Assets";#N/A,#N/A,FALSE,"Balance Sheet";#N/A,#N/A,FALSE,"P &amp; L"}</definedName>
    <definedName name="od" hidden="1">{"2",#N/A,FALSE,"Q1 03-04";"1",#N/A,FALSE,"Q1 03-04"}</definedName>
    <definedName name="ofhdfshfkshfsfoioo">#REF!</definedName>
    <definedName name="oh_sum" hidden="1">{#N/A,#N/A,FALSE,"PRO FORMA FINANCIALS"}</definedName>
    <definedName name="oh_sum1" hidden="1">{#N/A,#N/A,FALSE,"PRO FORMA FINANCIALS"}</definedName>
    <definedName name="OILKULY" hidden="1">{#N/A,#N/A,FALSE,"PMTABB";#N/A,#N/A,FALSE,"PMTABB"}</definedName>
    <definedName name="oisdhfosfdo" hidden="1">{"Graphic",#N/A,TRUE,"Graphic"}</definedName>
    <definedName name="OK" hidden="1">{#N/A,#N/A,FALSE,"Staffnos &amp; cost"}</definedName>
    <definedName name="okay" hidden="1">{#N/A,"Store 1",FALSE,"Store";#N/A,"Store 2",FALSE,"Store"}</definedName>
    <definedName name="OLE_LINK1">"$boq.$"</definedName>
    <definedName name="OLE_LINK2">"$boq.$"</definedName>
    <definedName name="om">#REF!</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hidden="1">{#N/A,#N/A,FALSE,"5"}</definedName>
    <definedName name="oo" hidden="1">{#N/A,#N/A,FALSE,"SUMMARY";#N/A,#N/A,FALSE,"TECHNOLOGY";#N/A,#N/A,FALSE,"YEAR2000";#N/A,#N/A,FALSE,"GENERAL SERVICES";#N/A,#N/A,FALSE,"PROD MANAGE";#N/A,#N/A,FALSE,"BOG";#N/A,#N/A,FALSE,"PROT CONT";#N/A,#N/A,FALSE,"INVEST COMP"}</definedName>
    <definedName name="ooo" hidden="1">{"Graphic",#N/A,TRUE,"Graphic"}</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hidden="1">{#N/A,#N/A,TRUE,"TMRSAMPLE";#N/A,#N/A,TRUE,"OPS";#N/A,#N/A,TRUE,"TMR"}</definedName>
    <definedName name="Opel_Astra">[48]HDFC!#REF!</definedName>
    <definedName name="open"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[75]Capital!$K$15:$AE$15</definedName>
    <definedName name="OPERATING">[2]Sheet1!$C$247:$L$283</definedName>
    <definedName name="OpIncDmy" hidden="1">[75]Input!$A$114:$IV$114</definedName>
    <definedName name="OpIncSer" hidden="1">[75]Profile!$BT$5:$BT$12</definedName>
    <definedName name="OPT8_1">#N/A</definedName>
    <definedName name="OPT8_1_1">#N/A</definedName>
    <definedName name="OPT8_1_1_1">#N/A</definedName>
    <definedName name="OPT8_1_1_1_1">#N/A</definedName>
    <definedName name="OPT8_1_1_1_1_1">#N/A</definedName>
    <definedName name="OPT8_1_1_1_1_1_1">#N/A</definedName>
    <definedName name="OPT8_1_1_1_1_1_1_1">#N/A</definedName>
    <definedName name="OPT8_1_2">#N/A</definedName>
    <definedName name="OPT8_1_2_1">#N/A</definedName>
    <definedName name="OPT8_2">#N/A</definedName>
    <definedName name="OPT8_2_1">#N/A</definedName>
    <definedName name="OPT8_8">NA()</definedName>
    <definedName name="OPT9_1">#N/A</definedName>
    <definedName name="OPT9_1_1">#N/A</definedName>
    <definedName name="OPT9_1_1_1">#N/A</definedName>
    <definedName name="OPT9_1_1_1_1">#N/A</definedName>
    <definedName name="OPT9_1_1_1_1_1">#N/A</definedName>
    <definedName name="OPT9_1_1_1_1_1_1">#N/A</definedName>
    <definedName name="OPT9_1_1_1_1_1_1_1">#N/A</definedName>
    <definedName name="OPT9_1_2">#N/A</definedName>
    <definedName name="OPT9_1_2_1">#N/A</definedName>
    <definedName name="OPT9_2">#N/A</definedName>
    <definedName name="OPT9_2_1">#N/A</definedName>
    <definedName name="OPT9_8">NA()</definedName>
    <definedName name="ord_musd">[95]orders!#REF!</definedName>
    <definedName name="Order">'[120]Overview Linde Proc. CRP'!$B$31</definedName>
    <definedName name="orderbacklog">#REF!</definedName>
    <definedName name="orderbooked98">'[176]ord-lost_98&amp;99'!#REF!</definedName>
    <definedName name="ORDERSTATUS">#REF!</definedName>
    <definedName name="OrderTable" hidden="1">#REF!</definedName>
    <definedName name="ORDREVCOLL">#REF!</definedName>
    <definedName name="osddapsdl" hidden="1">{"SchM1",#N/A,FALSE,"Schedules";"SchM2",#N/A,FALSE,"Schedules"}</definedName>
    <definedName name="ot">#REF!</definedName>
    <definedName name="OTH_INC">#REF!</definedName>
    <definedName name="OthCFItem">[75]Input!$K$566:$AE$566</definedName>
    <definedName name="OTHER">[2]Sheet1!#REF!</definedName>
    <definedName name="OthOpInc">[75]Input!$K$115:$AE$115</definedName>
    <definedName name="ownership" hidden="1">{#N/A,#N/A,TRUE,"Summary";#N/A,#N/A,TRUE,"IS";#N/A,#N/A,TRUE,"Adj";#N/A,#N/A,TRUE,"BS";#N/A,#N/A,TRUE,"CF";#N/A,#N/A,TRUE,"Debt";#N/A,#N/A,TRUE,"IRR"}</definedName>
    <definedName name="p" hidden="1">#REF!</definedName>
    <definedName name="P_1">'[177]bs BP 04 SA'!#REF!</definedName>
    <definedName name="P_1_10">#REF!</definedName>
    <definedName name="P_1_12">#REF!</definedName>
    <definedName name="P_1_3">#REF!</definedName>
    <definedName name="P_1_4">#REF!</definedName>
    <definedName name="P_1_5">#REF!</definedName>
    <definedName name="P_1_6">#REF!</definedName>
    <definedName name="P_1_7">#REF!</definedName>
    <definedName name="P_10">#REF!</definedName>
    <definedName name="P_12">#REF!</definedName>
    <definedName name="P_2">#REF!</definedName>
    <definedName name="P_3">'[177]bs BP 04 SA'!#REF!</definedName>
    <definedName name="P_4">'[177]bs BP 04 SA'!#REF!</definedName>
    <definedName name="P_5">'[177]bs BP 04 SA'!#REF!</definedName>
    <definedName name="P_6DSO">#REF!</definedName>
    <definedName name="P_7DPO">'[178]REVENUES &amp; BS'!#REF!</definedName>
    <definedName name="P_9">#REF!</definedName>
    <definedName name="P_Lhalwel">[48]CITICORP!#REF!</definedName>
    <definedName name="P_loans" hidden="1">{"'kpi2-1'!$E$4"}</definedName>
    <definedName name="P1R">'[117]Fill this out first...'!#REF!</definedName>
    <definedName name="P2R">'[117]Fill this out first...'!#REF!</definedName>
    <definedName name="P3R">'[117]Fill this out first...'!#REF!</definedName>
    <definedName name="P4R">'[117]Fill this out first...'!#REF!</definedName>
    <definedName name="P5R">'[117]Fill this out first...'!#REF!</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hidden="1">{#N/A,#N/A,FALSE,"단축1";#N/A,#N/A,FALSE,"단축2";#N/A,#N/A,FALSE,"단축3";#N/A,#N/A,FALSE,"장축";#N/A,#N/A,FALSE,"4WD"}</definedName>
    <definedName name="Packing_Transport">'[120]Overview Linde Proc. CRP'!$B$35</definedName>
    <definedName name="pad_baywise">#REF!</definedName>
    <definedName name="Page">#REF!</definedName>
    <definedName name="page_1">#REF!</definedName>
    <definedName name="page_2">#REF!</definedName>
    <definedName name="page_3">#REF!</definedName>
    <definedName name="page_4">#REF!</definedName>
    <definedName name="page_5">#REF!</definedName>
    <definedName name="page_6">#REF!</definedName>
    <definedName name="PAGE_RGRPBASE">'[68]Process Piping'!#REF!</definedName>
    <definedName name="Page1">#REF!</definedName>
    <definedName name="PAGE2">#REF!</definedName>
    <definedName name="PAGE5">#REF!</definedName>
    <definedName name="pakhak" hidden="1">{#N/A,#N/A,FALSE,"PMTABB";#N/A,#N/A,FALSE,"PMTABB"}</definedName>
    <definedName name="Pal_Workbook_GUID" hidden="1">"7UHF6YPQAAAPESC8TKW7DGBX"</definedName>
    <definedName name="pallav" hidden="1">{#N/A,#N/A,FALSE,"PMTABB";#N/A,#N/A,FALSE,"PMTABB"}</definedName>
    <definedName name="Pane2">#REF!</definedName>
    <definedName name="papa" hidden="1">{#N/A,#N/A,TRUE,"GRING"}</definedName>
    <definedName name="par" hidden="1">[179]sum!#REF!</definedName>
    <definedName name="para1">#REF!</definedName>
    <definedName name="para2">#REF!</definedName>
    <definedName name="parse" hidden="1">#REF!</definedName>
    <definedName name="PAT">[75]Formats!$K$34:$AE$34</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[75]Sheet1!$B$2:$BB$21</definedName>
    <definedName name="Pay_Date">#REF!</definedName>
    <definedName name="Pay_Num">#REF!</definedName>
    <definedName name="Payment_Date">DATE(YEAR(Loan_Start),MONTH(Loan_Start)+Payment_Number,DAY(Loan_Start))</definedName>
    <definedName name="paytype">[105]Input!$I$42</definedName>
    <definedName name="PBASE">[2]Sheet1!$X$526:$AB$526</definedName>
    <definedName name="pbpt">#REF!</definedName>
    <definedName name="pbpt_1">#REF!</definedName>
    <definedName name="pbpt_1_10">#REF!</definedName>
    <definedName name="pbpt_1_12">#REF!</definedName>
    <definedName name="pbpt_1_3">#REF!</definedName>
    <definedName name="pbpt_1_4">#REF!</definedName>
    <definedName name="pbpt_1_5">#REF!</definedName>
    <definedName name="pbpt_1_6">#REF!</definedName>
    <definedName name="pbpt_1_7">#REF!</definedName>
    <definedName name="pbpt_10">#REF!</definedName>
    <definedName name="pbpt_12">#REF!</definedName>
    <definedName name="pbpt_2">#REF!</definedName>
    <definedName name="pbpt_3">#REF!</definedName>
    <definedName name="pbpt_9">#REF!</definedName>
    <definedName name="PBT">[75]Formats!$K$32:$AE$32</definedName>
    <definedName name="Pbx">#REF!</definedName>
    <definedName name="Pby">#REF!</definedName>
    <definedName name="PCASHTAX">[2]Sheet1!$X$514:$AB$514</definedName>
    <definedName name="PCC">'[180]RCC,Ret. Wall'!#REF!</definedName>
    <definedName name="pccp">#REF!</definedName>
    <definedName name="pccproj">#REF!</definedName>
    <definedName name="pcct">#REF!</definedName>
    <definedName name="pccthk">#REF!</definedName>
    <definedName name="PCOGS">[2]Sheet1!$X$505:$AB$505</definedName>
    <definedName name="PCONSTANT">[2]Sheet1!$X$527:$AB$527</definedName>
    <definedName name="PDEPRECIATION">[2]Sheet1!$X$507:$AB$507</definedName>
    <definedName name="PDvTax">[75]Input!$K$140:$AE$140</definedName>
    <definedName name="PEDESTAL2" hidden="1">#REF!</definedName>
    <definedName name="PEONS" hidden="1">{"'Bsheet BIS'!$A$1:$F$43"}</definedName>
    <definedName name="Percent">#REF!</definedName>
    <definedName name="Percent_10">#REF!</definedName>
    <definedName name="Percent_12">#REF!</definedName>
    <definedName name="Percent_3">#REF!</definedName>
    <definedName name="Percent_4">#REF!</definedName>
    <definedName name="Percent_5">#REF!</definedName>
    <definedName name="Percent_6">#REF!</definedName>
    <definedName name="Percent_7">#REF!</definedName>
    <definedName name="Percent_9">#REF!</definedName>
    <definedName name="Perf_Garantee">#REF!</definedName>
    <definedName name="Perf_Garantee_1">#REF!</definedName>
    <definedName name="Perf_Garantee_1_10">#REF!</definedName>
    <definedName name="Perf_Garantee_1_12">#REF!</definedName>
    <definedName name="Perf_Garantee_1_3">#REF!</definedName>
    <definedName name="Perf_Garantee_1_4">#REF!</definedName>
    <definedName name="Perf_Garantee_1_5">#REF!</definedName>
    <definedName name="Perf_Garantee_1_6">#REF!</definedName>
    <definedName name="Perf_Garantee_1_7">#REF!</definedName>
    <definedName name="Perf_Garantee_10">#REF!</definedName>
    <definedName name="Perf_Garantee_12">#REF!</definedName>
    <definedName name="Perf_Garantee_3">#REF!</definedName>
    <definedName name="Perf_Garantee_9">#REF!</definedName>
    <definedName name="Pers" hidden="1">#REF!</definedName>
    <definedName name="Peso">[181]Inputs!#REF!</definedName>
    <definedName name="PEVA">[2]Sheet1!$A$447:$L$481</definedName>
    <definedName name="pfcusd">#REF!</definedName>
    <definedName name="PGM_ANA_CALC">'[68]Process Piping'!#REF!</definedName>
    <definedName name="PGM_ANA_GOTO_M">'[68]Process Piping'!#REF!</definedName>
    <definedName name="PGM_ANA_MAT">'[68]Process Piping'!#REF!</definedName>
    <definedName name="PGM_ANA_MAT_ADR">'[68]Process Piping'!#REF!</definedName>
    <definedName name="PGM_ANA_MAT_FOR">'[68]Process Piping'!#REF!</definedName>
    <definedName name="PGM_ANA_SUM">'[68]Process Piping'!#REF!</definedName>
    <definedName name="PGM_ANA_SUM_R">'[68]Process Piping'!#REF!</definedName>
    <definedName name="PGM_ANA_UNIT">'[68]Process Piping'!#REF!</definedName>
    <definedName name="PGM_ANA_UNT_FOR">'[68]Process Piping'!#REF!</definedName>
    <definedName name="PGM_COUNT00">'[68]Process Piping'!#REF!</definedName>
    <definedName name="PGM_COUNT01">'[68]Process Piping'!#REF!</definedName>
    <definedName name="PGM_COUNT02">'[68]Process Piping'!#REF!</definedName>
    <definedName name="PGM_DATE_REF">'[68]Process Piping'!#REF!</definedName>
    <definedName name="PGM_GMI_ANA">'[68]Process Piping'!#REF!</definedName>
    <definedName name="PGM_GMI_INIT">'[68]Process Piping'!#REF!</definedName>
    <definedName name="PGM_GMI_QRY01">'[68]Process Piping'!#REF!</definedName>
    <definedName name="PGM_GMI_QUERY">'[68]Process Piping'!#REF!</definedName>
    <definedName name="PGM_MATX">'[68]Process Piping'!#REF!</definedName>
    <definedName name="PGM_NB_CASE">'[68]Process Piping'!#REF!</definedName>
    <definedName name="PGM_NB_MAT">'[68]Process Piping'!#REF!</definedName>
    <definedName name="PGM_NB_UNIT">'[68]Process Piping'!#REF!</definedName>
    <definedName name="PGM_PRINT">'[68]Process Piping'!#REF!</definedName>
    <definedName name="PGM_PRINT00">'[68]Process Piping'!#REF!</definedName>
    <definedName name="PGM_PRINT01">'[68]Process Piping'!#REF!</definedName>
    <definedName name="PGM_PRINT02">'[68]Process Piping'!#REF!</definedName>
    <definedName name="PGM_PRINT03">'[68]Process Piping'!#REF!</definedName>
    <definedName name="PGM_PRT_MENU_R">'[68]Process Piping'!#REF!</definedName>
    <definedName name="PGM_PRT_MENU_S">'[68]Process Piping'!#REF!</definedName>
    <definedName name="PGM_REGROUP">'[68]Process Piping'!#REF!</definedName>
    <definedName name="PGM_UNITX">'[68]Process Piping'!#REF!</definedName>
    <definedName name="PGM_USER_INTER">'[68]Process Piping'!#REF!</definedName>
    <definedName name="PGM_VALIDAT">'[68]Process Piping'!#REF!</definedName>
    <definedName name="PGM_VERSION">'[68]Process Piping'!#REF!</definedName>
    <definedName name="PGM_ZM_ALL">'[68]Process Piping'!#REF!</definedName>
    <definedName name="PGM_ZM_NRML">'[68]Process Piping'!#REF!</definedName>
    <definedName name="PGM_ZM_SCRN">'[68]Process Piping'!#REF!</definedName>
    <definedName name="PGROWTH">[2]Sheet1!$X$525:$AB$525</definedName>
    <definedName name="PhaseCode">'[117]Fill this out first...'!$D$17</definedName>
    <definedName name="PHISTORICAL">[2]Sheet1!$F$596</definedName>
    <definedName name="Physical_Progress_Daily_Financial_List">'[182]Fin Mar'!$A$4:$T$23</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#REF!</definedName>
    <definedName name="PipeInfo">[183]PipWT!$A$2:$S$54</definedName>
    <definedName name="pippo" hidden="1">{#N/A,#N/A,FALSE,"P Grafs";#N/A,#N/A,FALSE,"P Overview";#N/A,#N/A,FALSE,"P key data";#N/A,#N/A,FALSE,"P input CapEx";#N/A,#N/A,FALSE,"P CapEx"}</definedName>
    <definedName name="PIVOTCLASS" hidden="1">[184]Pivot_Sheet!$A$4:$H$340</definedName>
    <definedName name="PIWORKING">[2]Sheet1!$X$521:$AB$521</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[2]Sheet1!#REF!</definedName>
    <definedName name="PL_3">#REF!</definedName>
    <definedName name="PL_4">#REF!</definedName>
    <definedName name="PL_5">#REF!</definedName>
    <definedName name="PL_6">#REF!</definedName>
    <definedName name="PL_7">#REF!</definedName>
    <definedName name="PL_Grouping">#REF!</definedName>
    <definedName name="Plan">#REF!</definedName>
    <definedName name="plpl" hidden="1">{#N/A,#N/A,TRUE,"GRING"}</definedName>
    <definedName name="ply" hidden="1">'[185]Power &amp; Fuel(new)'!#REF!</definedName>
    <definedName name="plywood" hidden="1">'[185]Power &amp; Fuel(new)'!#REF!</definedName>
    <definedName name="pm" hidden="1">{#N/A,#N/A,TRUE,"Summary";#N/A,#N/A,TRUE,"IS";#N/A,#N/A,TRUE,"Adj";#N/A,#N/A,TRUE,"BS";#N/A,#N/A,TRUE,"CF";#N/A,#N/A,TRUE,"Debt";#N/A,#N/A,TRUE,"IRR"}</definedName>
    <definedName name="PMARGIN">[2]Sheet1!$X$508:$AB$508</definedName>
    <definedName name="pmc" hidden="1">{#N/A,#N/A,FALSE,"PMTABB";#N/A,#N/A,FALSE,"PMTABB"}</definedName>
    <definedName name="pmcf" hidden="1">{#N/A,#N/A,FALSE,"PMTABB";#N/A,#N/A,FALSE,"PMTABB"}</definedName>
    <definedName name="PMV">#REF!</definedName>
    <definedName name="PNETPPE">[2]Sheet1!$X$509:$AB$509</definedName>
    <definedName name="PNOPLAT">[2]Sheet1!$X$529:$AB$529</definedName>
    <definedName name="po" hidden="1">{"'PS-SOTM'!$A$1","'PS-SOTM'!$A$2:$M$30","'PS-SOTM'!$A$31:$A$38"}</definedName>
    <definedName name="poiuuyte" hidden="1">{"DCF","UPSIDE CASE",FALSE,"Sheet1";"DCF","BASE CASE",FALSE,"Sheet1";"DCF","DOWNSIDE CASE",FALSE,"Sheet1"}</definedName>
    <definedName name="PONDA">#REF!</definedName>
    <definedName name="Pooja">#REF!</definedName>
    <definedName name="PopCache_FA_MASS_ADDITIONS_ASSET_TYPE" hidden="1">[186]PopCache!$A$1:$A$4</definedName>
    <definedName name="PopCache_FA_MASS_ADDITIONS_DEPRECIATE_FLAG" hidden="1">[186]PopCache!$B$1:$B$2</definedName>
    <definedName name="PopCache_GL_INTERFACE_REFERENCE7" hidden="1">[187]PopCache!$A$1:$A$2</definedName>
    <definedName name="Possible2004_Patrick_12Nov2003" hidden="1">{"'W.W. Summary'!$A$1:$K$37"}</definedName>
    <definedName name="POTHER">[2]Sheet1!$X$511:$AB$511</definedName>
    <definedName name="POW" hidden="1">{#N/A,#N/A,FALSE,"PRO FORMA FINANCIALS"}</definedName>
    <definedName name="pp" hidden="1">{#N/A,#N/A,FALSE,"BM Quarter";#N/A,#N/A,FALSE,"BM Year to date";#N/A,#N/A,FALSE,"BM compare";#N/A,#N/A,FALSE,"BM input ord. i. hand";#N/A,#N/A,FALSE,"BM input Questionnaire"}</definedName>
    <definedName name="ppp" hidden="1">{#N/A,#N/A,FALSE,"CIF APR'03-SEP'03 (2)"}</definedName>
    <definedName name="pppoip" hidden="1">{#N/A,#N/A,TRUE,"TMRSAMPLE";#N/A,#N/A,TRUE,"OPS";#N/A,#N/A,TRUE,"TMR"}</definedName>
    <definedName name="PPPP" hidden="1">{#N/A,#N/A,FALSE,"ISBL"}</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hidden="1">{#N/A,#N/A,FALSE,"SUMMARY";#N/A,#N/A,FALSE,"TECHNOLOGY";#N/A,#N/A,FALSE,"YEAR2000";#N/A,#N/A,FALSE,"GENERAL SERVICES";#N/A,#N/A,FALSE,"PROD MANAGE";#N/A,#N/A,FALSE,"BOG";#N/A,#N/A,FALSE,"PROT CONT";#N/A,#N/A,FALSE,"INVEST COMP"}</definedName>
    <definedName name="PRATEE">#REF!</definedName>
    <definedName name="PrDiv">[75]Input!$K$137:$AE$137</definedName>
    <definedName name="prepay" hidden="1">{#N/A,#N/A,FALSE,"PMTABB";#N/A,#N/A,FALSE,"PMTABB"}</definedName>
    <definedName name="PREROIC">[2]Sheet1!$AF$561</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'[117]Fill this out first...'!#REF!</definedName>
    <definedName name="PrfDmy" hidden="1">[75]Input!$A$26:$IV$26</definedName>
    <definedName name="PrfShSer" hidden="1">[75]Profile!$BB$5:$BB$12</definedName>
    <definedName name="prgress">#REF!</definedName>
    <definedName name="PRICE">[2]Sheet1!$C$438</definedName>
    <definedName name="Prime_Mover">[52]HDFC!#REF!</definedName>
    <definedName name="Princ">#REF!</definedName>
    <definedName name="_xlnm.Print_Area">#REF!</definedName>
    <definedName name="Print_Area_MI">#REF!</definedName>
    <definedName name="Print_Area_MI_1">#REF!</definedName>
    <definedName name="Print_Area_MI_1_1">"#REF!"</definedName>
    <definedName name="Print_Area_MI_1_10">#REF!</definedName>
    <definedName name="Print_Area_MI_1_12">#REF!</definedName>
    <definedName name="Print_Area_MI_1_3">#REF!</definedName>
    <definedName name="Print_Area_MI_1_4">#REF!</definedName>
    <definedName name="Print_Area_MI_1_5">#REF!</definedName>
    <definedName name="Print_Area_MI_1_6">#REF!</definedName>
    <definedName name="Print_Area_MI_1_7">#REF!</definedName>
    <definedName name="Print_Area_MI_10">#REF!</definedName>
    <definedName name="PRINT_AREA_MI_12">#REF!</definedName>
    <definedName name="Print_Area_MI_2">#REF!</definedName>
    <definedName name="Print_Area_MI_2_10">#REF!</definedName>
    <definedName name="Print_Area_MI_2_12">#REF!</definedName>
    <definedName name="Print_Area_MI_2_3">#REF!</definedName>
    <definedName name="Print_Area_MI_2_4">#REF!</definedName>
    <definedName name="Print_Area_MI_2_5">#REF!</definedName>
    <definedName name="Print_Area_MI_2_6">#REF!</definedName>
    <definedName name="Print_Area_MI_2_7">#REF!</definedName>
    <definedName name="PRINT_AREA_MI_20">#REF!</definedName>
    <definedName name="PRINT_AREA_MI_21">#REF!</definedName>
    <definedName name="Print_Area_MI_25">#REF!</definedName>
    <definedName name="PRINT_AREA_MI_3">#REF!</definedName>
    <definedName name="PRINT_AREA_MI_4">#REF!</definedName>
    <definedName name="PRINT_AREA_MI_4_10">#REF!</definedName>
    <definedName name="PRINT_AREA_MI_4_12">#REF!</definedName>
    <definedName name="PRINT_AREA_MI_4_3">#REF!</definedName>
    <definedName name="PRINT_AREA_MI_4_4">#REF!</definedName>
    <definedName name="PRINT_AREA_MI_4_5">#REF!</definedName>
    <definedName name="PRINT_AREA_MI_4_6">#REF!</definedName>
    <definedName name="PRINT_AREA_MI_4_7">#REF!</definedName>
    <definedName name="PRINT_AREA_MI_5">#REF!</definedName>
    <definedName name="PRINT_AREA_MI_6">#REF!</definedName>
    <definedName name="PRINT_AREA_MI_7">#REF!</definedName>
    <definedName name="PRINT_AREA_MI_9">#REF!</definedName>
    <definedName name="Print_Area_Reset">OFFSET(Full_Print,0,0,Last_Row)</definedName>
    <definedName name="PRINT_CATEGS">'[188]3:40'!$A$1:$I$62</definedName>
    <definedName name="Print_Range">#REF!</definedName>
    <definedName name="_xlnm.Print_Titles">#REF!</definedName>
    <definedName name="PRINT_TITLES_MI">#REF!</definedName>
    <definedName name="Print_Titles_MI_1">#REF!</definedName>
    <definedName name="Print_Titles_MI_1_10">#REF!</definedName>
    <definedName name="Print_Titles_MI_1_12">#REF!</definedName>
    <definedName name="Print_Titles_MI_1_3">#REF!</definedName>
    <definedName name="Print_Titles_MI_1_4">#REF!</definedName>
    <definedName name="Print_Titles_MI_1_5">#REF!</definedName>
    <definedName name="Print_Titles_MI_1_6">#REF!</definedName>
    <definedName name="Print_Titles_MI_1_7">#REF!</definedName>
    <definedName name="Print_Titles_MI_10">#REF!</definedName>
    <definedName name="Print_Titles_MI_12">#REF!</definedName>
    <definedName name="Print_Titles_MI_2">#REF!</definedName>
    <definedName name="Print_Titles_MI_2_10">#REF!</definedName>
    <definedName name="Print_Titles_MI_2_12">#REF!</definedName>
    <definedName name="Print_Titles_MI_2_3">#REF!</definedName>
    <definedName name="Print_Titles_MI_2_4">#REF!</definedName>
    <definedName name="Print_Titles_MI_2_5">#REF!</definedName>
    <definedName name="Print_Titles_MI_2_6">#REF!</definedName>
    <definedName name="Print_Titles_MI_2_7">#REF!</definedName>
    <definedName name="Print_Titles_MI_3">#REF!</definedName>
    <definedName name="Print_Titles_MI_4">#REF!</definedName>
    <definedName name="Print_Titles_MI_5">#REF!</definedName>
    <definedName name="Print_Titles_MI_6">#REF!</definedName>
    <definedName name="Print_Titles_MI_7">#REF!</definedName>
    <definedName name="Print_Titles_MI_9">#REF!</definedName>
    <definedName name="PriorMonth2" hidden="1">{#N/A,#N/A,FALSE,"Income Branch ONLY"}</definedName>
    <definedName name="PriorMonth2_1" hidden="1">{#N/A,#N/A,FALSE,"Income Branch ONLY"}</definedName>
    <definedName name="PRO" hidden="1">{#N/A,#N/A,FALSE,"SUMMARY";#N/A,#N/A,FALSE,"TECHNOLOGY";#N/A,#N/A,FALSE,"YEAR2000";#N/A,#N/A,FALSE,"GENERAL SERVICES";#N/A,#N/A,FALSE,"PROD MANAGE";#N/A,#N/A,FALSE,"BOG";#N/A,#N/A,FALSE,"PROT CONT";#N/A,#N/A,FALSE,"INVEST COMP"}</definedName>
    <definedName name="PRO_LOSS">#REF!</definedName>
    <definedName name="PRO_LOSS1">'[107]APRIL08-JUN08-CONSOLIDATED'!$B$3:$J$82</definedName>
    <definedName name="PROC" hidden="1">{#N/A,#N/A,FALSE,"SUMMARY";#N/A,#N/A,FALSE,"TECHNOLOGY";#N/A,#N/A,FALSE,"YEAR2000";#N/A,#N/A,FALSE,"GENERAL SERVICES";#N/A,#N/A,FALSE,"PROD MANAGE";#N/A,#N/A,FALSE,"BOG";#N/A,#N/A,FALSE,"PROT CONT";#N/A,#N/A,FALSE,"INVEST COMP"}</definedName>
    <definedName name="process" hidden="1">{#N/A,#N/A,FALSE,"PMTABB";#N/A,#N/A,FALSE,"PMTABB"}</definedName>
    <definedName name="ProdDmy" hidden="1">[75]Input!$A$273:$AI$290</definedName>
    <definedName name="ProdForm" hidden="1">#REF!</definedName>
    <definedName name="ProdForm1" hidden="1">#REF!</definedName>
    <definedName name="Product" hidden="1">#REF!</definedName>
    <definedName name="ProdUnit" hidden="1">[75]Profile!$AJ$5:$AJ$12</definedName>
    <definedName name="PROFIT_LOSS">#REF!</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'[110]Summary Sheets'!$A$2:$K$36</definedName>
    <definedName name="ProjectLocation">'[117]Fill this out first...'!$D$10</definedName>
    <definedName name="ProjectNumber">'[117]Fill this out first...'!$D$16</definedName>
    <definedName name="ProjectSubtitle">'[117]Fill this out first...'!$D$9</definedName>
    <definedName name="ProjectTitle">'[117]Fill this out first...'!$D$8</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[75]Input!$K$531:$AE$531</definedName>
    <definedName name="PrsExpSer" hidden="1">[75]Profile!$AW$5:$AW$12</definedName>
    <definedName name="PrsVar">[75]Input!$K$537:$AE$537</definedName>
    <definedName name="PrTax">[75]Profile!$K$17:$AE$17</definedName>
    <definedName name="prtWorksheetNames">[77]Control!$E$22:$E$61</definedName>
    <definedName name="pryear">[75]Profile!$K$16:$AE$16</definedName>
    <definedName name="PrYears" hidden="1">[75]Profile!$K$5:$AE$5</definedName>
    <definedName name="PSG_A">[2]Sheet1!$X$506:$AB$506</definedName>
    <definedName name="pt">#REF!</definedName>
    <definedName name="PTURNOVER">[2]Sheet1!$X$512:$AB$512</definedName>
    <definedName name="Pu">#REF!</definedName>
    <definedName name="PUB_FileID" hidden="1">"L10004431.xls"</definedName>
    <definedName name="PUB_UserID" hidden="1">"MAYERX"</definedName>
    <definedName name="puiouiyyrrt" hidden="1">{#N/A,#N/A,FALSE,"Income Branch ONLY"}</definedName>
    <definedName name="puiouiyyrrt_1" hidden="1">{#N/A,#N/A,FALSE,"Income Branch ONLY"}</definedName>
    <definedName name="PURCHASE">#REF!</definedName>
    <definedName name="Puz">#REF!</definedName>
    <definedName name="PuzolonaCrusherr">[52]ICICI!#REF!</definedName>
    <definedName name="Puzzolona_Crusher">'[47]5 - CITICORP'!$A$958</definedName>
    <definedName name="Puzzolona_Crushers">[52]ICICI!#REF!</definedName>
    <definedName name="PuzzolonaCrusherr">[52]ICICI!#REF!</definedName>
    <definedName name="PWORKING">[2]Sheet1!$X$510:$AB$510</definedName>
    <definedName name="q" hidden="1">'[156]January Actual'!#REF!</definedName>
    <definedName name="q_1" hidden="1">{"Qtr Op Mgd Q2",#N/A,FALSE,"Qtr-Op (Mng)";"Qtr Op Rpt Q2",#N/A,FALSE,"Qtr-Op (Rpt)";"Operating Vs Reported",#N/A,FALSE,"Rpt-Op Inc"}</definedName>
    <definedName name="Q_11">#REF!</definedName>
    <definedName name="qas" hidden="1">{"VCS",#N/A,FALSE,"TARA-09";"VCS",#N/A,FALSE,"TARA-10";"VCS",#N/A,FALSE,"TARA-11"}</definedName>
    <definedName name="qeqqwq" hidden="1">{#N/A,#N/A,FALSE,"Assets"}</definedName>
    <definedName name="qeqqwq_1" hidden="1">{#N/A,#N/A,FALSE,"Assets"}</definedName>
    <definedName name="qewqeqwerq" hidden="1">{#N/A,#N/A,FALSE,"Cash Flows";#N/A,#N/A,FALSE,"Fixed Assets";#N/A,#N/A,FALSE,"Balance Sheet";#N/A,#N/A,FALSE,"P &amp; L"}</definedName>
    <definedName name="QEWR" hidden="1">{"Network Summary",#N/A,TRUE,"Summary";"Piping Summary",#N/A,TRUE," Piping";"Meters Summary",#N/A,TRUE,"Meters &amp; Connections";"Connections Summary",#N/A,TRUE,"Meters &amp; Connections";"Stations Summary",#N/A,TRUE,"Stations Pivot"}</definedName>
    <definedName name="qgfqerg" hidden="1">{#N/A,#N/A,FALSE,"PMTABB";#N/A,#N/A,FALSE,"PMTABB"}</definedName>
    <definedName name="qq" hidden="1">{#N/A,#N/A,FALSE,"SUMMARY";#N/A,#N/A,FALSE,"TECHNOLOGY";#N/A,#N/A,FALSE,"YEAR2000";#N/A,#N/A,FALSE,"GENERAL SERVICES";#N/A,#N/A,FALSE,"PROD MANAGE";#N/A,#N/A,FALSE,"BOG";#N/A,#N/A,FALSE,"PROT CONT";#N/A,#N/A,FALSE,"INVEST COMP"}</definedName>
    <definedName name="QQQ" hidden="1">{#N/A,#N/A,FALSE,"PMTABB";#N/A,#N/A,FALSE,"PMTABB"}</definedName>
    <definedName name="qqqq" hidden="1">{#N/A,#N/A,TRUE,"pd_SSS";#N/A,#N/A,TRUE,"fo_SSS";#N/A,#N/A,TRUE,"eqpt_SSS";#N/A,#N/A,TRUE,"ftrs_SSS"}</definedName>
    <definedName name="qqqwww" hidden="1">{#N/A,#N/A,FALSE,"Income Branch ONLY"}</definedName>
    <definedName name="qqqwww_1" hidden="1">{#N/A,#N/A,FALSE,"Income Branch ONLY"}</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[75]QuanOP!$A$15:$IV$15,[75]QuanOP!$A$25:$IV$25,[75]QuanOP!$A$35:$IV$35,[75]QuanOP!$A$45:$IV$45,[75]QuanOP!$A$55:$IV$55,[75]QuanOP!$A$65:$IV$65</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hidden="1">[44]損益分岐点!#REF!</definedName>
    <definedName name="qwe">[105]Input!$F$208,[105]Input!$F$215:$G$224,[105]Input!$J$215:$J$223,[105]Input!$K$215:$K$224,[105]Input!$J$208,[105]Input!$K$211</definedName>
    <definedName name="qwef" hidden="1">{#N/A,#N/A,FALSE,"EW"}</definedName>
    <definedName name="QWER" hidden="1">{#N/A,#N/A,FALSE,"SUMMARY";#N/A,#N/A,FALSE,"SUMMARY"}</definedName>
    <definedName name="qwert" hidden="1">{"rcc",#N/A,FALSE,"TARA-09";"rcc",#N/A,FALSE,"TARA-10";"rcc",#N/A,FALSE,"TARA-11"}</definedName>
    <definedName name="qwnmxvnxnv" hidden="1">{"EVA",#N/A,FALSE,"EVA";"WACC",#N/A,FALSE,"WACC"}</definedName>
    <definedName name="qwqqqq"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[2]Sheet1!$O$10</definedName>
    <definedName name="ra" hidden="1">{"'AR at dunning level'!$S$96","'AR at dunning level'!$L$124","'AR at dunning level'!$K$124"}</definedName>
    <definedName name="RaftD">#REF!</definedName>
    <definedName name="RaftSlbThk">#REF!</definedName>
    <definedName name="raja">City&amp;" "&amp;State</definedName>
    <definedName name="ram" hidden="1">#REF!</definedName>
    <definedName name="ratios">[2]Sheet1!$C$247:$L$413</definedName>
    <definedName name="ravia"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[75]Profile!$AO$5:$AO$12</definedName>
    <definedName name="RBORDER">[2]Sheet1!$A$1:$A$7</definedName>
    <definedName name="RCArea" hidden="1">#REF!</definedName>
    <definedName name="RCCpipe300">'[189]LOCAL RATES'!#REF!</definedName>
    <definedName name="RCCpipe600">'[189]LOCAL RATES'!#REF!</definedName>
    <definedName name="RCN_Weighted_RUL" hidden="1">'[190]3A FA Record'!$CZ:$CZ</definedName>
    <definedName name="RCOM">[74]Heads!$B$67:$W$69</definedName>
    <definedName name="rctinputdata">[105]Input!$F$16:$F$22,[105]Input!$H$16:$K$23</definedName>
    <definedName name="rcttype">[105]Input!$I$10</definedName>
    <definedName name="re" hidden="1">{#N/A,#N/A,FALSE,"COMP"}</definedName>
    <definedName name="re_1" hidden="1">{#N/A,#N/A,FALSE,"COMP"}</definedName>
    <definedName name="re_2" hidden="1">{#N/A,#N/A,FALSE,"COMP"}</definedName>
    <definedName name="REAC">[74]Heads!$B$31:$W$33</definedName>
    <definedName name="Recession">'[191]P&amp;L budget'!#REF!</definedName>
    <definedName name="_xlnm.Recorder">[2]Sheet1!$A$1:$A$65536</definedName>
    <definedName name="rect_4_415">#REF!</definedName>
    <definedName name="REDDY">#REF!</definedName>
    <definedName name="RedefinePrintTableRange" hidden="1">[100]!RedefinePrintTableRange</definedName>
    <definedName name="redo" hidden="1">{#N/A,#N/A,FALSE,"ACQ_GRAPHS";#N/A,#N/A,FALSE,"T_1 GRAPHS";#N/A,#N/A,FALSE,"T_2 GRAPHS";#N/A,#N/A,FALSE,"COMB_GRAPHS"}</definedName>
    <definedName name="redo_1" hidden="1">{#N/A,#N/A,FALSE,"ACQ_GRAPHS";#N/A,#N/A,FALSE,"T_1 GRAPHS";#N/A,#N/A,FALSE,"T_2 GRAPHS";#N/A,#N/A,FALSE,"COMB_GRAPHS"}</definedName>
    <definedName name="REF" hidden="1">{#N/A,#N/A,FALSE,"COMP"}</definedName>
    <definedName name="REF_1" hidden="1">{#N/A,#N/A,FALSE,"COMP"}</definedName>
    <definedName name="REF_FILE">[192]Macro!$C$6</definedName>
    <definedName name="REF_PRINT">[192]Macro!$C$5</definedName>
    <definedName name="Ref_Vol">#N/A</definedName>
    <definedName name="refill" hidden="1">'[193]mdd &amp; co Fdr jan.02 '!$A$33:$M$147</definedName>
    <definedName name="region10" hidden="1">'[194]98ordbkg'!#REF!</definedName>
    <definedName name="rehyhjyj"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hidden="1">{#N/A,#N/A,FALSE,"CIF APR'03-SEP'03 (2)"}</definedName>
    <definedName name="rel">#REF!</definedName>
    <definedName name="related" hidden="1">{#N/A,#N/A,FALSE,"PMTABB";#N/A,#N/A,FALSE,"PMTABB"}</definedName>
    <definedName name="rep" hidden="1">{#N/A,#N/A,FALSE,"COVER";#N/A,#N/A,FALSE,"VALUATION";#N/A,#N/A,FALSE,"FORECAST";#N/A,#N/A,FALSE,"FY ANALYSIS ";#N/A,#N/A,FALSE," HY ANALYSIS"}</definedName>
    <definedName name="rep_1" hidden="1">{#N/A,#N/A,FALSE,"COVER";#N/A,#N/A,FALSE,"VALUATION";#N/A,#N/A,FALSE,"FORECAST";#N/A,#N/A,FALSE,"FY ANALYSIS ";#N/A,#N/A,FALSE," HY ANALYSIS"}</definedName>
    <definedName name="Report_Code_1">#REF!</definedName>
    <definedName name="Report_Code_1_10">#REF!</definedName>
    <definedName name="Report_Code_1_12">#REF!</definedName>
    <definedName name="Report_Code_1_3">#REF!</definedName>
    <definedName name="Report_Code_1_4">#REF!</definedName>
    <definedName name="Report_Code_1_5">#REF!</definedName>
    <definedName name="Report_Code_1_6">#REF!</definedName>
    <definedName name="Report_Code_1_7">#REF!</definedName>
    <definedName name="Report_Code_1_9">#REF!</definedName>
    <definedName name="report2" hidden="1">{#N/A,#N/A,TRUE,"Front";#N/A,#N/A,TRUE,"Simple Letter";#N/A,#N/A,TRUE,"Inside";#N/A,#N/A,TRUE,"Contents";#N/A,#N/A,TRUE,"Basis";#N/A,#N/A,TRUE,"Inclusions";#N/A,#N/A,TRUE,"Exclusions";#N/A,#N/A,TRUE,"Areas";#N/A,#N/A,TRUE,"Summary";#N/A,#N/A,TRUE,"Detail"}</definedName>
    <definedName name="Req">'[88]Mech. (2)'!$C$2:$C$423</definedName>
    <definedName name="Reqn">#REF!</definedName>
    <definedName name="res_sum" hidden="1">{#N/A,#N/A,FALSE,"COVER1.XLS ";#N/A,#N/A,FALSE,"RACT1.XLS";#N/A,#N/A,FALSE,"RACT2.XLS";#N/A,#N/A,FALSE,"ECCMP";#N/A,#N/A,FALSE,"WELDER.XLS"}</definedName>
    <definedName name="RESERVE">#REF!</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#REF!</definedName>
    <definedName name="RESULTS">[2]Sheet1!$C$335:$L$378</definedName>
    <definedName name="retail" hidden="1">{#N/A,#N/A,FALSE,"Hip.Bas";#N/A,#N/A,FALSE,"ventas";#N/A,#N/A,FALSE,"ingre-Año";#N/A,#N/A,FALSE,"ventas-Año";#N/A,#N/A,FALSE,"Costepro";#N/A,#N/A,FALSE,"inversion";#N/A,#N/A,FALSE,"personal";#N/A,#N/A,FALSE,"Gastos-V";#N/A,#N/A,FALSE,"Circulante";#N/A,#N/A,FALSE,"CONSOLI";#N/A,#N/A,FALSE,"Es-Fin";#N/A,#N/A,FALSE,"Margen-P"}</definedName>
    <definedName name="RetEarn">[75]Formats!$K$39:$AE$39</definedName>
    <definedName name="Rev" hidden="1">{"turnover",#N/A,FALSE;"profits",#N/A,FALSE;"cash",#N/A,FALSE}</definedName>
    <definedName name="RevalRsrv">[75]Input!$K$43:$AE$43</definedName>
    <definedName name="Revenue" hidden="1">{"Graphic",#N/A,TRUE,"Graphic"}</definedName>
    <definedName name="Revenue_24x7" hidden="1">{"Graphic",#N/A,TRUE,"Graphic"}</definedName>
    <definedName name="Revenue_Base" hidden="1">{"adj95mult",#N/A,FALSE,"COMPCO";"adj95est",#N/A,FALSE,"COMPCO"}</definedName>
    <definedName name="Revision">#REF!</definedName>
    <definedName name="REVSTATUS">#REF!</definedName>
    <definedName name="revstatuspage1">#REF!</definedName>
    <definedName name="revstatuspage2">#REF!</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hidden="1">{#N/A,#N/A,FALSE,"COMP"}</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hidden="1">{#N/A,#N/A,FALSE,"FREE"}</definedName>
    <definedName name="rhw" hidden="1">{#N/A,#N/A,FALSE,"FREE"}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[75]Sheet1!$B$2:$BB$21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#REF!</definedName>
    <definedName name="RKRI" hidden="1">{#N/A,#N/A,TRUE,"TMRSAMPLE";#N/A,#N/A,TRUE,"OPS";#N/A,#N/A,TRUE,"TMR"}</definedName>
    <definedName name="RM">[75]Input!$K$456:$AE$456</definedName>
    <definedName name="RMCJUN" hidden="1">[143]Collection!#REF!</definedName>
    <definedName name="RMDmy" hidden="1">[75]Input!$A$423:$AJ$437</definedName>
    <definedName name="RMUnit" hidden="1">[75]Profile!$AP$5:$AP$12</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hidden="1">{#N/A,#N/A,TRUE,"Staffnos &amp; cost"}</definedName>
    <definedName name="rohig_1" hidden="1">{#N/A,#N/A,TRUE,"Staffnos &amp; cost"}</definedName>
    <definedName name="ROIC">[75]Formats!$K$165:$AE$165</definedName>
    <definedName name="roic_print">[2]Sheet1!$V$543</definedName>
    <definedName name="ROICF">[2]Sheet1!$X$493</definedName>
    <definedName name="ROICYEARS">[2]Sheet1!$AD$584</definedName>
    <definedName name="ROLLFCCASHFLOW">#REF!</definedName>
    <definedName name="ROLLFCWKGS">#REF!</definedName>
    <definedName name="ROLLGFC">#REF!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TA">#REF!</definedName>
    <definedName name="ROW_7I">[74]Dbase!$AJ$5</definedName>
    <definedName name="ROW_BOF">[74]Dbase!$A$11</definedName>
    <definedName name="ROW_MAX">[74]Dbase!$A$12</definedName>
    <definedName name="ROW_TOF">[74]Dbase!$A$10</definedName>
    <definedName name="Rowend">#REF!</definedName>
    <definedName name="RPP_Typ">#REF!</definedName>
    <definedName name="RPUM">[74]Heads!$B$59:$W$61</definedName>
    <definedName name="rqrer" hidden="1">{#N/A,#N/A,TRUE,"Report_PF";#N/A,#N/A,TRUE,"Report_ORG";#N/A,#N/A,TRUE,"Report_DEP"}</definedName>
    <definedName name="rr" hidden="1">{#N/A,#N/A,FALSE,"Aging Summary";#N/A,#N/A,FALSE,"Ratio Analysis";#N/A,#N/A,FALSE,"Test 120 Day Accts";#N/A,#N/A,FALSE,"Tickmarks"}</definedName>
    <definedName name="rr_1" hidden="1">{#N/A,#N/A,FALSE,"5009";#N/A,#N/A,FALSE,"5050";#N/A,#N/A,FALSE,"5058";#N/A,#N/A,FALSE,"5306";#N/A,#N/A,FALSE,"5314";#N/A,#N/A,FALSE,"5355";#N/A,#N/A,FALSE,"5751"}</definedName>
    <definedName name="RRROIC">[2]Sheet1!$X$545</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[195]variance!#REF!</definedName>
    <definedName name="rsem" hidden="1">{#N/A,#N/A,FALSE,"1996";#N/A,#N/A,FALSE,"1995";#N/A,#N/A,FALSE,"1994"}</definedName>
    <definedName name="rt" hidden="1">{"2",#N/A,FALSE,"Q1 03-04";"1",#N/A,FALSE,"Q1 03-04"}</definedName>
    <definedName name="rtgdsfgdsrhdf" hidden="1">{#N/A,#N/A,FALSE,"PMTABB";#N/A,#N/A,FALSE,"PMTABB"}</definedName>
    <definedName name="rthjyj" hidden="1">{#N/A,#N/A,FALSE,"Income Branch ONLY"}</definedName>
    <definedName name="rthjyj_1" hidden="1">{#N/A,#N/A,FALSE,"Income Branch ONLY"}</definedName>
    <definedName name="rthrjeye" hidden="1">{#N/A,#N/A,FALSE,"Assets"}</definedName>
    <definedName name="rthrjeye_1" hidden="1">{#N/A,#N/A,FALSE,"Assets"}</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hidden="1">{#N/A,#N/A,FALSE,"Income Branch ONLY"}</definedName>
    <definedName name="rthtrhyjyj_1" hidden="1">{#N/A,#N/A,FALSE,"Income Branch ONLY"}</definedName>
    <definedName name="RTREE">[2]Sheet1!$V$543</definedName>
    <definedName name="rtyhjrh" hidden="1">{#N/A,#N/A,FALSE,"Income Branch ONLY"}</definedName>
    <definedName name="rtyhjrh_1" hidden="1">{#N/A,#N/A,FALSE,"Income Branch ONLY"}</definedName>
    <definedName name="RTYU" hidden="1">{#N/A,#N/A,FALSE,"PGW"}</definedName>
    <definedName name="RUIIII" hidden="1">{#N/A,#N/A,TRUE,"TMRSAMPLE";#N/A,#N/A,TRUE,"OPS";#N/A,#N/A,TRUE,"TMR"}</definedName>
    <definedName name="RUL_RANGE" hidden="1">'[196]9 RUL Range'!$A$11:$B$106</definedName>
    <definedName name="Rupees">#REF!</definedName>
    <definedName name="rwh" hidden="1">{#N/A,#N/A,FALSE,"PGW"}</definedName>
    <definedName name="rwhwr" hidden="1">{#N/A,#N/A,FALSE,"PGW"}</definedName>
    <definedName name="Rwvu.A." hidden="1">[197]PGW!#REF!,[197]PGW!#REF!,[197]PGW!#REF!,[197]PGW!#REF!,[197]PGW!#REF!,[197]PGW!#REF!,[197]PGW!#REF!</definedName>
    <definedName name="Rwvu.Budget." hidden="1">#REF!,#REF!,#REF!</definedName>
    <definedName name="Rwvu.otr." hidden="1">[198]ORIGINAL!#REF!</definedName>
    <definedName name="Rwvu.Quarterly._.Report." hidden="1">#REF!,#REF!</definedName>
    <definedName name="Rwvu.Reforecast." hidden="1">#REF!,#REF!</definedName>
    <definedName name="rytjktyhjyhjd" hidden="1">{"'Directory'!$A$72:$E$91"}</definedName>
    <definedName name="s" hidden="1">{"2",#N/A,FALSE,"Q1 03-04";"1",#N/A,FALSE,"Q1 03-04"}</definedName>
    <definedName name="S_1">#REF!</definedName>
    <definedName name="S_10">#REF!</definedName>
    <definedName name="S_12">#REF!</definedName>
    <definedName name="s_2" hidden="1">{"'subnets'!$A$1:$F$20"}</definedName>
    <definedName name="s_3" hidden="1">{"'subnets'!$A$1:$F$20"}</definedName>
    <definedName name="S_3000_Crusher">#REF!</definedName>
    <definedName name="s_4" hidden="1">{"'subnets'!$A$1:$F$20"}</definedName>
    <definedName name="s_5" hidden="1">{"'subnets'!$A$1:$F$20"}</definedName>
    <definedName name="S_9">#REF!</definedName>
    <definedName name="s11a" hidden="1">{#N/A,#N/A,TRUE,"Summary";#N/A,#N/A,TRUE,"Balance Sheet";#N/A,#N/A,TRUE,"P &amp; L";#N/A,#N/A,TRUE,"Fixed Assets";#N/A,#N/A,TRUE,"Cash Flows"}</definedName>
    <definedName name="S3a" hidden="1">{#N/A,#N/A,TRUE,"CONTENTS";#N/A,#N/A,TRUE,"M2";#N/A,#N/A,TRUE,"M2a";#N/A,#N/A,TRUE,"M2b";#N/A,#N/A,TRUE,"M3";#N/A,#N/A,TRUE,"M3a";#N/A,#N/A,TRUE,"M4-P";#N/A,#N/A,TRUE,"M5";#N/A,#N/A,TRUE,"M6";#N/A,#N/A,TRUE,"M7";#N/A,#N/A,TRUE,"M8";#N/A,#N/A,TRUE,"M9";#N/A,#N/A,TRUE,"M10";#N/A,#N/A,TRUE,"M11";#N/A,#N/A,TRUE,"M13";#N/A,#N/A,TRUE,"M14";#N/A,#N/A,TRUE,"M15";#N/A,#N/A,TRUE,"K1"}</definedName>
    <definedName name="sa">#REF!</definedName>
    <definedName name="sach" hidden="1">{"CVS",#N/A,FALSE,"TARA-09";"CVS",#N/A,FALSE,"TARA-10";"CVS",#N/A,FALSE,"TARA-11"}</definedName>
    <definedName name="sachi" hidden="1">"SGSDaily Progress Report Piyaj toDharoi Pipeline"</definedName>
    <definedName name="SACHIN" hidden="1">{"VCS",#N/A,FALSE,"TARA-09";"VCS",#N/A,FALSE,"TARA-10";"VCS",#N/A,FALSE,"TARA-11"}</definedName>
    <definedName name="sachin1" hidden="1">{"CVS",#N/A,FALSE,"TARA-09";"CVS",#N/A,FALSE,"TARA-10";"CVS",#N/A,FALSE,"TARA-11"}</definedName>
    <definedName name="sachin3" hidden="1">{"rcc",#N/A,FALSE,"TARA-09";"rcc",#N/A,FALSE,"TARA-10";"rcc",#N/A,FALSE,"TARA-11"}</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hidden="1">{#N/A,#N/A,FALSE,"Assets"}</definedName>
    <definedName name="sadasdfff_1" hidden="1">{#N/A,#N/A,FALSE,"Assets"}</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dgtdrt" hidden="1">{#N/A,#N/A,FALSE,"PMTABB";#N/A,#N/A,FALSE,"PMTABB"}</definedName>
    <definedName name="sadsadsad" hidden="1">{#N/A,#N/A,FALSE,"COMP"}</definedName>
    <definedName name="saef" hidden="1">{#N/A,#N/A,FALSE,"Emerging Mkt Fund"}</definedName>
    <definedName name="saef_1" hidden="1">{#N/A,#N/A,FALSE,"Emerging Mkt Fund"}</definedName>
    <definedName name="SAG" hidden="1">#REF!</definedName>
    <definedName name="sagar" hidden="1">{#N/A,#N/A,FALSE,"TOWNSHIP"}</definedName>
    <definedName name="sai" hidden="1">{"'bar'!$A$1:$AQ$33","'bar'!$A$10:$B$10"}</definedName>
    <definedName name="SAIUHGAIUH" hidden="1">{#N/A,#N/A,TRUE,"TMRSAMPLE";#N/A,#N/A,TRUE,"OPS";#N/A,#N/A,TRUE,"TMR"}</definedName>
    <definedName name="sal">#REF!</definedName>
    <definedName name="Salaries" hidden="1">{#N/A,#N/A,FALSE,"Input"}</definedName>
    <definedName name="SaleAccount">[105]Input!$K$155</definedName>
    <definedName name="saleinput">[105]Input!$F$164:$F$172,[105]Input!$I$164:$I$173,[105]Input!$J$164:$J$173,[105]Input!$J$161,[105]Input!$K$158,[105]Input!$K$155,[105]Input!$F$155</definedName>
    <definedName name="sales" hidden="1">[199]Min_98!#REF!</definedName>
    <definedName name="SaleUnit" hidden="1">[75]Input!$K$156:$Y$156,[75]Input!$K$174:$Y$174,[75]Input!$K$192:$Y$192,[75]Input!$K$210:$Y$210,[75]Input!$K$228:$Y$228,[75]Input!$K$246:$Y$246,[75]Input!$K$264:$Y$264,[75]Input!$K$282:$Y$282</definedName>
    <definedName name="SaleVal">[75]Input!$K$293:$AE$293</definedName>
    <definedName name="SaleValue" hidden="1">[75]Input!$K$159:$Y$159,[75]Input!$K$177:$Y$177,[75]Input!$K$195:$Y$195,[75]Input!$K$213:$Y$213,[75]Input!$K$231:$Y$231,[75]Input!$K$249:$Y$249,[75]Input!$K$267:$Y$267,[75]Input!$K$285:$Y$285</definedName>
    <definedName name="SaleVol">[75]Input!$K$292:$AE$292</definedName>
    <definedName name="Sand">'[169]LOCAL RATES'!$H$13</definedName>
    <definedName name="Sand_Classifier">'[48]Lakshmi GF'!#REF!</definedName>
    <definedName name="sandeep">#REF!</definedName>
    <definedName name="Sanjay" hidden="1">{#N/A,#N/A,FALSE,"Mukesh Shivdasani"}</definedName>
    <definedName name="Sanjay_1" hidden="1">{#N/A,#N/A,FALSE,"Mukesh Shivdasani"}</definedName>
    <definedName name="Sanjay_2" hidden="1">{#N/A,#N/A,FALSE,"Mukesh Shivdasani"}</definedName>
    <definedName name="Sanjay_3" hidden="1">{#N/A,#N/A,FALSE,"Mukesh Shivdasani"}</definedName>
    <definedName name="Sanjay_4" hidden="1">{#N/A,#N/A,FALSE,"Mukesh Shivdasani"}</definedName>
    <definedName name="Sanjay_5" hidden="1">{#N/A,#N/A,FALSE,"Mukesh Shivdasani"}</definedName>
    <definedName name="sapan"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hidden="1">{#N/A,#N/A,FALSE,"PGW"}</definedName>
    <definedName name="sas" hidden="1">'[28]DGP-2002'!#REF!</definedName>
    <definedName name="sasd" hidden="1">{#N/A,#N/A,FALSE,"Status of Projects";#N/A,#N/A,FALSE,"CEA-TEC";#N/A,#N/A,FALSE,"U-Constr.";#N/A,#N/A,FALSE,"summary";#N/A,#N/A,FALSE,"PPP-3 yrs"}</definedName>
    <definedName name="sb" hidden="1">{"2",#N/A,FALSE,"Q1 03-04";"1",#N/A,FALSE,"Q1 03-04"}</definedName>
    <definedName name="SC">#REF!</definedName>
    <definedName name="SC_3">#REF!</definedName>
    <definedName name="SC_4">#REF!</definedName>
    <definedName name="SC_5">#REF!</definedName>
    <definedName name="SC_6">#REF!</definedName>
    <definedName name="SC_7">#REF!</definedName>
    <definedName name="scedule" hidden="1">{"'CQ1-4'!$B$1:$L$49"}</definedName>
    <definedName name="SCENTER">'[164]Corrupt SSCI'!$B$1:$P$166</definedName>
    <definedName name="scfb">#REF!</definedName>
    <definedName name="SCH_AB_Pg3">#REF!</definedName>
    <definedName name="SCH_CD_Pg4">#REF!</definedName>
    <definedName name="SCH_F_Pg5">#REF!</definedName>
    <definedName name="SCH_JK_Pg8">#REF!</definedName>
    <definedName name="SCH_LM_Pg9">#REF!</definedName>
    <definedName name="SCH_Z_Grp">#REF!</definedName>
    <definedName name="Sch3Fixed" hidden="1">[200]DET0900!#REF!</definedName>
    <definedName name="Schdule1" hidden="1">{#N/A,#N/A,FALSE,"COMP"}</definedName>
    <definedName name="Schdule1_1" hidden="1">{#N/A,#N/A,FALSE,"COMP"}</definedName>
    <definedName name="Schdule1_2" hidden="1">{#N/A,#N/A,FALSE,"COMP"}</definedName>
    <definedName name="Schdule1_3" hidden="1">{#N/A,#N/A,FALSE,"COMP"}</definedName>
    <definedName name="Schdule1_4" hidden="1">{#N/A,#N/A,FALSE,"COMP"}</definedName>
    <definedName name="Schdule1_5" hidden="1">{#N/A,#N/A,FALSE,"COMP"}</definedName>
    <definedName name="Schdule12_15">#REF!</definedName>
    <definedName name="sched" hidden="1">{"'CQ1-4'!$B$1:$L$49"}</definedName>
    <definedName name="Sched_Pay">#REF!</definedName>
    <definedName name="schedu" hidden="1">{"'CQ1-4'!$B$1:$L$49"}</definedName>
    <definedName name="schedule" hidden="1">{#N/A,#N/A,FALSE,"COMP"}</definedName>
    <definedName name="schedule_1" hidden="1">{#N/A,#N/A,FALSE,"COMP"}</definedName>
    <definedName name="schedule_2" hidden="1">{#N/A,#N/A,FALSE,"COMP"}</definedName>
    <definedName name="schedule_3" hidden="1">{#N/A,#N/A,FALSE,"COMP"}</definedName>
    <definedName name="schedule_4" hidden="1">{#N/A,#N/A,FALSE,"COMP"}</definedName>
    <definedName name="schedule_5" hidden="1">{#N/A,#N/A,FALSE,"COMP"}</definedName>
    <definedName name="Schedule_5_to_8">[201]BALANCESHEET!#REF!</definedName>
    <definedName name="Scheduled_Extra_Payments">#REF!</definedName>
    <definedName name="Scheduled_Interest_Rate">#REF!</definedName>
    <definedName name="Scheduled_Monthly_Payment">#REF!</definedName>
    <definedName name="schools">#REF!</definedName>
    <definedName name="SCIENCE">#REF!</definedName>
    <definedName name="SCOPE">City&amp;" "&amp;State</definedName>
    <definedName name="scp">City&amp;" "&amp;State</definedName>
    <definedName name="SCRAP" hidden="1">{"'subnets'!$A$1:$F$20"}</definedName>
    <definedName name="SCRAP_2" hidden="1">{"'subnets'!$A$1:$F$20"}</definedName>
    <definedName name="SCRAP_3" hidden="1">{"'subnets'!$A$1:$F$20"}</definedName>
    <definedName name="SCRAP_4" hidden="1">{"'subnets'!$A$1:$F$20"}</definedName>
    <definedName name="SCRAP_5" hidden="1">{"'subnets'!$A$1:$F$20"}</definedName>
    <definedName name="SCRCNRATIO" hidden="1">'[80]P&amp;M assets &gt; 7 lakh'!$CN:$CN</definedName>
    <definedName name="SCrt">[75]Input!$K$87:$AE$87</definedName>
    <definedName name="ScrtDays">[75]Input!$K$88:$AE$88</definedName>
    <definedName name="sd" hidden="1">{"2",#N/A,FALSE,"Q1 03-04";"1",#N/A,FALSE,"Q1 03-04"}</definedName>
    <definedName name="sd_1">#REF!</definedName>
    <definedName name="sd_1_10">#REF!</definedName>
    <definedName name="sd_1_12">#REF!</definedName>
    <definedName name="sd_1_3">#REF!</definedName>
    <definedName name="sd_1_4">#REF!</definedName>
    <definedName name="sd_1_5">#REF!</definedName>
    <definedName name="sd_1_6">#REF!</definedName>
    <definedName name="sd_1_7">#REF!</definedName>
    <definedName name="sd_10">#REF!</definedName>
    <definedName name="sd_12">#REF!</definedName>
    <definedName name="sd_2">#REF!</definedName>
    <definedName name="sd_3">#REF!</definedName>
    <definedName name="sd_9">#REF!</definedName>
    <definedName name="ｓｄ２２２" hidden="1">[44]損益分岐点!#REF!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'[202]5-F-PAR'!$B$46:$B$50</definedName>
    <definedName name="sdasdaf" hidden="1">{"'Directory'!$A$72:$E$91"}</definedName>
    <definedName name="Sdate">#REF!</definedName>
    <definedName name="sdbbsdkbfgbsdk.fj" hidden="1">{#N/A,#N/A,FALSE,"PMTABB";#N/A,#N/A,FALSE,"PMTABB"}</definedName>
    <definedName name="SDbt">[75]Input!$K$80:$AE$80</definedName>
    <definedName name="SdbtDays">[75]Input!$K$81:$AE$81</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hidden="1">{"'Directory'!$A$72:$E$91"}</definedName>
    <definedName name="sdf" hidden="1">#REF!</definedName>
    <definedName name="sdfag" hidden="1">{#N/A,#N/A,FALSE,"FREE"}</definedName>
    <definedName name="sdfdfg" hidden="1">{"'Directory'!$A$72:$E$91"}</definedName>
    <definedName name="SDFG" hidden="1">{#N/A,#N/A,TRUE,"TMRSAMPLE";#N/A,#N/A,TRUE,"OPS";#N/A,#N/A,TRUE,"TMR"}</definedName>
    <definedName name="ＳＤＦＧＤＦＤＳＧ" hidden="1">{#N/A,#N/A,TRUE,"TMRSAMPLE";#N/A,#N/A,TRUE,"OPS";#N/A,#N/A,TRUE,"TMR"}</definedName>
    <definedName name="ＳＤＦＧＨ" hidden="1">{#N/A,#N/A,TRUE,"TMRSAMPLE";#N/A,#N/A,TRUE,"OPS";#N/A,#N/A,TRUE,"TMR"}</definedName>
    <definedName name="ＳＤＦＧＨＪ" hidden="1">{#N/A,#N/A,TRUE,"TMRSAMPLE";#N/A,#N/A,TRUE,"OPS";#N/A,#N/A,TRUE,"TMR"}</definedName>
    <definedName name="ＳＤＦＧちゅ" hidden="1">{#N/A,#N/A,TRUE,"TMRSAMPLE";#N/A,#N/A,TRUE,"OPS";#N/A,#N/A,TRUE,"TMR"}</definedName>
    <definedName name="SDFHG" hidden="1">{"Agg Output",#N/A,FALSE,"Operational Drivers Output";"NW Output",#N/A,FALSE,"Operational Drivers Output";"South Output",#N/A,FALSE,"Operational Drivers Output";"Central Output",#N/A,FALSE,"Operational Drivers Output"}</definedName>
    <definedName name="sdfs" hidden="1">{"2",#N/A,FALSE,"Q1 03-04";"1",#N/A,FALSE,"Q1 03-04"}</definedName>
    <definedName name="sdfskdfskdf" hidden="1">{#N/A,#N/A,FALSE,"TOWNSHIP"}</definedName>
    <definedName name="sdfvsdfv" hidden="1">{#N/A,#N/A,FALSE,"Aging Summary";#N/A,#N/A,FALSE,"Ratio Analysis";#N/A,#N/A,FALSE,"Test 120 Day Accts";#N/A,#N/A,FALSE,"Tickmarks"}</definedName>
    <definedName name="sdg" hidden="1">{#N/A,#N/A,FALSE,"TOWNSHIP"}</definedName>
    <definedName name="sdhdhfdfhh" hidden="1">{#N/A,#N/A,FALSE,"Balance Sheet";#N/A,#N/A,FALSE,"Income Statement";#N/A,#N/A,FALSE,"Changes in Financial Position"}</definedName>
    <definedName name="sdrf" hidden="1">{#N/A,#N/A,FALSE,"FREE"}</definedName>
    <definedName name="sdrfse" hidden="1">{#N/A,#N/A,FALSE,"COMP"}</definedName>
    <definedName name="sdrgarger" hidden="1">{"'Directory'!$A$72:$E$91"}</definedName>
    <definedName name="sdsd" hidden="1">{"adj95mult",#N/A,FALSE,"COMPCO";"adj95est",#N/A,FALSE,"COMPCO"}</definedName>
    <definedName name="sdsdf" hidden="1">'[203]1201'!#REF!</definedName>
    <definedName name="se">#REF!</definedName>
    <definedName name="se_1">#REF!</definedName>
    <definedName name="se_1_10">#REF!</definedName>
    <definedName name="se_1_12">#REF!</definedName>
    <definedName name="se_1_3">#REF!</definedName>
    <definedName name="se_1_4">#REF!</definedName>
    <definedName name="se_1_5">#REF!</definedName>
    <definedName name="se_1_6">#REF!</definedName>
    <definedName name="se_1_7">#REF!</definedName>
    <definedName name="se_10">#REF!</definedName>
    <definedName name="se_12">#REF!</definedName>
    <definedName name="se_2">#REF!</definedName>
    <definedName name="se_3">#REF!</definedName>
    <definedName name="se_9">#REF!</definedName>
    <definedName name="SEC" hidden="1">{"'Bsheet BIS'!$A$1:$F$43"}</definedName>
    <definedName name="SEC_LOAN">#REF!</definedName>
    <definedName name="SECRETARY" hidden="1">{"'Bsheet BIS'!$A$1:$F$43"}</definedName>
    <definedName name="SECTION">#REF!</definedName>
    <definedName name="sek" hidden="1">[204]bspl!$C$50</definedName>
    <definedName name="SelExp">[75]Input!$K$516:$AE$516</definedName>
    <definedName name="SelExpSer" hidden="1">[75]Profile!$AV$5:$AV$12</definedName>
    <definedName name="sencount" hidden="1">1</definedName>
    <definedName name="sep" hidden="1">{#N/A,#N/A,FALSE,"Cash Flows";#N/A,#N/A,FALSE,"Fixed Assets";#N/A,#N/A,FALSE,"Balance Sheet";#N/A,#N/A,FALSE,"P &amp; L"}</definedName>
    <definedName name="Sept2" hidden="1">#REF!</definedName>
    <definedName name="Setter_Plant">#REF!</definedName>
    <definedName name="sf" hidden="1">{"'Directory'!$A$72:$E$91"}</definedName>
    <definedName name="sfd" hidden="1">{"2",#N/A,FALSE,"Q1 03-04";"1",#N/A,FALSE,"Q1 03-04"}</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hidden="1">{"2",#N/A,FALSE,"Q1 03-04";"1",#N/A,FALSE,"Q1 03-04"}</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[205]BS!#REF!</definedName>
    <definedName name="sfgv" hidden="1">{"consolidated",#N/A,FALSE,"Sheet1";"cms",#N/A,FALSE,"Sheet1";"fse",#N/A,FALSE,"Sheet1"}</definedName>
    <definedName name="sfl">'[206]A1 Thru A11- LUMP SUM CONSTR'!$BH$5</definedName>
    <definedName name="sfq" hidden="1">{#N/A,#N/A,FALSE,"Calc";#N/A,#N/A,FALSE,"Sensitivity";#N/A,#N/A,FALSE,"LT Earn.Dil.";#N/A,#N/A,FALSE,"Dil. AVP"}</definedName>
    <definedName name="sfsd" hidden="1">{"Area1",#N/A,FALSE,"OREWACC";"Area2",#N/A,FALSE,"OREWACC"}</definedName>
    <definedName name="sfsf" hidden="1">{#N/A,#N/A,FALSE,"Calc";#N/A,#N/A,FALSE,"Sensitivity";#N/A,#N/A,FALSE,"LT Earn.Dil.";#N/A,#N/A,FALSE,"Dil. AVP"}</definedName>
    <definedName name="sft">'[206]A1 Thru A11- LUMP SUM CONSTR'!$BH$7</definedName>
    <definedName name="sg" hidden="1">{"PANDL",#N/A,TRUE,"Input";"SALIND",#N/A,TRUE,"Input";"WCAP",#N/A,TRUE,"Input";"MANP",#N/A,TRUE,"Input";"PRODA",#N/A,TRUE,"Input";"LEGAL",#N/A,TRUE,"Input";"EXCEPT",#N/A,TRUE,"Input";"MARKET",#N/A,TRUE,"Input";"NONGR",#N/A,TRUE,"Input"}</definedName>
    <definedName name="sg_1">#REF!</definedName>
    <definedName name="sg_1_10">#REF!</definedName>
    <definedName name="sg_1_12">#REF!</definedName>
    <definedName name="sg_1_3">#REF!</definedName>
    <definedName name="sg_1_4">#REF!</definedName>
    <definedName name="sg_1_5">#REF!</definedName>
    <definedName name="sg_1_6">#REF!</definedName>
    <definedName name="sg_1_7">#REF!</definedName>
    <definedName name="sg_10">#REF!</definedName>
    <definedName name="sg_12">#REF!</definedName>
    <definedName name="sg_2">#REF!</definedName>
    <definedName name="sg_3">#REF!</definedName>
    <definedName name="sg_9">#REF!</definedName>
    <definedName name="SG_A">[2]Sheet1!$AV$554</definedName>
    <definedName name="SGCInv">[75]Input!$K$57:$AE$57</definedName>
    <definedName name="SGCInvChg" hidden="1">[75]Input!$K$98:$AE$98</definedName>
    <definedName name="sgddfg" hidden="1">{#N/A,#N/A,FALSE,"PMTABB";#N/A,#N/A,FALSE,"PMTABB"}</definedName>
    <definedName name="sgdg" hidden="1">{#N/A,#N/A,FALSE,"Calc";#N/A,#N/A,FALSE,"Sensitivity";#N/A,#N/A,FALSE,"LT Earn.Dil.";#N/A,#N/A,FALSE,"Dil. AVP"}</definedName>
    <definedName name="sgf34g">#REF!</definedName>
    <definedName name="sgf34g_10">#REF!</definedName>
    <definedName name="sgf34g_12">#REF!</definedName>
    <definedName name="sgf34g_3">#REF!</definedName>
    <definedName name="sgf34g_4">#REF!</definedName>
    <definedName name="sgf34g_5">#REF!</definedName>
    <definedName name="sgf34g_6">#REF!</definedName>
    <definedName name="sgf34g_7">#REF!</definedName>
    <definedName name="sgsx" hidden="1">{"consolidated",#N/A,FALSE,"Sheet1";"cms",#N/A,FALSE,"Sheet1";"fse",#N/A,FALSE,"Sheet1"}</definedName>
    <definedName name="SH">#REF!</definedName>
    <definedName name="SH_3">#REF!</definedName>
    <definedName name="SH_4">#REF!</definedName>
    <definedName name="SH_5">#REF!</definedName>
    <definedName name="SH_6">#REF!</definedName>
    <definedName name="SH_7">#REF!</definedName>
    <definedName name="Shaina" hidden="1">{"2",#N/A,FALSE,"Q1 03-04";"1",#N/A,FALSE,"Q1 03-04"}</definedName>
    <definedName name="Share_Data">[2]Sheet1!#REF!</definedName>
    <definedName name="SHARES">[2]Sheet1!$C$436</definedName>
    <definedName name="shearvalue">#REF!</definedName>
    <definedName name="SHEC" hidden="1">{#N/A,#N/A,FALSE,"CIF APR'03-SEP'03 (2)"}</definedName>
    <definedName name="Sheet2.xls" hidden="1">{#N/A,#N/A,FALSE,"4"}</definedName>
    <definedName name="shek" hidden="1">{#N/A,#N/A,TRUE,"GRING"}</definedName>
    <definedName name="ＳＨＧＤＳＦＨ" hidden="1">{#N/A,#N/A,TRUE,"TMRSAMPLE";#N/A,#N/A,TRUE,"OPS";#N/A,#N/A,TRUE,"TMR"}</definedName>
    <definedName name="ＳＨＨＳＨＳＴＨＲ" hidden="1">{#N/A,#N/A,TRUE,"TMRSAMPLE";#N/A,#N/A,TRUE,"OPS";#N/A,#N/A,TRUE,"TMR"}</definedName>
    <definedName name="SHIP">'[164]Monthly Ship+Prod'!$D$290:$D$466</definedName>
    <definedName name="short" hidden="1">{#N/A,#N/A,FALSE,"COVER1.XLS ";#N/A,#N/A,FALSE,"RACT1.XLS";#N/A,#N/A,FALSE,"RACT2.XLS";#N/A,#N/A,FALSE,"ECCMP";#N/A,#N/A,FALSE,"WELDER.XLS"}</definedName>
    <definedName name="ShOutst">[75]Capital!$K$7:$AE$7</definedName>
    <definedName name="ShPrm">[75]Input!$K$35:$AE$35</definedName>
    <definedName name="ShPrmChg" hidden="1">[75]Input!$K$46:$AE$46</definedName>
    <definedName name="shutt">City&amp;" "&amp;State</definedName>
    <definedName name="shuttering" hidden="1">{#N/A,#N/A,TRUE,"Front";#N/A,#N/A,TRUE,"Simple Letter";#N/A,#N/A,TRUE,"Inside";#N/A,#N/A,TRUE,"Contents";#N/A,#N/A,TRUE,"Basis";#N/A,#N/A,TRUE,"Inclusions";#N/A,#N/A,TRUE,"Exclusions";#N/A,#N/A,TRUE,"Areas";#N/A,#N/A,TRUE,"Summary";#N/A,#N/A,TRUE,"Detail"}</definedName>
    <definedName name="shuttttt">City&amp;" "&amp;State</definedName>
    <definedName name="SHUTTTTTTT">City&amp;" "&amp;State</definedName>
    <definedName name="SIGLA_1">[74]Note!$E$48</definedName>
    <definedName name="SIGLA_2">[74]Note!$E$50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hidden="1">{#N/A,#N/A,FALSE,"1"}</definedName>
    <definedName name="sk" hidden="1">{#N/A,#N/A,FALSE,"Proj.Cost &amp; Means of Fin."}</definedName>
    <definedName name="ＳＫＤＪＨＦＨ" hidden="1">{#N/A,#N/A,TRUE,"TMRSAMPLE";#N/A,#N/A,TRUE,"OPS";#N/A,#N/A,TRUE,"TMR"}</definedName>
    <definedName name="skilled">#REF!</definedName>
    <definedName name="skjfdhgdfjghfjhg" hidden="1">{"AQUIRORDCF",#N/A,FALSE,"Merger consequences";"Acquirorassns",#N/A,FALSE,"Merger consequences"}</definedName>
    <definedName name="ＳＫＳＪＤＨＦ" hidden="1">{#N/A,#N/A,TRUE,"TMRSAMPLE";#N/A,#N/A,TRUE,"OPS";#N/A,#N/A,TRUE,"TMR"}</definedName>
    <definedName name="SL">#REF!</definedName>
    <definedName name="SL_3">#REF!</definedName>
    <definedName name="SL_4">#REF!</definedName>
    <definedName name="SL_5">#REF!</definedName>
    <definedName name="SL_6">#REF!</definedName>
    <definedName name="SL_7">#REF!</definedName>
    <definedName name="SlabD">#REF!</definedName>
    <definedName name="Slide">[207]Main!$A$16:$H$23</definedName>
    <definedName name="SLOW" hidden="1">{#N/A,#N/A,TRUE,"TMRSAMPLE";#N/A,#N/A,TRUE,"OPS";#N/A,#N/A,TRUE,"TMR"}</definedName>
    <definedName name="smeeta" hidden="1">{"mult96",#N/A,FALSE,"PETCOMP";"est96",#N/A,FALSE,"PETCOMP";"mult95",#N/A,FALSE,"PETCOMP";"est95",#N/A,FALSE,"PETCOMP";"multltm",#N/A,FALSE,"PETCOMP";"resultltm",#N/A,FALSE,"PETCOMP"}</definedName>
    <definedName name="SODIUMHYPOII">#REF!</definedName>
    <definedName name="soh">0%</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'[28]DGP-2002'!#REF!</definedName>
    <definedName name="Sort2" hidden="1">#REF!</definedName>
    <definedName name="SP">[164]Perform!$A$461:$V$556</definedName>
    <definedName name="Spalls">#REF!</definedName>
    <definedName name="spanner">City&amp;" "&amp;State</definedName>
    <definedName name="SpecialPrice" hidden="1">#REF!</definedName>
    <definedName name="SPEP" hidden="1">{#N/A,#N/A,TRUE,"TMRSAMPLE";#N/A,#N/A,TRUE,"OPS";#N/A,#N/A,TRUE,"TMR"}</definedName>
    <definedName name="SPHERES">[74]Tables!$A$37</definedName>
    <definedName name="SPINNING_DIVISION">#REF!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hidden="1">{#N/A,#N/A,FALSE,"Aging Summary";#N/A,#N/A,FALSE,"Ratio Analysis";#N/A,#N/A,FALSE,"Test 120 Day Accts";#N/A,#N/A,FALSE,"Tickmarks"}</definedName>
    <definedName name="srgtg">#REF!</definedName>
    <definedName name="srgtg_10">#REF!</definedName>
    <definedName name="srgtg_12">#REF!</definedName>
    <definedName name="srgtg_3">#REF!</definedName>
    <definedName name="srgtg_4">#REF!</definedName>
    <definedName name="srgtg_5">#REF!</definedName>
    <definedName name="srgtg_6">#REF!</definedName>
    <definedName name="srgtg_7">#REF!</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hidden="1">'[208]Inter unit set off'!$C$7</definedName>
    <definedName name="SS_1"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hidden="1">{#N/A,#N/A,FALSE,"FREE"}</definedName>
    <definedName name="ssfg" hidden="1">{#N/A,#N/A,FALSE,"Assets"}</definedName>
    <definedName name="ssfg_1" hidden="1">{#N/A,#N/A,FALSE,"Assets"}</definedName>
    <definedName name="SSK" hidden="1">{#N/A,#N/A,FALSE,"COMP"}</definedName>
    <definedName name="SSK_1" hidden="1">{#N/A,#N/A,FALSE,"COMP"}</definedName>
    <definedName name="SSK_2" hidden="1">{#N/A,#N/A,FALSE,"COMP"}</definedName>
    <definedName name="SSK_3" hidden="1">{#N/A,#N/A,FALSE,"COMP"}</definedName>
    <definedName name="SSK_4" hidden="1">{#N/A,#N/A,FALSE,"COMP"}</definedName>
    <definedName name="SSK_5" hidden="1">{#N/A,#N/A,FALSE,"COMP"}</definedName>
    <definedName name="Ssm">'[153]LOCAL RATES'!$H$38</definedName>
    <definedName name="sso" hidden="1">[209]決算出日!$A$1:$IV$4098</definedName>
    <definedName name="SSR">'[210]scour depth'!#REF!</definedName>
    <definedName name="sss" hidden="1">{"Balance Sheet",#N/A,FALSE,"bsheet";"Assets Schedule",#N/A,FALSE,"bsheet";"Notes",#N/A,FALSE,"bsheet";"Abstract",#N/A,FALSE,"bsheet";"Cash Flow",#N/A,FALSE,"bsheet";"groupings",#N/A,FALSE,"bsheet";"Stocks",#N/A,FALSE,"bsheet";"Trial",#N/A,FALSE,"bsheet"}</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hidden="1">{#N/A,#N/A,TRUE,"GRING"}</definedName>
    <definedName name="SSSSS_1" hidden="1">{#N/A,#N/A,FALSE,"Staffnos &amp; cost"}</definedName>
    <definedName name="SSSSSS" hidden="1">{#N/A,#N/A,TRUE,"GRING"}</definedName>
    <definedName name="ssssssss" hidden="1">{#N/A,#N/A,TRUE,"GRING"}</definedName>
    <definedName name="ssssssssssssssss" hidden="1">#REF!</definedName>
    <definedName name="st" hidden="1">{#N/A,#N/A,TRUE,"Front";#N/A,#N/A,TRUE,"Simple Letter";#N/A,#N/A,TRUE,"Inside";#N/A,#N/A,TRUE,"Contents";#N/A,#N/A,TRUE,"Basis";#N/A,#N/A,TRUE,"Inclusions";#N/A,#N/A,TRUE,"Exclusions";#N/A,#N/A,TRUE,"Areas";#N/A,#N/A,TRUE,"Summary";#N/A,#N/A,TRUE,"Detail"}</definedName>
    <definedName name="st_1">#REF!</definedName>
    <definedName name="st_1_10">#REF!</definedName>
    <definedName name="st_1_12">#REF!</definedName>
    <definedName name="st_1_3">#REF!</definedName>
    <definedName name="st_1_4">#REF!</definedName>
    <definedName name="st_1_5">#REF!</definedName>
    <definedName name="st_1_6">#REF!</definedName>
    <definedName name="st_1_7">#REF!</definedName>
    <definedName name="st_10">#REF!</definedName>
    <definedName name="st_12">#REF!</definedName>
    <definedName name="st_2">#REF!</definedName>
    <definedName name="st_3">#REF!</definedName>
    <definedName name="st_9">#REF!</definedName>
    <definedName name="Stage">'[117]Fill this out first...'!$D$12</definedName>
    <definedName name="Start">#REF!</definedName>
    <definedName name="START_7A">[74]Dbase!$AK$5</definedName>
    <definedName name="START_DS">[74]Dbase!$AF$5</definedName>
    <definedName name="Start_Range">#REF!</definedName>
    <definedName name="Start_Range_10">#REF!</definedName>
    <definedName name="Start_Range_12">#REF!</definedName>
    <definedName name="Start_Range_3">#REF!</definedName>
    <definedName name="Start_Range_4">#REF!</definedName>
    <definedName name="Start_Range_5">#REF!</definedName>
    <definedName name="Start_Range_6">#REF!</definedName>
    <definedName name="Start_Range_7">#REF!</definedName>
    <definedName name="Start_Range_9">#REF!</definedName>
    <definedName name="Start_works">#REF!</definedName>
    <definedName name="STAT">#REF!</definedName>
    <definedName name="state_mktsh">#REF!</definedName>
    <definedName name="Stationary">#REF!</definedName>
    <definedName name="status">City&amp;" "&amp;State</definedName>
    <definedName name="STD">#REF!</definedName>
    <definedName name="StDebt">[75]Debt!$K$150:$AE$150</definedName>
    <definedName name="StDebtChg" hidden="1">[75]Debt!$K$258:$AE$258</definedName>
    <definedName name="StDebtDmy" hidden="1">[75]Debt!$A$57:$IV$57,[75]Debt!$A$103:$IV$103,[75]Debt!$A$149:$IV$149,[75]Debt!$A$197:$IV$197,[75]Debt!$A$242:$IV$242</definedName>
    <definedName name="STDebtSer" hidden="1">[75]Profile!$BO$5:$BO$12</definedName>
    <definedName name="stdhg" hidden="1">{#N/A,#N/A,FALSE,"Aging Summary";#N/A,#N/A,FALSE,"Ratio Analysis";#N/A,#N/A,FALSE,"Test 120 Day Accts";#N/A,#N/A,FALSE,"Tickmarks"}</definedName>
    <definedName name="STEEL">{"'bar'!$A$1:$AQ$33","'bar'!$A$10:$B$10"}</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[52]ICICI!#REF!</definedName>
    <definedName name="Stetter_Plant_2">[52]ICICI!#REF!</definedName>
    <definedName name="Stg_Sub">#REF!</definedName>
    <definedName name="Stg_Super">#REF!</definedName>
    <definedName name="StInt">[75]Debt!$K$243:$AE$243</definedName>
    <definedName name="STOCKOP">[2]Sheet1!$C$431</definedName>
    <definedName name="STOP_DS">[74]Dbase!$AG$5</definedName>
    <definedName name="STORY">[2]Sheet1!#REF!</definedName>
    <definedName name="Streitwert">#REF!</definedName>
    <definedName name="Streitwert_1">#REF!</definedName>
    <definedName name="Streitwert_1_10">#REF!</definedName>
    <definedName name="Streitwert_1_12">#REF!</definedName>
    <definedName name="Streitwert_1_3">#REF!</definedName>
    <definedName name="Streitwert_1_4">#REF!</definedName>
    <definedName name="Streitwert_1_5">#REF!</definedName>
    <definedName name="Streitwert_1_6">#REF!</definedName>
    <definedName name="Streitwert_1_7">#REF!</definedName>
    <definedName name="Streitwert_10">#REF!</definedName>
    <definedName name="Streitwert_12">#REF!</definedName>
    <definedName name="Streitwert_13">#REF!</definedName>
    <definedName name="Streitwert_24">#REF!</definedName>
    <definedName name="Streitwert_26">#REF!</definedName>
    <definedName name="Streitwert_29">#REF!</definedName>
    <definedName name="Streitwert_3">#REF!</definedName>
    <definedName name="Streitwert_30">#REF!</definedName>
    <definedName name="Streitwert_4">#REF!</definedName>
    <definedName name="Streitwert_5">#REF!</definedName>
    <definedName name="Streitwert_6">#REF!</definedName>
    <definedName name="Streitwert_7">#REF!</definedName>
    <definedName name="Streitwert_9">#REF!</definedName>
    <definedName name="STRESS">#REF!</definedName>
    <definedName name="StrID">#REF!</definedName>
    <definedName name="STRL">[211]STRL!$A$4:$AA$25</definedName>
    <definedName name="structure">#REF!</definedName>
    <definedName name="stsg" hidden="1">{"Network Summary",#N/A,TRUE,"Summary";"Piping Summary",#N/A,TRUE," Piping";"Meters Summary",#N/A,TRUE,"Meters &amp; Connections";"Connections Summary",#N/A,TRUE,"Meters &amp; Connections";"Stations Summary",#N/A,TRUE,"Stations Pivot"}</definedName>
    <definedName name="studext">#REF!</definedName>
    <definedName name="studext_1">#REF!</definedName>
    <definedName name="studext_1_10">#REF!</definedName>
    <definedName name="studext_1_12">#REF!</definedName>
    <definedName name="studext_1_3">#REF!</definedName>
    <definedName name="studext_1_4">#REF!</definedName>
    <definedName name="studext_1_5">#REF!</definedName>
    <definedName name="studext_1_6">#REF!</definedName>
    <definedName name="studext_1_7">#REF!</definedName>
    <definedName name="studext_10">#REF!</definedName>
    <definedName name="studext_12">#REF!</definedName>
    <definedName name="studext_2">#REF!</definedName>
    <definedName name="studext_3">#REF!</definedName>
    <definedName name="studext_9">#REF!</definedName>
    <definedName name="STUDEXT1">#REF!</definedName>
    <definedName name="STUDEXT1_1">#REF!</definedName>
    <definedName name="STUDEXT1_10">#REF!</definedName>
    <definedName name="STUDEXT1_12">#REF!</definedName>
    <definedName name="STUDEXT1_3">#REF!</definedName>
    <definedName name="STUDEXT1_9">#REF!</definedName>
    <definedName name="Sub">#REF!</definedName>
    <definedName name="Subject">#REF!</definedName>
    <definedName name="sum">City&amp;" "&amp;State</definedName>
    <definedName name="sumana">#REF!</definedName>
    <definedName name="SUMMARY">#REF!</definedName>
    <definedName name="SUMMARY_10">#REF!</definedName>
    <definedName name="SUMMARY_12">#REF!</definedName>
    <definedName name="SUMMARY_3">#REF!</definedName>
    <definedName name="SUMMARY_4">#REF!</definedName>
    <definedName name="SUMMARY_5">#REF!</definedName>
    <definedName name="SUMMARY_6">#REF!</definedName>
    <definedName name="SUMMARY_7">#REF!</definedName>
    <definedName name="SUMMARY_9">#REF!</definedName>
    <definedName name="Summary_Comm_Overall">[113]Summary!$F$11</definedName>
    <definedName name="Summary_Comm_WF_Totall">[113]Summary!$G$89</definedName>
    <definedName name="Summary_Comm_WV">[113]Summary!$I$11</definedName>
    <definedName name="Summary_Comm_WV_Totall">[113]Summary!$I$89</definedName>
    <definedName name="Summary_Con_BW_WF">[113]Summary!$H$72</definedName>
    <definedName name="Summary_Con_BW_WV">[113]Summary!$I$72</definedName>
    <definedName name="Summary_Con_CW_WF">[113]Summary!$H$71</definedName>
    <definedName name="Summary_Con_CW_WV">[113]Summary!$I$71</definedName>
    <definedName name="Summary_Con_EW_WF">[113]Summary!$H$76</definedName>
    <definedName name="Summary_Con_EW_WV">[113]Summary!$I$76</definedName>
    <definedName name="Summary_Con_Insu_WF">[113]Summary!$H$79</definedName>
    <definedName name="Summary_Con_Insu_WV">[113]Summary!$I$79</definedName>
    <definedName name="Summary_Con_IW_WF">[113]Summary!$H$77</definedName>
    <definedName name="Summary_Con_IW_WV">[113]Summary!$I$77</definedName>
    <definedName name="Summary_Con_MW_WF">[113]Summary!$H$74</definedName>
    <definedName name="Summary_Con_MW_WV">[113]Summary!$I$74</definedName>
    <definedName name="Summary_Con_Overall">[113]Summary!$F$10</definedName>
    <definedName name="Summary_Con_Paint_WF">[113]Summary!$H$78</definedName>
    <definedName name="Summary_Con_Paint_WV">[113]Summary!$I$78</definedName>
    <definedName name="Summary_Con_PC_WF">[113]Summary!$H$80</definedName>
    <definedName name="Summary_Con_PC_WV">[113]Summary!$I$80</definedName>
    <definedName name="Summary_Con_PW_WF">[113]Summary!$H$75</definedName>
    <definedName name="Summary_Con_PW_WV">[113]Summary!$I$75</definedName>
    <definedName name="Summary_Con_SW_WF">[113]Summary!$H$73</definedName>
    <definedName name="Summary_Con_SW_WV">[113]Summary!$I$73</definedName>
    <definedName name="Summary_Con_Temp_WF">[113]Summary!$H$70</definedName>
    <definedName name="Summary_Con_Temp_WV">[113]Summary!$I$70</definedName>
    <definedName name="Summary_Con_WF_Totall">[113]Summary!$G$81</definedName>
    <definedName name="Summary_Con_WV">[113]Summary!$I$10</definedName>
    <definedName name="Summary_Con_WV_Totall">[113]Summary!$I$81</definedName>
    <definedName name="Summary_Date">#REF!</definedName>
    <definedName name="Summary_Eng_BS_WF">[113]Summary!$H$25</definedName>
    <definedName name="Summary_Eng_BS_WV">[113]Summary!$I$25</definedName>
    <definedName name="Summary_Eng_CV_WF">[113]Summary!$H$24</definedName>
    <definedName name="Summary_Eng_CV_WV">[113]Summary!$I$24</definedName>
    <definedName name="Summary_Eng_EL_WF">[113]Summary!$H$22</definedName>
    <definedName name="Summary_Eng_EL_WV">[113]Summary!$I$22</definedName>
    <definedName name="Summary_Eng_IN_WF">[113]Summary!$H$23</definedName>
    <definedName name="Summary_Eng_IN_WV">[113]Summary!$I$23</definedName>
    <definedName name="Summary_Eng_PM_WF">[113]Summary!$H$26</definedName>
    <definedName name="Summary_Eng_PM_WV">[113]Summary!$I$26</definedName>
    <definedName name="Summary_Eng_PP_WF">[113]Summary!$H$20</definedName>
    <definedName name="Summary_Eng_PP_WV">[113]Summary!$I$20</definedName>
    <definedName name="Summary_Eng_PR_WF">[113]Summary!$H$19</definedName>
    <definedName name="Summary_Eng_PR_WV">[113]Summary!$I$19</definedName>
    <definedName name="Summary_Eng_ST_WF">[113]Summary!$H$21</definedName>
    <definedName name="Summary_Eng_ST_WV">[113]Summary!$I$21</definedName>
    <definedName name="Summary_Eng_WF_Totall">[113]Summary!$G$27</definedName>
    <definedName name="Summary_Eng_WV_Totall">[113]Summary!$I$27</definedName>
    <definedName name="Summary_EOS_Overall">[113]Summary!$F$8</definedName>
    <definedName name="Summary_EOS_WV">[113]Summary!$I$8</definedName>
    <definedName name="Summary_Order_EL_WF">[113]Summary!$H$32</definedName>
    <definedName name="Summary_Order_EL_WV">[113]Summary!$I$32</definedName>
    <definedName name="Summary_Order_IN_WF">[113]Summary!$H$33</definedName>
    <definedName name="Summary_Order_IN_WV">[113]Summary!$I$33</definedName>
    <definedName name="Summary_Order_PP_WF">[113]Summary!$H$29</definedName>
    <definedName name="Summary_Order_PP_WV">[113]Summary!$I$29</definedName>
    <definedName name="Summary_Order_RO_WF">[113]Summary!$H$31</definedName>
    <definedName name="Summary_Order_RO_WV">[113]Summary!$I$31</definedName>
    <definedName name="Summary_Order_SS_WF">[113]Summary!$H$34</definedName>
    <definedName name="Summary_Order_SS_WV">[113]Summary!$I$34</definedName>
    <definedName name="Summary_Order_ST_WF">[113]Summary!$H$30</definedName>
    <definedName name="Summary_Order_ST_WV">[113]Summary!$I$30</definedName>
    <definedName name="Summary_Order_WF_Totall">[113]Summary!$G$35</definedName>
    <definedName name="Summary_Order_WV_Totall">[113]Summary!$I$35</definedName>
    <definedName name="SUMMARY_OTHER_EXPS">#REF!</definedName>
    <definedName name="Summary_Subcon_BW_WF">[113]Summary!$H$44</definedName>
    <definedName name="Summary_Subcon_CW_WF">[113]Summary!$H$43</definedName>
    <definedName name="Summary_Subcon_Equip_WF">[113]Summary!$H$41</definedName>
    <definedName name="Summary_Subcon_EW_WF">[113]Summary!$H$46</definedName>
    <definedName name="Summary_Subcon_Heavy_WF">[113]Summary!$H$40</definedName>
    <definedName name="Summary_Subcon_Insu_WF">[113]Summary!$H$49</definedName>
    <definedName name="Summary_Subcon_IW_WF">[113]Summary!$H$47</definedName>
    <definedName name="Summary_Subcon_Paint_WF">[113]Summary!$H$48</definedName>
    <definedName name="Summary_Subcon_Piling_WF">[113]Summary!$H$39</definedName>
    <definedName name="Summary_Subcon_PW_WF">[113]Summary!$H$42</definedName>
    <definedName name="Summary_Subcon_Soil_WF">[113]Summary!$H$37</definedName>
    <definedName name="Summary_Subcon_SS_WF">[113]Summary!$H$45</definedName>
    <definedName name="Summary_Subcon_Temp_WF">[113]Summary!$H$38</definedName>
    <definedName name="Summary_Subcon_WF_Totall">[113]Summary!$G$50</definedName>
    <definedName name="Summary_Subcon_WV_Totall">[113]Summary!$I$50</definedName>
    <definedName name="Summary_Supply_EL_WF">[113]Summary!$H$60</definedName>
    <definedName name="Summary_Supply_EL_WV">[113]Summary!$I$60</definedName>
    <definedName name="Summary_Supply_IN_WF">[113]Summary!$H$61</definedName>
    <definedName name="Summary_Supply_IN_WV">[113]Summary!$I$61</definedName>
    <definedName name="Summary_Supply_Overall">[113]Summary!$F$9</definedName>
    <definedName name="Summary_Supply_PP_WF">[113]Summary!$H$57</definedName>
    <definedName name="Summary_Supply_PP_WV">[113]Summary!$I$57</definedName>
    <definedName name="Summary_Supply_RO_WF">[113]Summary!$H$59</definedName>
    <definedName name="Summary_Supply_RO_WV">[113]Summary!$I$59</definedName>
    <definedName name="Summary_Supply_SS_WF">[113]Summary!$H$62</definedName>
    <definedName name="Summary_Supply_SS_WV">[113]Summary!$I$62</definedName>
    <definedName name="Summary_Supply_ST_WF">[113]Summary!$H$58</definedName>
    <definedName name="Summary_Supply_ST_WV">[113]Summary!$I$58</definedName>
    <definedName name="Summary_Supply_WF_Totall">[113]Summary!$G$63</definedName>
    <definedName name="Summary_Supply_WV">[113]Summary!$I$9</definedName>
    <definedName name="Summary_Supply_WV_Totall">[113]Summary!$I$63</definedName>
    <definedName name="sump">#REF!</definedName>
    <definedName name="SUP_CALC">[2]Sheet1!$C$380:$L$413</definedName>
    <definedName name="Suppliers" hidden="1">{#N/A,#N/A,FALSE,"HMF";#N/A,#N/A,FALSE,"FACIL";#N/A,#N/A,FALSE,"HMFINANCE";#N/A,#N/A,FALSE,"HMEUROPE";#N/A,#N/A,FALSE,"HHAB CONSO";#N/A,#N/A,FALSE,"PAB";#N/A,#N/A,FALSE,"MMC";#N/A,#N/A,FALSE,"THAI";#N/A,#N/A,FALSE,"SINPA";#N/A,#N/A,FALSE,"POLAND"}</definedName>
    <definedName name="supply" hidden="1">{#N/A,#N/A,FALSE,"PMTABB";#N/A,#N/A,FALSE,"PMTABB"}</definedName>
    <definedName name="Svedala_H_3000">[48]CITICORP!#REF!</definedName>
    <definedName name="Svedala_JM_1312">[48]CITICORP!#REF!</definedName>
    <definedName name="SVFFG" hidden="1">{#N/A,#N/A,TRUE,"Front";#N/A,#N/A,TRUE,"Simple Letter";#N/A,#N/A,TRUE,"Inside";#N/A,#N/A,TRUE,"Contents";#N/A,#N/A,TRUE,"Basis";#N/A,#N/A,TRUE,"Inclusions";#N/A,#N/A,TRUE,"Exclusions";#N/A,#N/A,TRUE,"Areas";#N/A,#N/A,TRUE,"Summary";#N/A,#N/A,TRUE,"Detail"}</definedName>
    <definedName name="sw" hidden="1">{#N/A,#N/A,TRUE,"GRING"}</definedName>
    <definedName name="Swap2" hidden="1">[212]XREF!#REF!</definedName>
    <definedName name="swerr4tgy5"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hidden="1">{#N/A,#N/A,TRUE,"TMRSAMPLE";#N/A,#N/A,TRUE,"OPS";#N/A,#N/A,TRUE,"TMR"}</definedName>
    <definedName name="SWS" hidden="1">[16]JAN!$D$46:$D$50</definedName>
    <definedName name="Swvu.A." hidden="1">'[76]PGW-ACCOUNTS'!#REF!</definedName>
    <definedName name="Swvu.Budget." hidden="1">#REF!</definedName>
    <definedName name="Swvu.Quarterly._.Report." hidden="1">#REF!</definedName>
    <definedName name="Swvu.Reforecast." hidden="1">#REF!</definedName>
    <definedName name="sxcg" hidden="1">{#N/A,#N/A,FALSE,"PGW"}</definedName>
    <definedName name="Sy">#REF!</definedName>
    <definedName name="Sy_1">#REF!</definedName>
    <definedName name="Sy_1_10">#REF!</definedName>
    <definedName name="Sy_1_12">#REF!</definedName>
    <definedName name="Sy_1_3">#REF!</definedName>
    <definedName name="Sy_1_4">#REF!</definedName>
    <definedName name="Sy_1_5">#REF!</definedName>
    <definedName name="Sy_1_6">#REF!</definedName>
    <definedName name="Sy_1_7">#REF!</definedName>
    <definedName name="Sy_10">#REF!</definedName>
    <definedName name="Sy_12">#REF!</definedName>
    <definedName name="Sy_2">#REF!</definedName>
    <definedName name="Sy_3">#REF!</definedName>
    <definedName name="Sy_9">#REF!</definedName>
    <definedName name="SZKH" hidden="1">{#N/A,#N/A,TRUE,"TMRSAMPLE";#N/A,#N/A,TRUE,"OPS";#N/A,#N/A,TRUE,"TMR"}</definedName>
    <definedName name="ＳでＲＧ" hidden="1">{#N/A,#N/A,TRUE,"TMRSAMPLE";#N/A,#N/A,TRUE,"OPS";#N/A,#N/A,TRUE,"TMR"}</definedName>
    <definedName name="t" hidden="1">'[175]020.BOM'!#REF!</definedName>
    <definedName name="t_1" hidden="1">{"Co1statements",#N/A,FALSE,"Cmpy1";"Co2statement",#N/A,FALSE,"Cmpy2";"co1pm",#N/A,FALSE,"Co1PM";"co2PM",#N/A,FALSE,"Co2PM";"value",#N/A,FALSE,"value";"opco",#N/A,FALSE,"NewSparkle";"adjusts",#N/A,FALSE,"Adjustments"}</definedName>
    <definedName name="t_1_10">#REF!</definedName>
    <definedName name="t_1_12">#REF!</definedName>
    <definedName name="t_1_3">#REF!</definedName>
    <definedName name="t_1_4">#REF!</definedName>
    <definedName name="t_1_5">#REF!</definedName>
    <definedName name="t_1_6">#REF!</definedName>
    <definedName name="t_1_7">#REF!</definedName>
    <definedName name="T_10">#REF!</definedName>
    <definedName name="T_12">#REF!</definedName>
    <definedName name="t_2"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_9">#REF!</definedName>
    <definedName name="T_Finish">'[213]DCI Summary'!$J$5</definedName>
    <definedName name="t3tr" hidden="1">{#N/A,#N/A,FALSE,"COMP"}</definedName>
    <definedName name="Table">#REF!</definedName>
    <definedName name="TABLE2">#REF!</definedName>
    <definedName name="TableName">"Dummy"</definedName>
    <definedName name="TableRange">#REF!</definedName>
    <definedName name="tacleks">City&amp;" "&amp;State</definedName>
    <definedName name="Tandum_Roller">'[47]5 - CITICORP'!$A$320</definedName>
    <definedName name="Tata_HitachiEx_350">#REF!</definedName>
    <definedName name="Taurus_Tippers_10">[52]ICICI!#REF!</definedName>
    <definedName name="Taurus_Tippers10">[52]ICICI!#REF!</definedName>
    <definedName name="Tax">[75]Tax!$K$40:$AE$40</definedName>
    <definedName name="Taxation" hidden="1">{#N/A,#N/A,FALSE,"Aging Summary";#N/A,#N/A,FALSE,"Ratio Analysis";#N/A,#N/A,FALSE,"Test 120 Day Accts";#N/A,#N/A,FALSE,"Tickmarks"}</definedName>
    <definedName name="TAXCOMPMAR03" hidden="1">{#N/A,#N/A,FALSE,"4"}</definedName>
    <definedName name="TaxTV">10%</definedName>
    <definedName name="TaxXL">5%</definedName>
    <definedName name="TB" hidden="1">{#N/A,#N/A,TRUE,"Summary";#N/A,#N/A,TRUE,"IS";#N/A,#N/A,TRUE,"Adj";#N/A,#N/A,TRUE,"BS";#N/A,#N/A,TRUE,"CF";#N/A,#N/A,TRUE,"Debt";#N/A,#N/A,TRUE,"IRR"}</definedName>
    <definedName name="TB_range">#REF!</definedName>
    <definedName name="TBDate">#REF!</definedName>
    <definedName name="tbl_ProdInfo" hidden="1">#REF!</definedName>
    <definedName name="TBRange">#REF!</definedName>
    <definedName name="TC">#REF!</definedName>
    <definedName name="tcmf" hidden="1">{#N/A,#N/A,FALSE,"8516";#N/A,#N/A,FALSE,"9357-9373";#N/A,#N/A,FALSE,"9688";#N/A,#N/A,FALSE,"9779";#N/A,#N/A,FALSE,"9753"}</definedName>
    <definedName name="tcmf_1" hidden="1">{#N/A,#N/A,FALSE,"8516";#N/A,#N/A,FALSE,"9357-9373";#N/A,#N/A,FALSE,"9688";#N/A,#N/A,FALSE,"9779";#N/A,#N/A,FALSE,"9753"}</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'[109]5'!#REF!</definedName>
    <definedName name="temp_1">#REF!</definedName>
    <definedName name="temp_1_10">#REF!</definedName>
    <definedName name="temp_1_12">#REF!</definedName>
    <definedName name="temp_1_3">#REF!</definedName>
    <definedName name="temp_1_4">#REF!</definedName>
    <definedName name="temp_1_5">#REF!</definedName>
    <definedName name="temp_1_6">#REF!</definedName>
    <definedName name="temp_1_7">#REF!</definedName>
    <definedName name="temp_10">#REF!</definedName>
    <definedName name="temp_12">#REF!</definedName>
    <definedName name="temp_2">#REF!</definedName>
    <definedName name="temp_3">#REF!</definedName>
    <definedName name="temp_9">#REF!</definedName>
    <definedName name="template" hidden="1">{"Deal information sheet",#N/A,TRUE,"MBOco";"Projected P and L Accounts",#N/A,TRUE,"MBOco";"Projected Balance Sheet",#N/A,TRUE,"MBOco";"Projected Cash Flows",#N/A,TRUE,"MBOco"}</definedName>
    <definedName name="TemplateVersion" hidden="1">[147]Reference!$C$4</definedName>
    <definedName name="ter_vapi">#REF!</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hidden="1">{#N/A,#N/A,FALSE,"Calc";#N/A,#N/A,FALSE,"Sensitivity";#N/A,#N/A,FALSE,"LT Earn.Dil.";#N/A,#N/A,FALSE,"Dil. AVP"}</definedName>
    <definedName name="tetthth">[214]FORM7!$R$3:$S$7</definedName>
    <definedName name="TEXTCRORES">#N/A</definedName>
    <definedName name="TEXTLACS">#REF!</definedName>
    <definedName name="TextRefCopy5">#REF!</definedName>
    <definedName name="TextRefCopy6">#REF!</definedName>
    <definedName name="TextRefCopyRangeCount" hidden="1">1</definedName>
    <definedName name="TGHG" hidden="1">{#N/A,#N/A,FALSE,"SUMMARY";#N/A,#N/A,FALSE,"SUMMARY"}</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hidden="1">{#N/A,#N/A,FALSE,"8516";#N/A,#N/A,FALSE,"9357-9373";#N/A,#N/A,FALSE,"9688";#N/A,#N/A,FALSE,"9779";#N/A,#N/A,FALSE,"9753"}</definedName>
    <definedName name="thhhhrr_1" hidden="1">{#N/A,#N/A,FALSE,"8516";#N/A,#N/A,FALSE,"9357-9373";#N/A,#N/A,FALSE,"9688";#N/A,#N/A,FALSE,"9779";#N/A,#N/A,FALSE,"9753"}</definedName>
    <definedName name="ＴＨＨＲＨＴＲＪＲ" hidden="1">{#N/A,#N/A,TRUE,"TMRSAMPLE";#N/A,#N/A,TRUE,"OPS";#N/A,#N/A,TRUE,"TMR"}</definedName>
    <definedName name="THIS_FILE">[77]Control!$B$6</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hidden="1">{#N/A,#N/A,FALSE,"TOWNSHIP"}</definedName>
    <definedName name="TICO">[74]Dbase!$B$10</definedName>
    <definedName name="Tip">'[215]3'!#REF!</definedName>
    <definedName name="Tipper_9">'[48]Lakshmi GF'!#REF!</definedName>
    <definedName name="TITLE">#REF!</definedName>
    <definedName name="TITLE_10">#REF!</definedName>
    <definedName name="TITLE_12">#REF!</definedName>
    <definedName name="TITLE_3">#REF!</definedName>
    <definedName name="TITLE_4">#REF!</definedName>
    <definedName name="TITLE_5">#REF!</definedName>
    <definedName name="TITLE_6">#REF!</definedName>
    <definedName name="TITLE_7">#REF!</definedName>
    <definedName name="TITLE_9">#REF!</definedName>
    <definedName name="Title1">#REF!</definedName>
    <definedName name="Title2">#REF!</definedName>
    <definedName name="titles">[2]Sheet1!$A$6</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hidden="1">{#N/A,#N/A,FALSE,"인원";#N/A,#N/A,FALSE,"비용2";#N/A,#N/A,FALSE,"비용1";#N/A,#N/A,FALSE,"비용";#N/A,#N/A,FALSE,"보증2";#N/A,#N/A,FALSE,"보증1";#N/A,#N/A,FALSE,"보증";#N/A,#N/A,FALSE,"손익1";#N/A,#N/A,FALSE,"손익";#N/A,#N/A,FALSE,"부서별매출";#N/A,#N/A,FALSE,"매출"}</definedName>
    <definedName name="tmp" hidden="1">'[72]F-4'!#REF!</definedName>
    <definedName name="TMTbars">#REF!</definedName>
    <definedName name="today">'[125]Procurement Status'!$AH$1</definedName>
    <definedName name="tol">#REF!</definedName>
    <definedName name="Tools">City&amp;" "&amp;State</definedName>
    <definedName name="top">#REF!</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Scheduled_Payment+Extra_Payment</definedName>
    <definedName name="TotAst">[75]Formats!$K$82:$AE$82</definedName>
    <definedName name="TotDebt">[75]Debt!$K$152:$AE$152</definedName>
    <definedName name="TotEqShAd">[75]Capital!$K$51:$AE$51</definedName>
    <definedName name="TotLia">[75]Formats!$K$69:$AE$69</definedName>
    <definedName name="TOTOT" hidden="1">{#N/A,#N/A,TRUE,"TMRSAMPLE";#N/A,#N/A,TRUE,"OPS";#N/A,#N/A,TRUE,"TMR"}</definedName>
    <definedName name="TOTOTOP" hidden="1">{#N/A,#N/A,TRUE,"TMRSAMPLE";#N/A,#N/A,TRUE,"OPS";#N/A,#N/A,TRUE,"TMR"}</definedName>
    <definedName name="Toyota_Camry">[52]ICICI!#REF!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PR">#REF!</definedName>
    <definedName name="TPR_1">#REF!</definedName>
    <definedName name="TPR_1_10">#REF!</definedName>
    <definedName name="TPR_1_12">#REF!</definedName>
    <definedName name="TPR_1_3">#REF!</definedName>
    <definedName name="TPR_1_4">#REF!</definedName>
    <definedName name="TPR_1_5">#REF!</definedName>
    <definedName name="TPR_1_6">#REF!</definedName>
    <definedName name="TPR_1_7">#REF!</definedName>
    <definedName name="TPR_10">#REF!</definedName>
    <definedName name="TPR_12">#REF!</definedName>
    <definedName name="TPR_2">#REF!</definedName>
    <definedName name="TPR_3">#REF!</definedName>
    <definedName name="TPR_9">#REF!</definedName>
    <definedName name="tr" hidden="1">{"2",#N/A,FALSE,"Q1 03-04";"1",#N/A,FALSE,"Q1 03-04"}</definedName>
    <definedName name="Transactions">OFFSET([105]Transactions!$A$1,0,0,COUNTA([105]Transactions!$A:$A),7)</definedName>
    <definedName name="Transport">#REF!</definedName>
    <definedName name="TRAY">[74]Heads!$B$39:$W$41</definedName>
    <definedName name="TREE_INVEST">[2]Sheet1!$W$594</definedName>
    <definedName name="Trend" hidden="1">'[101]6A Trend Table'!$A$8:$F$236</definedName>
    <definedName name="TREND_FACTORS" hidden="1">'[101]6A Trend Table'!$A$243:$F$348</definedName>
    <definedName name="Trend_Index" hidden="1">'[101]6A Trend Table'!$A$7:$F$7</definedName>
    <definedName name="trertetr" hidden="1">{#N/A,#N/A,FALSE,"단축1";#N/A,#N/A,FALSE,"단축2";#N/A,#N/A,FALSE,"단축3";#N/A,#N/A,FALSE,"장축";#N/A,#N/A,FALSE,"4WD"}</definedName>
    <definedName name="TRGG" hidden="1">{#N/A,#N/A,TRUE,"Front";#N/A,#N/A,TRUE,"Simple Letter";#N/A,#N/A,TRUE,"Inside";#N/A,#N/A,TRUE,"Contents";#N/A,#N/A,TRUE,"Basis";#N/A,#N/A,TRUE,"Inclusions";#N/A,#N/A,TRUE,"Exclusions";#N/A,#N/A,TRUE,"Areas";#N/A,#N/A,TRUE,"Summary";#N/A,#N/A,TRUE,"Detail"}</definedName>
    <definedName name="trhdthdgjdjkty" hidden="1">{"'Directory'!$A$72:$E$91"}</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hidden="1">{#N/A,#N/A,TRUE,"Front";#N/A,#N/A,TRUE,"Simple Letter";#N/A,#N/A,TRUE,"Inside";#N/A,#N/A,TRUE,"Contents";#N/A,#N/A,TRUE,"Basis";#N/A,#N/A,TRUE,"Inclusions";#N/A,#N/A,TRUE,"Exclusions";#N/A,#N/A,TRUE,"Areas";#N/A,#N/A,TRUE,"Summary";#N/A,#N/A,TRUE,"Detail"}</definedName>
    <definedName name="TRY">[2]Sheet1!#REF!</definedName>
    <definedName name="tryuryuy" hidden="1">{"'Directory'!$A$72:$E$91"}</definedName>
    <definedName name="ts">#REF!</definedName>
    <definedName name="ts_1">#REF!</definedName>
    <definedName name="ts_1_10">#REF!</definedName>
    <definedName name="ts_1_12">#REF!</definedName>
    <definedName name="ts_1_3">#REF!</definedName>
    <definedName name="ts_1_4">#REF!</definedName>
    <definedName name="ts_1_5">#REF!</definedName>
    <definedName name="ts_1_6">#REF!</definedName>
    <definedName name="ts_1_7">#REF!</definedName>
    <definedName name="ts_10">#REF!</definedName>
    <definedName name="ts_12">#REF!</definedName>
    <definedName name="ts_2">#REF!</definedName>
    <definedName name="ts_3">#REF!</definedName>
    <definedName name="ts_9">#REF!</definedName>
    <definedName name="tsfb">#REF!</definedName>
    <definedName name="tsl">#REF!</definedName>
    <definedName name="tsswd">#REF!</definedName>
    <definedName name="tsw">#REF!</definedName>
    <definedName name="tt" hidden="1">'[28]DGP-2002'!#REF!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hidden="1">{#N/A,#N/A,FALSE,"Staffnos &amp; cost"}</definedName>
    <definedName name="TTT_1" hidden="1">{#N/A,#N/A,FALSE,"Staffnos &amp; cost"}</definedName>
    <definedName name="ttthtr" hidden="1">{#N/A,#N/A,FALSE,"TOWNSHIP"}</definedName>
    <definedName name="ttttt">"#REF!"</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hidden="1">{#N/A,#N/A,FALSE,"6"}</definedName>
    <definedName name="TTTTTTTTTTTTTT_1" hidden="1">{#N/A,#N/A,FALSE,"tb";#N/A,#N/A,FALSE,"0500";#N/A,#N/A,FALSE,"0612";#N/A,#N/A,FALSE,"0613";#N/A,#N/A,FALSE,"0614";#N/A,#N/A,FALSE,"0653";#N/A,#N/A,FALSE,"0737";#N/A,#N/A,FALSE,"0760";#N/A,#N/A,FALSE,"0770";#N/A,#N/A,FALSE,"0786"}</definedName>
    <definedName name="ttttttttttttttttttttttttttttt" hidden="1">{#N/A,#N/A,FALSE,"1";#N/A,#N/A,FALSE,"2";#N/A,#N/A,FALSE,"3";#N/A,#N/A,FALSE,"4";#N/A,#N/A,FALSE,"5";#N/A,#N/A,FALSE,"6";#N/A,#N/A,FALSE,"7";#N/A,#N/A,FALSE,"8";#N/A,#N/A,FALSE,"9";#N/A,#N/A,FALSE,"10";#N/A,#N/A,FALSE,"11";#N/A,#N/A,FALSE,"12";#N/A,#N/A,FALSE,"13";#N/A,#N/A,FALSE,"14";#N/A,#N/A,FALSE,"15";#N/A,#N/A,FALSE,"16";#N/A,#N/A,FALSE,"17"}</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BEDIA">#REF!</definedName>
    <definedName name="TUBEMAT">#REF!</definedName>
    <definedName name="TURNOVER">[2]Sheet1!$AN$570</definedName>
    <definedName name="tvalue">#REF!</definedName>
    <definedName name="twertert" hidden="1">{#N/A,#N/A,FALSE,"COMP"}</definedName>
    <definedName name="TWL">'[47]5 - CITICORP'!$A$806</definedName>
    <definedName name="TWL_Wheel_Loader">[48]CITICORP!#REF!</definedName>
    <definedName name="TWO" hidden="1">{#N/A,#N/A,FALSE,"SUMMARY";#N/A,#N/A,FALSE,"TECHNOLOGY";#N/A,#N/A,FALSE,"YEAR2000";#N/A,#N/A,FALSE,"GENERAL SERVICES";#N/A,#N/A,FALSE,"PROD MANAGE";#N/A,#N/A,FALSE,"BOG";#N/A,#N/A,FALSE,"PROT CONT";#N/A,#N/A,FALSE,"INVEST COMP"}</definedName>
    <definedName name="twtt">#REF!</definedName>
    <definedName name="twtt_10">#REF!</definedName>
    <definedName name="twtt_12">#REF!</definedName>
    <definedName name="twtt_3">#REF!</definedName>
    <definedName name="twtt_4">#REF!</definedName>
    <definedName name="twtt_5">#REF!</definedName>
    <definedName name="twtt_6">#REF!</definedName>
    <definedName name="twtt_7">#REF!</definedName>
    <definedName name="tx" hidden="1">'[109]5'!#REF!</definedName>
    <definedName name="ty" hidden="1">'[72]F-4'!#REF!</definedName>
    <definedName name="tyff" hidden="1">{#N/A,#N/A,FALSE,"PGW"}</definedName>
    <definedName name="TYPE">[74]Tables!$AD$2:$AE$20</definedName>
    <definedName name="TYYYYYHHY" hidden="1">{#N/A,#N/A,FALSE,"8516";#N/A,#N/A,FALSE,"9357-9373";#N/A,#N/A,FALSE,"9688";#N/A,#N/A,FALSE,"9779";#N/A,#N/A,FALSE,"9753"}</definedName>
    <definedName name="TYYYYYHHY_1" hidden="1">{#N/A,#N/A,FALSE,"8516";#N/A,#N/A,FALSE,"9357-9373";#N/A,#N/A,FALSE,"9688";#N/A,#N/A,FALSE,"9779";#N/A,#N/A,FALSE,"9753"}</definedName>
    <definedName name="ＴづＬＫＤＬＴくＴ" hidden="1">{#N/A,#N/A,TRUE,"TMRSAMPLE";#N/A,#N/A,TRUE,"OPS";#N/A,#N/A,TRUE,"TMR"}</definedName>
    <definedName name="u">#REF!</definedName>
    <definedName name="UDAYA">[1]ANALYSIS!#REF!</definedName>
    <definedName name="UDAYA2" hidden="1">{"'bar'!$A$1:$AQ$33","'bar'!$A$10:$B$10"}</definedName>
    <definedName name="UDAYA3">[216]FORM7!$R$3:$S$7</definedName>
    <definedName name="uioui" hidden="1">{#N/A,#N/A,FALSE,"COMP"}</definedName>
    <definedName name="uiui" hidden="1">{#N/A,#N/A,FALSE,"COMP"}</definedName>
    <definedName name="uiyg" hidden="1">{#N/A,#N/A,FALSE,"COMP"}</definedName>
    <definedName name="Umglieder." hidden="1">{#N/A,#N/A,FALSE,"AKTIVA";#N/A,#N/A,FALSE,"PASSIVA";#N/A,#N/A,FALSE,"GUV-RECHNUNG"}</definedName>
    <definedName name="UniqueRange_0">[2]Sheet1!#REF!</definedName>
    <definedName name="UniqueRange_1">[2]Sheet1!#REF!</definedName>
    <definedName name="UNIT">'[74]Page 2'!$AP$28</definedName>
    <definedName name="unit_total">#REF!</definedName>
    <definedName name="UNITOK">#N/A</definedName>
    <definedName name="UNITOK_1">#N/A</definedName>
    <definedName name="UNITOK_1_1">#N/A</definedName>
    <definedName name="UNITOK_1_1_1">#N/A</definedName>
    <definedName name="UNITOK_1_1_1_1">#N/A</definedName>
    <definedName name="UNITOK_1_1_1_1_1">#N/A</definedName>
    <definedName name="UNITOK_1_1_1_1_1_1">#N/A</definedName>
    <definedName name="UNITOK_1_1_1_1_1_1_1">#N/A</definedName>
    <definedName name="UNITOK_1_2">#N/A</definedName>
    <definedName name="UNITOK_1_2_1">#N/A</definedName>
    <definedName name="UNITOK_2">#N/A</definedName>
    <definedName name="UNITOK_2_1">#N/A</definedName>
    <definedName name="UNSEC_LOAN">#REF!</definedName>
    <definedName name="Unskilledmazdoor">#REF!</definedName>
    <definedName name="uoopuikknn" hidden="1">{#N/A,#N/A,FALSE,"Income Branch ONLY"}</definedName>
    <definedName name="uoopuikknn_1" hidden="1">{#N/A,#N/A,FALSE,"Income Branch ONLY"}</definedName>
    <definedName name="ur">[217]allocation!$D$4</definedName>
    <definedName name="US_SUMMARY">#REF!</definedName>
    <definedName name="US_SUMMARY_10">#REF!</definedName>
    <definedName name="US_SUMMARY_12">#REF!</definedName>
    <definedName name="US_SUMMARY_3">#REF!</definedName>
    <definedName name="US_SUMMARY_4">#REF!</definedName>
    <definedName name="US_SUMMARY_5">#REF!</definedName>
    <definedName name="US_SUMMARY_6">#REF!</definedName>
    <definedName name="US_SUMMARY_7">#REF!</definedName>
    <definedName name="US_SUMMARY_9">#REF!</definedName>
    <definedName name="usd">#REF!</definedName>
    <definedName name="UserFirstName">[77]Control!$B$10</definedName>
    <definedName name="UserName">[77]Control!$B$9</definedName>
    <definedName name="ut">[217]allocation!$D$5</definedName>
    <definedName name="UtilCap" hidden="1">[75]Input!$K$153:$Y$153,[75]Input!$K$171:$Y$171,[75]Input!$K$189:$Y$189,[75]Input!$K$207:$Y$207,[75]Input!$K$225:$Y$225,[75]Input!$K$243:$Y$243,[75]Input!$K$261:$Y$261,[75]Input!$K$279:$Y$279</definedName>
    <definedName name="UtilProd" hidden="1">[75]Input!$K$152:$Y$152,[75]Input!$K$170:$Y$170,[75]Input!$K$188:$Y$188,[75]Input!$K$206:$Y$206,[75]Input!$K$224:$Y$224,[75]Input!$K$242:$Y$242,[75]Input!$K$260:$Y$260,[75]Input!$K$278:$Y$278</definedName>
    <definedName name="uu" hidden="1">{#N/A,#N/A,FALSE,"SUMMARY";#N/A,#N/A,FALSE,"TECHNOLOGY";#N/A,#N/A,FALSE,"YEAR2000";#N/A,#N/A,FALSE,"GENERAL SERVICES";#N/A,#N/A,FALSE,"PROD MANAGE";#N/A,#N/A,FALSE,"BOG";#N/A,#N/A,FALSE,"PROT CONT";#N/A,#N/A,FALSE,"INVEST COMP"}</definedName>
    <definedName name="UUU" hidden="1">{#N/A,#N/A,TRUE,"GRING"}</definedName>
    <definedName name="uyutyrrtrrtrereer" hidden="1">{#N/A,#N/A,FALSE,"Income Branch ONLY"}</definedName>
    <definedName name="uyutyrrtrrtrereer_1" hidden="1">{#N/A,#N/A,FALSE,"Income Branch ONLY"}</definedName>
    <definedName name="v">'[218]Offshore Equipment'!#REF!</definedName>
    <definedName name="v_1" hidden="1">{#N/A,#N/A,FALSE,"COMP"}</definedName>
    <definedName name="v_2" hidden="1">{#N/A,#N/A,FALSE,"COMP"}</definedName>
    <definedName name="val" hidden="1">{#N/A,#N/A,FALSE,"Valuation Assumptions";#N/A,#N/A,FALSE,"Summary";#N/A,#N/A,FALSE,"DCF";#N/A,#N/A,FALSE,"Valuation";#N/A,#N/A,FALSE,"WACC";#N/A,#N/A,FALSE,"UBVH";#N/A,#N/A,FALSE,"Free Cash Flow"}</definedName>
    <definedName name="Val_date">#REF!</definedName>
    <definedName name="VAL_SUM">[2]Sheet1!$A$414</definedName>
    <definedName name="validate_Equity_Data">[126]!validate_Equity_Data</definedName>
    <definedName name="valuation">[2]Sheet1!$A$414</definedName>
    <definedName name="VALUE">[2]Sheet1!$A$414:$L$444</definedName>
    <definedName name="Values_Entered">IF(Loan_Amount*Interest_Rate*Loan_Years*Loan_Start&gt;0,1,0)</definedName>
    <definedName name="vapi_baywise">#REF!</definedName>
    <definedName name="Var._IGP_M_Dez_00">#REF!</definedName>
    <definedName name="VarExp">[75]Formats!$K$131:$AE$131</definedName>
    <definedName name="VarNames">[75]VarName!$C$3:$D$104</definedName>
    <definedName name="VAT" hidden="1">{#N/A,#N/A,FALSE,"Staffnos &amp; cost"}</definedName>
    <definedName name="vb" hidden="1">{#N/A,#N/A,TRUE,"TMRSAMPLE";#N/A,#N/A,TRUE,"OPS";#N/A,#N/A,TRUE,"TMR"}</definedName>
    <definedName name="vb_1" hidden="1">{#N/A,#N/A,FALSE,"Staffnos &amp; cost"}</definedName>
    <definedName name="vc" hidden="1">'[72]F-4'!#REF!</definedName>
    <definedName name="vcvv" hidden="1">{#N/A,#N/A,TRUE,"Front";#N/A,#N/A,TRUE,"Simple Letter";#N/A,#N/A,TRUE,"Inside";#N/A,#N/A,TRUE,"Contents";#N/A,#N/A,TRUE,"Basis";#N/A,#N/A,TRUE,"Inclusions";#N/A,#N/A,TRUE,"Exclusions";#N/A,#N/A,TRUE,"Areas";#N/A,#N/A,TRUE,"Summary";#N/A,#N/A,TRUE,"Detail"}</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DSAG" hidden="1">{#N/A,#N/A,TRUE,"일정"}</definedName>
    <definedName name="Venkat" hidden="1">"AS2DocumentBrowse"</definedName>
    <definedName name="venu">150</definedName>
    <definedName name="Version">[75]Profile!$H$12</definedName>
    <definedName name="vertical_col_and_corner_walls">#REF!</definedName>
    <definedName name="VEVA">[2]Sheet1!$E$447</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fdgrgrtg" hidden="1">{"'I-1 and I-2'!$A$1:$G$190"}</definedName>
    <definedName name="vga" hidden="1">{#N/A,#N/A,TRUE,"Summary";#N/A,#N/A,TRUE,"Balance Sheet";#N/A,#N/A,TRUE,"P &amp; L";#N/A,#N/A,TRUE,"Fixed Assets";#N/A,#N/A,TRUE,"Cash Flows"}</definedName>
    <definedName name="vijay" hidden="1">{"EVA",#N/A,FALSE,"EVA";"WACC",#N/A,FALSE,"WACC"}</definedName>
    <definedName name="vijay123" hidden="1">{"targetdcf",#N/A,FALSE,"Merger consequences";"TARGETASSU",#N/A,FALSE,"Merger consequences";"TERMINAL VALUE",#N/A,FALSE,"Merger consequences"}</definedName>
    <definedName name="viju" hidden="1">255</definedName>
    <definedName name="viren" hidden="1">{#N/A,#N/A,FALSE,"Banksum";#N/A,#N/A,FALSE,"Banksum"}</definedName>
    <definedName name="vmpandit" hidden="1">{#N/A,#N/A,FALSE,"Mukesh Shivdasani"}</definedName>
    <definedName name="vmpandit_1" hidden="1">{#N/A,#N/A,FALSE,"Mukesh Shivdasani"}</definedName>
    <definedName name="vmpandit_2" hidden="1">{#N/A,#N/A,FALSE,"Mukesh Shivdasani"}</definedName>
    <definedName name="vmpandit_3" hidden="1">{#N/A,#N/A,FALSE,"Mukesh Shivdasani"}</definedName>
    <definedName name="vmpandit_4" hidden="1">{#N/A,#N/A,FALSE,"Mukesh Shivdasani"}</definedName>
    <definedName name="vmpandit_5" hidden="1">{#N/A,#N/A,FALSE,"Mukesh Shivdasani"}</definedName>
    <definedName name="vo" hidden="1">{"consolidated",#N/A,FALSE,"Sheet1";"cms",#N/A,FALSE,"Sheet1";"fse",#N/A,FALSE,"Sheet1"}</definedName>
    <definedName name="Vogele_Paver">[52]HDFC!#REF!</definedName>
    <definedName name="Volvo">[48]CITICORP!#REF!</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hidden="1">{#N/A,#N/A,FALSE,"Aging Summary";#N/A,#N/A,FALSE,"Ratio Analysis";#N/A,#N/A,FALSE,"Test 120 Day Accts";#N/A,#N/A,FALSE,"Tickmarks"}</definedName>
    <definedName name="vvv" hidden="1">{#N/A,#N/A,TRUE,"GRING"}</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hidden="1">{#N/A,#N/A,FALSE,"TOWNSHIP"}</definedName>
    <definedName name="vvv.xxx" hidden="1">{#N/A,#N/A,FALSE,"SUMMARY";#N/A,#N/A,FALSE,"SUMMARY"}</definedName>
    <definedName name="vvvv" hidden="1">{#N/A,#N/A,TRUE,"GRING"}</definedName>
    <definedName name="Vz">#REF!</definedName>
    <definedName name="Vz_1">#REF!</definedName>
    <definedName name="Vz_1_10">#REF!</definedName>
    <definedName name="Vz_1_12">#REF!</definedName>
    <definedName name="Vz_1_3">#REF!</definedName>
    <definedName name="Vz_1_4">#REF!</definedName>
    <definedName name="Vz_1_5">#REF!</definedName>
    <definedName name="Vz_1_6">#REF!</definedName>
    <definedName name="Vz_1_7">#REF!</definedName>
    <definedName name="Vz_10">#REF!</definedName>
    <definedName name="Vz_12">#REF!</definedName>
    <definedName name="Vz_2">#REF!</definedName>
    <definedName name="Vz_3">#REF!</definedName>
    <definedName name="Vz_9">#REF!</definedName>
    <definedName name="w" hidden="1">'[127]020.BOM'!#REF!</definedName>
    <definedName name="W.DELHI" hidden="1">{#N/A,#N/A,TRUE,"GRING"}</definedName>
    <definedName name="w_1" hidden="1">{#N/A,#N/A,FALSE,"Assets"}</definedName>
    <definedName name="w_11a" hidden="1">{#N/A,#N/A,FALSE,"Aging Summary";#N/A,#N/A,FALSE,"Ratio Analysis";#N/A,#N/A,FALSE,"Test 120 Day Accts";#N/A,#N/A,FALSE,"Tickmarks"}</definedName>
    <definedName name="w_12a" hidden="1">{#N/A,#N/A,FALSE,"Aging Summary";#N/A,#N/A,FALSE,"Ratio Analysis";#N/A,#N/A,FALSE,"Test 120 Day Accts";#N/A,#N/A,FALSE,"Tickmarks"}</definedName>
    <definedName name="w_12a_2" hidden="1">{#N/A,#N/A,FALSE,"Aging Summary";#N/A,#N/A,FALSE,"Ratio Analysis";#N/A,#N/A,FALSE,"Test 120 Day Accts";#N/A,#N/A,FALSE,"Tickmarks"}</definedName>
    <definedName name="w_12p" hidden="1">{#N/A,#N/A,FALSE,"Aging Summary";#N/A,#N/A,FALSE,"Ratio Analysis";#N/A,#N/A,FALSE,"Test 120 Day Accts";#N/A,#N/A,FALSE,"Tickmarks"}</definedName>
    <definedName name="w_16a" hidden="1">{#N/A,#N/A,FALSE,"Aging Summary";#N/A,#N/A,FALSE,"Ratio Analysis";#N/A,#N/A,FALSE,"Test 120 Day Accts";#N/A,#N/A,FALSE,"Tickmarks"}</definedName>
    <definedName name="w_17p" hidden="1">{#N/A,#N/A,FALSE,"Aging Summary";#N/A,#N/A,FALSE,"Ratio Analysis";#N/A,#N/A,FALSE,"Test 120 Day Accts";#N/A,#N/A,FALSE,"Tickmarks"}</definedName>
    <definedName name="w_18a" hidden="1">{#N/A,#N/A,FALSE,"Aging Summary";#N/A,#N/A,FALSE,"Ratio Analysis";#N/A,#N/A,FALSE,"Test 120 Day Accts";#N/A,#N/A,FALSE,"Tickmarks"}</definedName>
    <definedName name="w_19a" hidden="1">{#N/A,#N/A,FALSE,"Aging Summary";#N/A,#N/A,FALSE,"Ratio Analysis";#N/A,#N/A,FALSE,"Test 120 Day Accts";#N/A,#N/A,FALSE,"Tickmarks"}</definedName>
    <definedName name="w_19a_1" hidden="1">{#N/A,#N/A,FALSE,"Aging Summary";#N/A,#N/A,FALSE,"Ratio Analysis";#N/A,#N/A,FALSE,"Test 120 Day Accts";#N/A,#N/A,FALSE,"Tickmarks"}</definedName>
    <definedName name="w_21a" hidden="1">{#N/A,#N/A,FALSE,"Aging Summary";#N/A,#N/A,FALSE,"Ratio Analysis";#N/A,#N/A,FALSE,"Test 120 Day Accts";#N/A,#N/A,FALSE,"Tickmarks"}</definedName>
    <definedName name="w_29a" hidden="1">{#N/A,#N/A,FALSE,"Aging Summary";#N/A,#N/A,FALSE,"Ratio Analysis";#N/A,#N/A,FALSE,"Test 120 Day Accts";#N/A,#N/A,FALSE,"Tickmarks"}</definedName>
    <definedName name="w_2a" hidden="1">{#N/A,#N/A,FALSE,"Aging Summary";#N/A,#N/A,FALSE,"Ratio Analysis";#N/A,#N/A,FALSE,"Test 120 Day Accts";#N/A,#N/A,FALSE,"Tickmarks"}</definedName>
    <definedName name="w_2a1" hidden="1">{#N/A,#N/A,FALSE,"Aging Summary";#N/A,#N/A,FALSE,"Ratio Analysis";#N/A,#N/A,FALSE,"Test 120 Day Accts";#N/A,#N/A,FALSE,"Tickmarks"}</definedName>
    <definedName name="w_32p" hidden="1">{#N/A,#N/A,FALSE,"Aging Summary";#N/A,#N/A,FALSE,"Ratio Analysis";#N/A,#N/A,FALSE,"Test 120 Day Accts";#N/A,#N/A,FALSE,"Tickmarks"}</definedName>
    <definedName name="w_33a" hidden="1">{#N/A,#N/A,FALSE,"Aging Summary";#N/A,#N/A,FALSE,"Ratio Analysis";#N/A,#N/A,FALSE,"Test 120 Day Accts";#N/A,#N/A,FALSE,"Tickmarks"}</definedName>
    <definedName name="w_4a1" hidden="1">{#N/A,#N/A,FALSE,"Aging Summary";#N/A,#N/A,FALSE,"Ratio Analysis";#N/A,#N/A,FALSE,"Test 120 Day Accts";#N/A,#N/A,FALSE,"Tickmarks"}</definedName>
    <definedName name="w_7pA" hidden="1">{#N/A,#N/A,FALSE,"Aging Summary";#N/A,#N/A,FALSE,"Ratio Analysis";#N/A,#N/A,FALSE,"Test 120 Day Accts";#N/A,#N/A,FALSE,"Tickmarks"}</definedName>
    <definedName name="w_ammeded" hidden="1">{#N/A,#N/A,FALSE,"Aging Summary";#N/A,#N/A,FALSE,"Ratio Analysis";#N/A,#N/A,FALSE,"Test 120 Day Accts";#N/A,#N/A,FALSE,"Tickmarks"}</definedName>
    <definedName name="w1_w2">'[98]#REF'!#REF!</definedName>
    <definedName name="w45ty45t54" hidden="1">{"'Directory'!$A$72:$E$91"}</definedName>
    <definedName name="WACC">[75]Formats!$K$173:$AE$173</definedName>
    <definedName name="WAEqSh">[75]Capital!$K$19:$AE$19</definedName>
    <definedName name="Waiting">"Picture 1"</definedName>
    <definedName name="WalkYTDBudNEW" hidden="1">{"FIXVARIANCE",#N/A,FALSE,"COSTPHSE";"SOURCING",#N/A,FALSE,"COSTPHSE"}</definedName>
    <definedName name="wallht">#REF!</definedName>
    <definedName name="wallthk">#REF!</definedName>
    <definedName name="waresd" hidden="1">{#N/A,#N/A,FALSE,"Aging Summary";#N/A,#N/A,FALSE,"Ratio Analysis";#N/A,#N/A,FALSE,"Test 120 Day Accts";#N/A,#N/A,FALSE,"Tickmarks"}</definedName>
    <definedName name="Water">#REF!</definedName>
    <definedName name="WCDays">[75]Debt!$K$255:$AE$255</definedName>
    <definedName name="WDESAX" hidden="1">{#N/A,#N/A,FALSE,"SUMMARY";#N/A,#N/A,FALSE,"SUMMARY"}</definedName>
    <definedName name="WDSX" hidden="1">{#N/A,#N/A,FALSE,"PGW"}</definedName>
    <definedName name="WDWD" hidden="1">{#N/A,#N/A,FALSE,"PGW"}</definedName>
    <definedName name="we" hidden="1">{"2",#N/A,FALSE,"Q1 03-04";"1",#N/A,FALSE,"Q1 03-04"}</definedName>
    <definedName name="WEDWQDX" hidden="1">{#N/A,#N/A,FALSE,"OSBL"}</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'[219]bar bending'!#REF!</definedName>
    <definedName name="wer" hidden="1">{#N/A,#N/A,FALSE,"Staffnos &amp; cost"}</definedName>
    <definedName name="wer_1" hidden="1">{#N/A,#N/A,FALSE,"Staffnos &amp; cost"}</definedName>
    <definedName name="were" hidden="1">{"2",#N/A,FALSE,"Q1 03-04";"1",#N/A,FALSE,"Q1 03-04"}</definedName>
    <definedName name="wererw">#REF!</definedName>
    <definedName name="wererw_10">#REF!</definedName>
    <definedName name="wererw_12">#REF!</definedName>
    <definedName name="wererw_3">#REF!</definedName>
    <definedName name="wererw_4">#REF!</definedName>
    <definedName name="wererw_5">#REF!</definedName>
    <definedName name="wererw_6">#REF!</definedName>
    <definedName name="wererw_7">#REF!</definedName>
    <definedName name="werfwe" hidden="1">{#N/A,#N/A,FALSE,"COMP"}</definedName>
    <definedName name="werr">City&amp;" "&amp;State</definedName>
    <definedName name="werwe" hidden="1">{#N/A,#N/A,FALSE,"COMP"}</definedName>
    <definedName name="wew" hidden="1">[220]현금흐름표!$F$45</definedName>
    <definedName name="wewe" hidden="1">{#N/A,#N/A,TRUE,"pd_SSS";#N/A,#N/A,TRUE,"fo_SSS";#N/A,#N/A,TRUE,"eqpt_SSS";#N/A,#N/A,TRUE,"ftrs_SSS"}</definedName>
    <definedName name="wgbwt" hidden="1">{#N/A,#N/A,FALSE,"ISBL"}</definedName>
    <definedName name="wht" hidden="1">{#N/A,#N/A,FALSE,"COMP"}</definedName>
    <definedName name="Winform">#REF!</definedName>
    <definedName name="WIOSL" hidden="1">{#N/A,#N/A,TRUE,"TMRSAMPLE";#N/A,#N/A,TRUE,"OPS";#N/A,#N/A,TRUE,"TMR"}</definedName>
    <definedName name="wlkednjfc" hidden="1">{#N/A,#N/A,FALSE,"Aging Summary";#N/A,#N/A,FALSE,"Ratio Analysis";#N/A,#N/A,FALSE,"Test 120 Day Accts";#N/A,#N/A,FALSE,"Tickmarks"}</definedName>
    <definedName name="wn_10a" hidden="1">{#N/A,#N/A,FALSE,"Aging Summary";#N/A,#N/A,FALSE,"Ratio Analysis";#N/A,#N/A,FALSE,"Test 120 Day Accts";#N/A,#N/A,FALSE,"Tickmarks"}</definedName>
    <definedName name="wnn"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hidden="1">{#N/A,#N/A,FALSE,"FCST94";#N/A,#N/A,FALSE,"FIRM";#N/A,#N/A,FALSE,"BACK94";#N/A,#N/A,FALSE,"FCST95";#N/A,#N/A,FALSE,"BACK95";#N/A,#N/A,FALSE,"FCST96"}</definedName>
    <definedName name="wol_1" hidden="1">{#N/A,#N/A,FALSE,"FCST94";#N/A,#N/A,FALSE,"FIRM";#N/A,#N/A,FALSE,"BACK94";#N/A,#N/A,FALSE,"FCST95";#N/A,#N/A,FALSE,"BACK95";#N/A,#N/A,FALSE,"FCST96"}</definedName>
    <definedName name="wol_2" hidden="1">{#N/A,#N/A,FALSE,"FCST94";#N/A,#N/A,FALSE,"FIRM";#N/A,#N/A,FALSE,"BACK94";#N/A,#N/A,FALSE,"FCST95";#N/A,#N/A,FALSE,"BACK95";#N/A,#N/A,FALSE,"FCST96"}</definedName>
    <definedName name="wol_3" hidden="1">{#N/A,#N/A,FALSE,"FCST94";#N/A,#N/A,FALSE,"FIRM";#N/A,#N/A,FALSE,"BACK94";#N/A,#N/A,FALSE,"FCST95";#N/A,#N/A,FALSE,"BACK95";#N/A,#N/A,FALSE,"FCST96"}</definedName>
    <definedName name="wol_4" hidden="1">{#N/A,#N/A,FALSE,"FCST94";#N/A,#N/A,FALSE,"FIRM";#N/A,#N/A,FALSE,"BACK94";#N/A,#N/A,FALSE,"FCST95";#N/A,#N/A,FALSE,"BACK95";#N/A,#N/A,FALSE,"FCST96"}</definedName>
    <definedName name="wol_5" hidden="1">{#N/A,#N/A,FALSE,"FCST94";#N/A,#N/A,FALSE,"FIRM";#N/A,#N/A,FALSE,"BACK94";#N/A,#N/A,FALSE,"FCST95";#N/A,#N/A,FALSE,"BACK95";#N/A,#N/A,FALSE,"FCST96"}</definedName>
    <definedName name="word">[97]number!$A$50:$C$161</definedName>
    <definedName name="work">#REF!</definedName>
    <definedName name="WORKING">[2]Sheet1!$AV$579</definedName>
    <definedName name="WorksheetNames">[77]Control!$B$22:$B$61</definedName>
    <definedName name="WP35_1" hidden="1">{#N/A,#N/A,FALSE,"Cashdy";#N/A,#N/A,FALSE,"TMF";#N/A,#N/A,FALSE,"TTEI";#N/A,#N/A,FALSE,"TASF";#N/A,#N/A,FALSE,"TBF";#N/A,#N/A,FALSE,"MOR2";#N/A,#N/A,FALSE,"TSCG";#N/A,#N/A,FALSE,"REST";#N/A,#N/A,FALSE,"BLUE";#N/A,#N/A,FALSE,"GREEN";#N/A,#N/A,FALSE,"AST";#N/A,#N/A,FALSE,"BEN";#N/A,#N/A,FALSE,"MAN";#N/A,#N/A,FALSE,"MAN"}</definedName>
    <definedName name="wpe" hidden="1">{"2",#N/A,FALSE,"Q1 03-04";"1",#N/A,FALSE,"Q1 03-04"}</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hidden="1">{#N/A,#N/A,FALSE,"ISBL"}</definedName>
    <definedName name="WQDSA" hidden="1">{#N/A,#N/A,FALSE,"PGW"}</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hidden="1">{#N/A,#N/A,FALSE,"FREE"}</definedName>
    <definedName name="wqrhwth" hidden="1">{#N/A,#N/A,FALSE,"Income Branch ONLY"}</definedName>
    <definedName name="wqrhwth_1" hidden="1">{#N/A,#N/A,FALSE,"Income Branch ONLY"}</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hidden="1">{"2",#N/A,FALSE,"Q1 03-04";"1",#N/A,FALSE,"Q1 03-04"}</definedName>
    <definedName name="wr_1" hidden="1">{#N/A,#N/A,FALSE,"COMP"}</definedName>
    <definedName name="wr_2" hidden="1">{#N/A,#N/A,FALSE,"COMP"}</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hidden="1">{#N/A,#N/A,FALSE,"INPUTS";#N/A,#N/A,FALSE,"PROFORMA BSHEET";#N/A,#N/A,FALSE,"COMBINED";#N/A,#N/A,FALSE,"HIGH YIELD";#N/A,#N/A,FALSE,"COMB_GRAPHS"}</definedName>
    <definedName name="wrd.2._.pagers.3" hidden="1">{"Cover",#N/A,FALSE,"Cover";"Summary",#N/A,FALSE,"Summarpage"}</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hidden="1">{#N/A,#N/A,FALSE,"COMP"}</definedName>
    <definedName name="WRI_1" hidden="1">{#N/A,#N/A,FALSE,"COMP"}</definedName>
    <definedName name="WRI_2" hidden="1">{#N/A,#N/A,FALSE,"COMP"}</definedName>
    <definedName name="wrn" hidden="1">{#N/A,#N/A,TRUE,"GRING"}</definedName>
    <definedName name="wrn.1." hidden="1">{#N/A,#N/A,FALSE,"Calc";#N/A,#N/A,FALSE,"Sensitivity";#N/A,#N/A,FALSE,"LT Earn.Dil.";#N/A,#N/A,FALSE,"Dil. AVP"}</definedName>
    <definedName name="wrn.1294BS." hidden="1">{#N/A,#N/A,FALSE,"PRO FORMA FINANCIALS"}</definedName>
    <definedName name="wrn.1294BSADJUST." hidden="1">{#N/A,#N/A,FALSE,"PRO FORMA FINANCIALS"}</definedName>
    <definedName name="wrn.1294IS." hidden="1">{#N/A,#N/A,FALSE,"PRO FORMA FINANCIALS"}</definedName>
    <definedName name="wrn.1294is1." hidden="1">{#N/A,#N/A,FALSE,"PRO FORMA FINANCIALS"}</definedName>
    <definedName name="wrn.1294ISADJUST." hidden="1">{#N/A,#N/A,FALSE,"PRO FORMA FINANCIALS"}</definedName>
    <definedName name="wrn.1294isadjust1." hidden="1">{#N/A,#N/A,FALSE,"PRO FORMA FINANCIALS"}</definedName>
    <definedName name="wrn.1996._.BUDGET."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hidden="1">{#N/A,#N/A,TRUE,"96PROP"}</definedName>
    <definedName name="wrn.1996._.TO._.2004." hidden="1">{"ten year ratios",#N/A,TRUE,"PROFIT_LOSS";"ten year ratios",#N/A,TRUE,"Ratios";"ten yr opex and capex",#N/A,TRUE,"1996 budget";"ten year revenues",#N/A,TRUE,"Revenue_1996-2004";"ten year payroll",#N/A,TRUE,"Payroll"}</definedName>
    <definedName name="wrn.1997Budget." hidden="1">{"Budget",#N/A,FALSE,"Report";"Reforecast",#N/A,FALSE,"Report"}</definedName>
    <definedName name="wrn.1998._.Budget." hidden="1">{#N/A,#N/A,FALSE,"A";#N/A,#N/A,FALSE,"B";#N/A,#N/A,FALSE,"C";#N/A,#N/A,FALSE,"D";#N/A,#N/A,FALSE,"E";#N/A,#N/A,FALSE,"F";#N/A,#N/A,FALSE,"G";#N/A,#N/A,FALSE,"H";#N/A,#N/A,FALSE,"I";#N/A,#N/A,FALSE,"J";#N/A,#N/A,FALSE,"K";#N/A,#N/A,FALSE,"L";#N/A,#N/A,FALSE,"M";#N/A,#N/A,FALSE,"N";#N/A,#N/A,FALSE,"O";#N/A,#N/A,FALSE,"P";#N/A,#N/A,FALSE,"Q";#N/A,#N/A,FALSE,"R"}</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hidden="1">{"Cover",#N/A,FALSE,"Cover";"Summary",#N/A,FALSE,"Summarpage"}</definedName>
    <definedName name="wrn.2._.pagers.2" hidden="1">{"Cover",#N/A,FALSE,"Cover";"Summary",#N/A,FALSE,"Summarpage"}</definedName>
    <definedName name="wrn.3._.hojas." hidden="1">{"DESVI1",#N/A,FALSE,"JULIO";"DESVI2",#N/A,FALSE,"JULIO";"DESVI3",#N/A,FALSE,"JULIO"}</definedName>
    <definedName name="wrn.3yr.CF." hidden="1">{"assume",#N/A,FALSE,"K&amp;20th Month CF";"MoCF",#N/A,FALSE,"K&amp;20th Month CF";"AnCF",#N/A,FALSE,"K&amp;20th Month CF"}</definedName>
    <definedName name="wrn.495BS." hidden="1">{#N/A,#N/A,FALSE,"PRO FORMA FINANCIALS"}</definedName>
    <definedName name="wrn.495bs1." hidden="1">{#N/A,#N/A,FALSE,"PRO FORMA FINANCIALS"}</definedName>
    <definedName name="wrn.495BSADJUST." hidden="1">{#N/A,#N/A,FALSE,"PRO FORMA FINANCIALS"}</definedName>
    <definedName name="wrn.495bsadjust1." hidden="1">{#N/A,#N/A,FALSE,"PRO FORMA FINANCIALS"}</definedName>
    <definedName name="wrn.495IS." hidden="1">{#N/A,#N/A,FALSE,"PRO FORMA FINANCIALS"}</definedName>
    <definedName name="wrn.495is1." hidden="1">{#N/A,#N/A,FALSE,"PRO FORMA FINANCIALS"}</definedName>
    <definedName name="wrn.495ISADJUST." hidden="1">{#N/A,#N/A,FALSE,"PRO FORMA FINANCIALS"}</definedName>
    <definedName name="wrn.495isadjust1." hidden="1">{#N/A,#N/A,FALSE,"PRO FORMA FINANCIALS"}</definedName>
    <definedName name="wrn.7._.year." hidden="1">{#N/A,#N/A,FALSE,"Summary";#N/A,#N/A,FALSE,"Portfolio Analysis (7)";#N/A,#N/A,FALSE,"Portfolio Return Breakdown (7)";#N/A,#N/A,FALSE,"The Johnston Building (7)";#N/A,#N/A,FALSE,"129 W.Trade (7)";#N/A,#N/A,FALSE,"Midtown Plaza (7)"}</definedName>
    <definedName name="wrn.95_17910." hidden="1">{#N/A,#N/A,FALSE,"Aktiva";#N/A,#N/A,FALSE,"Passiva";#N/A,#N/A,FALSE,"GuV Erl"}</definedName>
    <definedName name="wrn.95_55000." hidden="1">{#N/A,#N/A,FALSE,"AKTIVA";#N/A,#N/A,FALSE,"PASSIVA";#N/A,#N/A,FALSE,"GUV-RECHNUNG"}</definedName>
    <definedName name="wrn.A." hidden="1">{#N/A,#N/A,FALSE,"Income Branch ONLY"}</definedName>
    <definedName name="wrn.A._1" hidden="1">{#N/A,#N/A,FALSE,"Income Branch ONLY"}</definedName>
    <definedName name="wrn.A3._.Reports." hidden="1">{#N/A,#N/A,FALSE,"ActvBud";#N/A,#N/A,FALSE,"RptSalJC";#N/A,#N/A,FALSE,"RptSalTot ";#N/A,#N/A,FALSE,"RptSumExp";#N/A,#N/A,FALSE,"RptSum"}</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hidden="1">{#N/A,#N/A,FALSE,"PMTABB";#N/A,#N/A,FALSE,"PMTABB"}</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hidden="1">{"PANDL",#N/A,TRUE,"Input";"SALIND",#N/A,TRUE,"Input";"WCAP",#N/A,TRUE,"Input";"MANP",#N/A,TRUE,"Input";"PRODA",#N/A,TRUE,"Input";"LEGAL",#N/A,TRUE,"Input";"EXCEPT",#N/A,TRUE,"Input";"MARKET",#N/A,TRUE,"Input";"NONGR",#N/A,TRUE,"Input"}</definedName>
    <definedName name="wrn.Accounts." hidden="1">{"turnover",#N/A,FALSE;"profits",#N/A,FALSE;"cash",#N/A,FALSE}</definedName>
    <definedName name="wrn.Acquisition_matrix." hidden="1">{"Acq_matrix",#N/A,FALSE,"Acquisition Matrix"}</definedName>
    <definedName name="wrn.adj95." hidden="1">{"adj95mult",#N/A,FALSE,"COMPCO";"adj95est",#N/A,FALSE,"COMPCO"}</definedName>
    <definedName name="wrn.AFR200." hidden="1">{"AFR200_P1",#N/A,FALSE,"AFR200";"AFR200_P2",#N/A,FALSE,"AFR200";"AFR200_P3",#N/A,FALSE,"AFR200";"AFR200_P4",#N/A,FALSE,"AFR200";"AFR200_P5",#N/A,FALSE,"AFR200"}</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hidden="1">{#N/A,#N/A,FALSE,"1";#N/A,#N/A,FALSE,"2";#N/A,#N/A,FALSE,"3";#N/A,#N/A,FALSE,"4";#N/A,#N/A,FALSE,"5";#N/A,#N/A,FALSE,"6";#N/A,#N/A,FALSE,"7";#N/A,#N/A,FALSE,"8";#N/A,#N/A,FALSE,"9";#N/A,#N/A,FALSE,"10";#N/A,#N/A,FALSE,"11";#N/A,#N/A,FALSE,"12";#N/A,#N/A,FALSE,"13";#N/A,#N/A,FALSE,"14";#N/A,#N/A,FALSE,"15";#N/A,#N/A,FALSE,"16";#N/A,#N/A,FALSE,"17"}</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hidden="1">{"BALANCE SHEET",#N/A,FALSE,"Balance Sheet";"INCOME STATEMENT",#N/A,FALSE,"Income Statement";"STMT OF CASH FLOWS",#N/A,FALSE,"Cash Flows Indirect";"PARTNERS CAPITAL STMT",#N/A,FALSE,"Partners Capital"}</definedName>
    <definedName name="wrn.ALL._1" hidden="1">{#N/A,#N/A,FALSE,"INPUTS";#N/A,#N/A,FALSE,"PROFORMA BSHEET";#N/A,#N/A,FALSE,"COMBINED";#N/A,#N/A,FALSE,"ACQUIROR";#N/A,#N/A,FALSE,"TARGET 1";#N/A,#N/A,FALSE,"TARGET 2";#N/A,#N/A,FALSE,"HIGH YIELD";#N/A,#N/A,FALSE,"OVERFUND"}</definedName>
    <definedName name="wrn.all.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hidden="1">{#N/A,#N/A,FALSE,"assumptions";#N/A,#N/A,FALSE,"v_projcy";#N/A,#N/A,FALSE,"tar_proj";#N/A,#N/A,FALSE,"contrib_annual";#N/A,#N/A,FALSE,"Proforma";#N/A,#N/A,FALSE,"purc_97";#N/A,#N/A,FALSE,"syn_purc_97";#N/A,#N/A,FALSE,"pool_97";#N/A,#N/A,FALSE,"syn_pool_97";#N/A,#N/A,FALSE,"pool1_FY2"}</definedName>
    <definedName name="wrn.AllDataPages." hidden="1">{#N/A,#N/A,FALSE,"Balance Sheet";#N/A,#N/A,FALSE,"Income Statement";#N/A,#N/A,FALSE,"Changes in Financial Position"}</definedName>
    <definedName name="wrn.Annual._.Operating._.Earnings."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hidden="1">{"AOC 1997-1999",#N/A,TRUE,"AOC";"AOC 1999-2001",#N/A,TRUE,"AOC";"AOC 2001-2003",#N/A,TRUE,"AOC";"AOC 2003-2005",#N/A,TRUE,"AOC";"AOC 2005-2007",#N/A,TRUE,"AOC";"AOC 2007-2009",#N/A,TRUE,"AOC"}</definedName>
    <definedName name="wrn.AOC._.REPORT._.97._.to._.01." hidden="1">{"AOC 1997-1999",#N/A,TRUE,"AOC";"AOC 1999-2001",#N/A,TRUE,"AOC"}</definedName>
    <definedName name="wrn.APCT." hidden="1">{"Page1",#N/A,FALSE,"APCT";"Page2",#N/A,FALSE,"APCT"}</definedName>
    <definedName name="wrn.APL." hidden="1">{"Page1",#N/A,FALSE,"APL";"Page2",#N/A,FALSE,"APL"}</definedName>
    <definedName name="wrn.Appraisal." hidden="1">{#N/A,#N/A,FALSE,"APPRAISAL";#N/A,#N/A,FALSE,"APPRAISAL 2";#N/A,#N/A,FALSE,"APPRAISAL 3"}</definedName>
    <definedName name="wrn.Appraisal._.2." hidden="1">{#N/A,#N/A,FALSE,"Appraisal 2"}</definedName>
    <definedName name="wrn.Appraisal._.3." hidden="1">{#N/A,#N/A,FALSE,"Appraisal 3"}</definedName>
    <definedName name="wrn.apt1." hidden="1">{#N/A,#N/A,FALSE,"Summary"}</definedName>
    <definedName name="wrn.AQUIROR._.DCF." hidden="1">{"AQUIRORDCF",#N/A,FALSE,"Merger consequences";"Acquirorassns",#N/A,FALSE,"Merger consequences"}</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{"Assumptions",#N/A,FALSE,"Assumptions"}</definedName>
    <definedName name="wrn.Back._.Page." hidden="1">{"Back Page",#N/A,FALSE,"Front and Back"}</definedName>
    <definedName name="wrn.balance._.sheet." hidden="1">{"bs",#N/A,FALSE,"SCF"}</definedName>
    <definedName name="wrn.Balance._.Sheet._.Set." hidden="1">{"Balance Sheet",#N/A,FALSE,"bsheet";"Assets Schedule",#N/A,FALSE,"bsheet";"Notes",#N/A,FALSE,"bsheet";"Abstract",#N/A,FALSE,"bsheet";"Cash Flow",#N/A,FALSE,"bsheet";"groupings",#N/A,FALSE,"bsheet";"Stocks",#N/A,FALSE,"bsheet";"Trial",#N/A,FALSE,"bsheet"}</definedName>
    <definedName name="wrn.BALSHT." hidden="1">{#N/A,#N/A,FALSE,"PCPL9899"}</definedName>
    <definedName name="wrn.Basic._.External." hidden="1">{"INCSTAT",#N/A,FALSE,"Income Stat";"Rev1",#N/A,FALSE,"IPO Revs";"OpEx1",#N/A,FALSE,"Op Expenses";"OpEx2",#N/A,FALSE,"Op Expenses";"Cash Flow",#N/A,FALSE,"Cash Flow";"Bal Sht",#N/A,FALSE,"Bal Sht"}</definedName>
    <definedName name="wrn.Basic._.Report." hidden="1">{#N/A,#N/A,FALSE,"New Depr Sch-150% DB";#N/A,#N/A,FALSE,"Cash Flows RLP";#N/A,#N/A,FALSE,"IRR";#N/A,#N/A,FALSE,"Proforma IS";#N/A,#N/A,FALSE,"Assumptions"}</definedName>
    <definedName name="wrn.BB." hidden="1">{"P1",#N/A,TRUE,"P1";"P2",#N/A,TRUE,"P2"}</definedName>
    <definedName name="wrn.Bewegungsbilanz." hidden="1">{#N/A,#N/A,FALSE,"Mittelherkunft";#N/A,#N/A,FALSE,"Mittelverwendung"}</definedName>
    <definedName name="wrn.Bilanz." hidden="1">{#N/A,#N/A,FALSE,"Layout Aktiva";#N/A,#N/A,FALSE,"Layout Passiva"}</definedName>
    <definedName name="wrn.BM.Comp.QI._.Prints." hidden="1">{#N/A,#N/A,FALSE,"BM Quarter";#N/A,#N/A,FALSE,"BM input Questionnaire"}</definedName>
    <definedName name="wrn.BM.Comp.QI._.Worksheets." hidden="1">{#N/A,#N/A,FALSE,"BM Quarter";#N/A,#N/A,FALSE,"BM compare";#N/A,#N/A,FALSE,"BM input ord. i. hand";#N/A,#N/A,FALSE,"BM input Questionnaire"}</definedName>
    <definedName name="wrn.BM.Comp.QII.IV._.Prints." hidden="1">{#N/A,#N/A,FALSE,"BM Quarter";#N/A,#N/A,FALSE,"BM Year to date";#N/A,#N/A,FALSE,"BM input Questionnaire"}</definedName>
    <definedName name="wrn.BM.Comp.QII.IV._.Worksheets." hidden="1">{#N/A,#N/A,FALSE,"BM Quarter";#N/A,#N/A,FALSE,"BM Year to date";#N/A,#N/A,FALSE,"BM compare";#N/A,#N/A,FALSE,"BM input ord. i. hand";#N/A,#N/A,FALSE,"BM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hidden="1">{"EVA",#N/A,FALSE,"SMT2";#N/A,#N/A,FALSE,"Summary";#N/A,#N/A,FALSE,"Graphs";#N/A,#N/A,FALSE,"4 Panel"}</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hidden="1">{#N/A,#N/A,TRUE,"Summary";#N/A,#N/A,TRUE,"Balance Sheet";#N/A,#N/A,TRUE,"P &amp; L";#N/A,#N/A,TRUE,"Fixed Assets";#N/A,#N/A,TRUE,"Cash Flows"}</definedName>
    <definedName name="wrn.BS." hidden="1">{#N/A,#N/A,FALSE,"PCPL9899"}</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hidden="1">{#N/A,#N/A,FALSE,"bs"}</definedName>
    <definedName name="wrn.bscch._1" hidden="1">{#N/A,#N/A,FALSE,"bs"}</definedName>
    <definedName name="wrn.budget." hidden="1">{"form-D1",#N/A,FALSE,"FORM-D1";"form-D1_amt",#N/A,FALSE,"FORM-D1"}</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hidden="1">{"FIXVARIANCE",#N/A,FALSE,"COSTPHSE";"SOURCING",#N/A,FALSE,"COSTPHSE"}</definedName>
    <definedName name="wrn.CALL._.SUCCESS._.RATE." hidden="1">{#N/A,#N/A,TRUE,"TOTALS";#N/A,#N/A,TRUE,"ROUTES"}</definedName>
    <definedName name="wrn.CapEx." hidden="1">{"CapEx1",#N/A,FALSE,"Capex";"CapEx2",#N/A,FALSE,"Capex";"CapEx4",#N/A,FALSE,"Capex";"CapEx6",#N/A,FALSE,"Capex";"CapEx8",#N/A,FALSE,"Capex";"CapEx10",#N/A,FALSE,"Capex";"CapEx12",#N/A,FALSE,"Capex";"CapEx14",#N/A,FALSE,"Capex";"CapEx16",#N/A,FALSE,"Capex";"CapEx18",#N/A,FALSE,"Capex"}</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hidden="1">{#N/A,#N/A,FALSE,"SUMMARY";#N/A,#N/A,FALSE,"TECHNOLOGY";#N/A,#N/A,FALSE,"YEAR2000";#N/A,#N/A,FALSE,"GENERAL SERVICES";#N/A,#N/A,FALSE,"PROD MANAGE";#N/A,#N/A,FALSE,"BOG";#N/A,#N/A,FALSE,"PROT CONT";#N/A,#N/A,FALSE,"INVEST COMP"}</definedName>
    <definedName name="wrn.Carter."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hidden="1">{#N/A,#N/A,FALSE,"Layout Cash Flow"}</definedName>
    <definedName name="wrn.cellular." hidden="1">{#N/A,#N/A,TRUE,"TITLE";#N/A,#N/A,TRUE,"MKT Cellular Subs";#N/A,#N/A,TRUE,"Cellular sub ";#N/A,#N/A,TRUE,"P&amp;L - Cell";#N/A,#N/A,TRUE,"Rev &amp; Usage assump - Cell";#N/A,#N/A,TRUE,"Cost -  Cellular";"cellular",#N/A,TRUE,"Capex "}</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hidden="1">{"multiple",#N/A,FALSE,"client";"margins",#N/A,FALSE,"client";"data",#N/A,FALSE,"client"}</definedName>
    <definedName name="wrn.Client._.report." hidden="1">{"Deal information sheet",#N/A,TRUE,"MBOco";"Projected P and L Accounts",#N/A,TRUE,"MBOco";"Projected Balance Sheet",#N/A,TRUE,"MBOco";"Projected Cash Flows",#N/A,TRUE,"MBOco"}</definedName>
    <definedName name="wrn.Client3." hidden="1">{"data",#N/A,FALSE,"client (3)";"margins",#N/A,FALSE,"client (3)";"multiple",#N/A,FALSE,"client (3)"}</definedName>
    <definedName name="wrn.client4." hidden="1">{"multiple",#N/A,FALSE,"client (4)";"margins",#N/A,FALSE,"client (4)";"data",#N/A,FALSE,"client (4)"}</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hidden="1">{#N/A,#N/A,TRUE,"Top";#N/A,#N/A,TRUE,"Quarter";#N/A,#N/A,TRUE,"Variance";#N/A,#N/A,TRUE,"Forecast";#N/A,#N/A,TRUE,"ForecastMnthly";#N/A,#N/A,TRUE,"ForecastQtrly";#N/A,#N/A,TRUE,"Actual"}</definedName>
    <definedName name="wrn.Complete._.Report." hidden="1">{#N/A,#N/A,FALSE,"Assumptions";#N/A,#N/A,FALSE,"Proforma IS";#N/A,#N/A,FALSE,"Cash Flows RLP";#N/A,#N/A,FALSE,"IRR";#N/A,#N/A,FALSE,"New Depr Sch-150% DB";#N/A,#N/A,FALSE,"Comments"}</definedName>
    <definedName name="wrn.Complete._.Set." hidden="1">{#N/A,#N/A,FALSE,"Full";#N/A,#N/A,FALSE,"Half";#N/A,#N/A,FALSE,"Op Expenses";#N/A,#N/A,FALSE,"Cap Charge";#N/A,#N/A,FALSE,"Cost C";#N/A,#N/A,FALSE,"PP&amp;E";#N/A,#N/A,FALSE,"R&amp;D"}</definedName>
    <definedName name="wrn.Complete._.Spreadsheet." hidden="1">{"Complete Spreadsheet",#N/A,FALSE,"BASIC"}</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hidden="1">{"Computation Tax",#N/A,FALSE,"43B";"Dep I.Tax",#N/A,FALSE,"43B";"I Tax Losses",#N/A,FALSE,"43B";"Annex-III 3CD",#N/A,FALSE,"43B";"Cash Payments",#N/A,FALSE,"43B";"43B",#N/A,FALSE,"43B"}</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hidden="1">{#N/A,#N/A,FALSE,"consu_cover";#N/A,#N/A,FALSE,"consu_strategy";#N/A,#N/A,FALSE,"consu_flow";#N/A,#N/A,FALSE,"Summary_reqmt";#N/A,#N/A,FALSE,"field_ppg";#N/A,#N/A,FALSE,"ppg_shop";#N/A,#N/A,FALSE,"strl";#N/A,#N/A,FALSE,"tankages";#N/A,#N/A,FALSE,"gases"}</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hidden="1">{"contributory1",#N/A,FALSE,"Contributory Assets Detail";"contributory2",#N/A,FALSE,"Contributory Assets Detail"}</definedName>
    <definedName name="wrn.Control._.Sheet." hidden="1">{#N/A,#N/A,FALSE,"CONTROL"}</definedName>
    <definedName name="wrn.COSA._.FS._.국문." hidden="1">{#N/A,#N/A,FALSE,"BS";#N/A,#N/A,FALSE,"PL";#N/A,#N/A,FALSE,"처분";#N/A,#N/A,FALSE,"현금";#N/A,#N/A,FALSE,"매출";#N/A,#N/A,FALSE,"원가";#N/A,#N/A,FALSE,"경영"}</definedName>
    <definedName name="wrn.Cost." hidden="1">{"Cost",#N/A,FALSE,"Cost"}</definedName>
    <definedName name="wrn.Cost._.Plan._.Report." hidden="1">{"Summary",#N/A,TRUE,"Summary";"Cost Plan",#N/A,TRUE,"Cost Plan"}</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hidden="1">{"Page1",#N/A,FALSE,"Covenants";"Page2",#N/A,FALSE,"Covenants";"Page3",#N/A,FALSE,"Covenants"}</definedName>
    <definedName name="wrn.Cover." hidden="1">{"coverall",#N/A,FALSE,"Definitions";"cover1",#N/A,FALSE,"Definitions";"cover2",#N/A,FALSE,"Definitions";"cover3",#N/A,FALSE,"Definitions";"cover4",#N/A,FALSE,"Definitions";"cover5",#N/A,FALSE,"Definitions";"blank",#N/A,FALSE,"Definitions"}</definedName>
    <definedName name="wrn.Credit._.Summary." hidden="1">{#N/A,#N/A,FALSE,"CREDIT"}</definedName>
    <definedName name="wrn.Customer._.with._.Site._.Equipment." hidden="1">{"Customer with Site Equipment",#N/A,FALSE,"BASIC"}</definedName>
    <definedName name="wrn.Customer._.with._.Site._.Pricing." hidden="1">{"Customer with Site Pricing",#N/A,FALSE,"BASIC"}</definedName>
    <definedName name="wrn.CVS." hidden="1">{"CVS",#N/A,FALSE,"TARA-09";"CVS",#N/A,FALSE,"TARA-10";"CVS",#N/A,FALSE,"TARA-11"}</definedName>
    <definedName name="wrn.datapak." hidden="1">{#N/A,#N/A,FALSE,"Status of Projects";#N/A,#N/A,FALSE,"CEA-TEC";#N/A,#N/A,FALSE,"U-Constr.";#N/A,#N/A,FALSE,"summary";#N/A,#N/A,FALSE,"PPP-3 yrs"}</definedName>
    <definedName name="wrn.DCF." hidden="1">{"DCF1",#N/A,FALSE,"SIERRA DCF";"MATRIX1",#N/A,FALSE,"SIERRA DCF"}</definedName>
    <definedName name="wrn.DCF._.Only." hidden="1">{#N/A,#N/A,FALSE,"DCF Summary";#N/A,#N/A,FALSE,"Casema";#N/A,#N/A,FALSE,"Casema NoTel";#N/A,#N/A,FALSE,"UK";#N/A,#N/A,FALSE,"RCF";#N/A,#N/A,FALSE,"Intercable CZ";#N/A,#N/A,FALSE,"Interkabel P"}</definedName>
    <definedName name="wrn.DCF_Terminal_Value_qchm." hidden="1">{"qchm_dcf",#N/A,FALSE,"QCHMDCF2";"qchm_terminal",#N/A,FALSE,"QCHMDCF2"}</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hidden="1">{#N/A,#N/A,FALSE,"Sheet2"}</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hidden="1">{#N/A,#N/A,TRUE,"GRING"}</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Eng.._.LVA." hidden="1">{#N/A,#N/A,FALSE,"LVA Detail Soll";#N/A,#N/A,FALSE,"LVA Detail Eng.";#N/A,#N/A,FALSE,"MR LVA Detail"}</definedName>
    <definedName name="wrn.Detailed._.Calculations." hidden="1">{"IncDetail",#N/A,FALSE,"Inc";"BalDetail",#N/A,FALSE,"Bal";"GCFDetail",#N/A,FALSE,"GCF";"RcDsDetail",#N/A,FALSE,"RcDs"}</definedName>
    <definedName name="wrn.Detailed._.Forecasts." hidden="1">{#N/A,#N/A,TRUE,"Forecast";#N/A,#N/A,TRUE,"ForecastMnthly";#N/A,#N/A,TRUE,"ForecastQtrly";#N/A,#N/A,TRUE,"Actual"}</definedName>
    <definedName name="wrn.Detailed._.P._.and._.L." hidden="1">{"P and L Detail Page 1",#N/A,FALSE,"Data";"P and L Detail Page 2",#N/A,FALSE,"Data"}</definedName>
    <definedName name="wrn.devdeal." hidden="1">{"top",#N/A,TRUE,"Detail";"next",#N/A,TRUE,"Detail";"then",#N/A,TRUE,"Detail";"and",#N/A,TRUE,"Detail";"inaddition",#N/A,TRUE,"Detail";"finally",#N/A,TRUE,"Detail"}</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hidden="1">{#N/A,#N/A,FALSE,"Draw";#N/A,#N/A,FALSE,"PROFORMA";#N/A,#N/A,FALSE,"Assumptions";#N/A,#N/A,FALSE,"Costs"}</definedName>
    <definedName name="wrn.document." hidden="1">{"consolidated",#N/A,FALSE,"Sheet1";"cms",#N/A,FALSE,"Sheet1";"fse",#N/A,FALSE,"Sheet1"}</definedName>
    <definedName name="wrn.documentation." hidden="1">{"documentation1",#N/A,FALSE,"Documentation";"documentation2",#N/A,FALSE,"Documentation"}</definedName>
    <definedName name="wrn.Draft." hidden="1">{"Draft",#N/A,FALSE,"Feb-96"}</definedName>
    <definedName name="wrn.Drs._.Rep." hidden="1">{#N/A,#N/A,FALSE,"Apr'01"}</definedName>
    <definedName name="wrn.Drs._.Rep._1" hidden="1">{#N/A,#N/A,FALSE,"Apr'01"}</definedName>
    <definedName name="wrn.Drs._.Rep._2" hidden="1">{#N/A,#N/A,FALSE,"Apr'01"}</definedName>
    <definedName name="wrn.Drs._.Rep._3" hidden="1">{#N/A,#N/A,FALSE,"Apr'01"}</definedName>
    <definedName name="wrn.Economic._.Value._.Added._.Analysis." hidden="1">{"EVA",#N/A,FALSE,"EVA";"WACC",#N/A,FALSE,"WACC"}</definedName>
    <definedName name="wrn.ela" hidden="1">{#N/A,#N/A,FALSE,"Cash Flows";#N/A,#N/A,FALSE,"Fixed Assets";#N/A,#N/A,FALSE,"Balance Sheet";#N/A,#N/A,FALSE,"P &amp; L"}</definedName>
    <definedName name="wrn.Elaborate." hidden="1">{#N/A,#N/A,FALSE,"Cash Flows";#N/A,#N/A,FALSE,"Fixed Assets";#N/A,#N/A,FALSE,"Balance Sheet";#N/A,#N/A,FALSE,"P &amp; L"}</definedName>
    <definedName name="wrn.Emg._.report." hidden="1">{#N/A,#N/A,FALSE,"Emerging Mkt Fund"}</definedName>
    <definedName name="wrn.Emg._.report._1" hidden="1">{#N/A,#N/A,FALSE,"Emerging Mkt Fund"}</definedName>
    <definedName name="wrn.Engineering." hidden="1">{#N/A,#N/A,FALSE,"ENGINEERING"}</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hidden="1">{#N/A,#N/A,FALSE,"ENVIRONMENTAL"}</definedName>
    <definedName name="wrn.EO." hidden="1">{#N/A,#N/A,TRUE,"TITLE";#N/A,#N/A,TRUE,"Macro assumptions";#N/A,#N/A,TRUE,"Line roll out schedule";#N/A,#N/A,TRUE,"P&amp;L 109";#N/A,#N/A,TRUE,"EO109 BIZ ";#N/A,#N/A,TRUE,"Rev - 109";#N/A,#N/A,TRUE,"Costs-109";#N/A,#N/A,TRUE,"Capex - 109";#N/A,#N/A,TRUE,"Revenue shares"}</definedName>
    <definedName name="wrn.Equipment._.List." hidden="1">{"Equipment List",#N/A,FALSE,"BASIC"}</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hidden="1">{#N/A,#N/A,FALSE,"EW"}</definedName>
    <definedName name="wrn.Exec._.Summary." hidden="1">{#N/A,#N/A,FALSE,"Index"}</definedName>
    <definedName name="wrn.Executive._.Summary." hidden="1">{#N/A,#N/A,TRUE,"Top";#N/A,#N/A,TRUE,"Quarter";#N/A,#N/A,TRUE,"Variance"}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hidden="1">{#N/A,#N/A,FALSE,"8516";#N/A,#N/A,FALSE,"9357-9373";#N/A,#N/A,FALSE,"9688";#N/A,#N/A,FALSE,"9779";#N/A,#N/A,FALSE,"9753"}</definedName>
    <definedName name="wrn.expenses._1" hidden="1">{#N/A,#N/A,FALSE,"8516";#N/A,#N/A,FALSE,"9357-9373";#N/A,#N/A,FALSE,"9688";#N/A,#N/A,FALSE,"9779";#N/A,#N/A,FALSE,"9753"}</definedName>
    <definedName name="wrn.fc." hidden="1">{"letter",#N/A,FALSE,"Letter";"amort",#N/A,FALSE,"Amort"}</definedName>
    <definedName name="wrn.fc._2" hidden="1">{"letter",#N/A,FALSE,"Letter";"amort",#N/A,FALSE,"Amort"}</definedName>
    <definedName name="wrn.fc._3" hidden="1">{"letter",#N/A,FALSE,"Letter";"amort",#N/A,FALSE,"Amort"}</definedName>
    <definedName name="wrn.fc._4" hidden="1">{"letter",#N/A,FALSE,"Letter";"amort",#N/A,FALSE,"Amort"}</definedName>
    <definedName name="wrn.fc._5" hidden="1">{"letter",#N/A,FALSE,"Letter";"amort",#N/A,FALSE,"Amort"}</definedName>
    <definedName name="wrn.FCB." hidden="1">{"FCB_ALL",#N/A,FALSE,"FCB"}</definedName>
    <definedName name="wrn.fcb2" hidden="1">{"FCB_ALL",#N/A,FALSE,"FCB"}</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hidden="1">{"Final",#N/A,FALSE,"Feb-96"}</definedName>
    <definedName name="wrn.Financial._.Output." hidden="1">{"P and L",#N/A,FALSE,"Financial Output";"Cashflow",#N/A,FALSE,"Financial Output";"Balance Sheet",#N/A,FALSE,"Financial Output"}</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hidden="1">{#N/A,#N/A,FALSE,"Finanzbedarfsrechnung"}</definedName>
    <definedName name="wrn.FIVE._.YEAR._.PROJECTION." hidden="1">{"FIVEYEAR",#N/A,TRUE,"SUMMARY";"FIVEYEAR",#N/A,TRUE,"Ratios";"FIVEYEAR",#N/A,TRUE,"Revenue";"FIVEYEAR",#N/A,TRUE,"DETAIL";"FIVEYEAR",#N/A,TRUE,"Payroll"}</definedName>
    <definedName name="wrn.Five._.Year._.Record." hidden="1">{"Five Year Record",#N/A,FALSE,"Front and Back"}</definedName>
    <definedName name="wrn.FOOTNOTES." hidden="1">{"Footnotespg1",#N/A,FALSE,"Footnotes";"Footnotespg2",#N/A,FALSE,"Footnotes"}</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hidden="1">{#N/A,#N/A,FALSE,"COMP"}</definedName>
    <definedName name="wrn.FORM1._1" hidden="1">{#N/A,#N/A,FALSE,"COMP"}</definedName>
    <definedName name="wrn.FORM1._2" hidden="1">{#N/A,#N/A,FALSE,"COMP"}</definedName>
    <definedName name="wrn.FORM1._3" hidden="1">{#N/A,#N/A,FALSE,"COMP"}</definedName>
    <definedName name="wrn.FORM1._4" hidden="1">{#N/A,#N/A,FALSE,"COMP"}</definedName>
    <definedName name="wrn.FORM1._5" hidden="1">{#N/A,#N/A,FALSE,"COMP"}</definedName>
    <definedName name="wrn.FOschedules." hidden="1">{"FOschedule1",#N/A,FALSE,"Sheet1";"FOschedule2",#N/A,FALSE,"Sheet1";"FOschedule3",#N/A,FALSE,"Sheet1"}</definedName>
    <definedName name="wrn.FREE." hidden="1">{#N/A,#N/A,FALSE,"FREE"}</definedName>
    <definedName name="wrn.Front._.Page." hidden="1">{"Front Page",#N/A,FALSE,"Front and Back"}</definedName>
    <definedName name="wrn.Ful._.Set." hidden="1">{"Bsheet",#N/A,FALSE,"Details";"P&amp;L",#N/A,FALSE,"Details";"Schedule",#N/A,FALSE,"Details";"Details",#N/A,FALSE,"Details"}</definedName>
    <definedName name="WRN.FULL" hidden="1">{#N/A,#N/A,TRUE,"Front";#N/A,#N/A,TRUE,"Simple Letter";#N/A,#N/A,TRUE,"Inside";#N/A,#N/A,TRUE,"Contents";#N/A,#N/A,TRUE,"Basis";#N/A,#N/A,TRUE,"Inclusions";#N/A,#N/A,TRUE,"Exclusions";#N/A,#N/A,TRUE,"Areas";#N/A,#N/A,TRUE,"Summary";#N/A,#N/A,TRUE,"Detail"}</definedName>
    <definedName name="wrn.full." hidden="1">{#N/A,#N/A,FALSE,"Income Statement";#N/A,#N/A,FALSE,"Balance Sheet";#N/A,#N/A,FALSE,"Cash Flow";#N/A,#N/A,FALSE,"D&amp;A";#N/A,#N/A,FALSE,"Capitalization";#N/A,#N/A,FALSE,"Debt Amortization";#N/A,#N/A,FALSE,"Deferred Taxes"}</definedName>
    <definedName name="wrn.Full._.Report." hidden="1">{#N/A,#N/A,TRUE,"Income Statement";#N/A,#N/A,TRUE,"Gas Assumptions";#N/A,#N/A,TRUE,"DCF";#N/A,#N/A,TRUE,"Depreciation Matrix";#N/A,#N/A,TRUE,"Matrix";#N/A,#N/A,TRUE,"Matrix_Perpetuity"}</definedName>
    <definedName name="wrn.Full._.Report._1" hidden="1">{#N/A,#N/A,FALSE,"COVER";#N/A,#N/A,FALSE,"VALUATION";#N/A,#N/A,FALSE,"FORECAST";#N/A,#N/A,FALSE,"FY ANALYSIS ";#N/A,#N/A,FALSE," HY ANALYSIS"}</definedName>
    <definedName name="wrn.Full._.Set." hidden="1">{"Bsheet",#N/A,FALSE,"Details";"P&amp;l",#N/A,FALSE,"Details";"Schedule",#N/A,FALSE,"Details";"Details",#N/A,FALSE,"Details";"Annexue II",#N/A,FALSE,"Details";"Branch Bs",#N/A,FALSE,"Details";"Branch PL",#N/A,FALSE,"Details"}</definedName>
    <definedName name="wrn.Full._.view." hidden="1">{"Full view",#N/A,FALSE,"Market view";"Full view",#N/A,FALSE,"Market view"}</definedName>
    <definedName name="wrn.fulld"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hidden="1">{#N/A,#N/A,FALSE,"FY97";#N/A,#N/A,FALSE,"FY98";#N/A,#N/A,FALSE,"FY99";#N/A,#N/A,FALSE,"FY00";#N/A,#N/A,FALSE,"FY01"}</definedName>
    <definedName name="wrn.FY97SBP." hidden="1">{#N/A,#N/A,FALSE,"FY97";#N/A,#N/A,FALSE,"FY98";#N/A,#N/A,FALSE,"FY99";#N/A,#N/A,FALSE,"FY00";#N/A,#N/A,FALSE,"FY01"}</definedName>
    <definedName name="wrn.FY97SBP2" hidden="1">{#N/A,#N/A,FALSE,"FY97";#N/A,#N/A,FALSE,"FY98";#N/A,#N/A,FALSE,"FY99";#N/A,#N/A,FALSE,"FY00";#N/A,#N/A,FALSE,"FY01"}</definedName>
    <definedName name="wrn.Geographic._.Trends." hidden="1">{"Geographic P1",#N/A,FALSE,"Division &amp; Geog"}</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hidden="1">{"Outputs",#N/A,TRUE,"North America";"Outputs",#N/A,TRUE,"Europe";"Outputs",#N/A,TRUE,"Asia Pacific";"Outputs",#N/A,TRUE,"Latin America";"Outputs",#N/A,TRUE,"Wireless"}</definedName>
    <definedName name="wrn.GRAPHS." hidden="1">{#N/A,#N/A,FALSE,"ACQ_GRAPHS";#N/A,#N/A,FALSE,"T_1 GRAPHS";#N/A,#N/A,FALSE,"T_2 GRAPHS";#N/A,#N/A,FALSE,"COMB_GRAPHS"}</definedName>
    <definedName name="wrn.GRAPHS._1" hidden="1">{#N/A,#N/A,FALSE,"ACQ_GRAPHS";#N/A,#N/A,FALSE,"T_1 GRAPHS";#N/A,#N/A,FALSE,"T_2 GRAPHS";#N/A,#N/A,FALSE,"COMB_GRAPHS"}</definedName>
    <definedName name="wrn.gross._.margin._.detail." hidden="1">{"gross_margin1",#N/A,FALSE,"Gross Margin Detail";"gross_margin2",#N/A,FALSE,"Gross Margin Detail"}</definedName>
    <definedName name="wrn.GuV." hidden="1">{#N/A,#N/A,FALSE,"Layout GuV"}</definedName>
    <definedName name="wrn.h." hidden="1">{#N/A,#N/A,FALSE,"Assets"}</definedName>
    <definedName name="wrn.h._1" hidden="1">{#N/A,#N/A,FALSE,"Assets"}</definedName>
    <definedName name="wrn.historical._.performance." hidden="1">{"historical acquirer",#N/A,FALSE,"Historical Performance";"historical target",#N/A,FALSE,"Historical Performance"}</definedName>
    <definedName name="wrn.Historical._.Rev._.Exp." hidden="1">{#N/A,#N/A,FALSE,"Historical Rev &amp; Exp"}</definedName>
    <definedName name="wrn.icem." hidden="1">{#N/A,#N/A,FALSE,"Exb 2";#N/A,#N/A,FALSE,"Exb 3(a)";#N/A,#N/A,FALSE,"WACC";#N/A,#N/A,FALSE,"Exh 4(a)";#N/A,#N/A,FALSE,"Exh 4(b)";#N/A,#N/A,FALSE,"Exb 5(a)";#N/A,#N/A,FALSE,"Exb 5(b)"}</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hidden="1">{#N/A,#N/A,FALSE,"5009";#N/A,#N/A,FALSE,"5050";#N/A,#N/A,FALSE,"5058";#N/A,#N/A,FALSE,"5306";#N/A,#N/A,FALSE,"5314";#N/A,#N/A,FALSE,"5355";#N/A,#N/A,FALSE,"5751"}</definedName>
    <definedName name="wrn.income._.statement." hidden="1">{"income statement",#N/A,FALSE,"ATLAS-A"}</definedName>
    <definedName name="wrn.income._1" hidden="1">{#N/A,#N/A,FALSE,"5009";#N/A,#N/A,FALSE,"5050";#N/A,#N/A,FALSE,"5058";#N/A,#N/A,FALSE,"5306";#N/A,#N/A,FALSE,"5314";#N/A,#N/A,FALSE,"5355";#N/A,#N/A,FALSE,"5751"}</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hidden="1">{#N/A,#N/A,FALSE,"INDEX"}</definedName>
    <definedName name="wrn.Input._.Screen." hidden="1">{#N/A,#N/A,FALSE,"Input"}</definedName>
    <definedName name="wrn.input._.sheet." hidden="1">{#N/A,#N/A,FALSE,"TICKERS INPUT SHEET"}</definedName>
    <definedName name="wrn.Inputs." hidden="1">{"Inputs",#N/A,TRUE,"North America";"Inputs",#N/A,TRUE,"Europe";"Inputs",#N/A,TRUE,"Asia Pacific";"Inputs",#N/A,TRUE,"Latin America";"Inputs",#N/A,TRUE,"Wireless"}</definedName>
    <definedName name="wrn.Internal._.Report._.Basic." hidden="1">{#N/A,#N/A,TRUE,"LVA Basic Eng.";#N/A,#N/A,TRUE,"LVA Basic Soll";#N/A,#N/A,TRUE,"IR Basic%";#N/A,#N/A,TRUE,"IR Basic Disc. I";#N/A,#N/A,TRUE,"IR Basic Disc. I%";#N/A,#N/A,TRUE,"IR Basic Disc. II";#N/A,#N/A,TRUE,"IR Basic Disc. II%"}</definedName>
    <definedName name="wrn.ipo." hidden="1">{"assumptions",#N/A,FALSE,"Scenario 1";"valuation",#N/A,FALSE,"Scenario 1"}</definedName>
    <definedName name="wrn.IPO._.Valuation." hidden="1">{"assumptions",#N/A,FALSE,"Scenario 1";"valuation",#N/A,FALSE,"Scenario 1"}</definedName>
    <definedName name="wrn.IPO._.Valuation._1" hidden="1">{"assumptions",#N/A,FALSE,"Scenario 1";"valuation",#N/A,FALSE,"Scenario 1"}</definedName>
    <definedName name="wrn.IPO._.Valuation._2" hidden="1">{"assumptions",#N/A,FALSE,"Scenario 1";"valuation",#N/A,FALSE,"Scenario 1"}</definedName>
    <definedName name="wrn.IPO._.Valuation._3" hidden="1">{"assumptions",#N/A,FALSE,"Scenario 1";"valuation",#N/A,FALSE,"Scenario 1"}</definedName>
    <definedName name="wrn.IPO._.Valuation._4" hidden="1">{"assumptions",#N/A,FALSE,"Scenario 1";"valuation",#N/A,FALSE,"Scenario 1"}</definedName>
    <definedName name="wrn.IPO._.Valuation._5" hidden="1">{"assumptions",#N/A,FALSE,"Scenario 1";"valuation",#N/A,FALSE,"Scenario 1"}</definedName>
    <definedName name="wrn.ipo._1" hidden="1">{"assumptions",#N/A,FALSE,"Scenario 1";"valuation",#N/A,FALSE,"Scenario 1"}</definedName>
    <definedName name="wrn.ipo._2" hidden="1">{"assumptions",#N/A,FALSE,"Scenario 1";"valuation",#N/A,FALSE,"Scenario 1"}</definedName>
    <definedName name="wrn.ipo._3" hidden="1">{"assumptions",#N/A,FALSE,"Scenario 1";"valuation",#N/A,FALSE,"Scenario 1"}</definedName>
    <definedName name="wrn.ipo._4" hidden="1">{"assumptions",#N/A,FALSE,"Scenario 1";"valuation",#N/A,FALSE,"Scenario 1"}</definedName>
    <definedName name="wrn.ipo._5" hidden="1">{"assumptions",#N/A,FALSE,"Scenario 1";"valuation",#N/A,FALSE,"Scenario 1"}</definedName>
    <definedName name="wrn.ISBL." hidden="1">{#N/A,#N/A,FALSE,"ISBL"}</definedName>
    <definedName name="wrn.KBE_96." hidden="1">{#N/A,#N/A,FALSE,"ALLGEMEINER TEIL";#N/A,#N/A,FALSE,"AKTIVA";#N/A,#N/A,FALSE,"PASSIVA";#N/A,#N/A,FALSE,"GUV-RECHNUNG"}</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hidden="1">{#N/A,#N/A,FALSE,"Layout Aktiva";#N/A,#N/A,FALSE,"Layout Passiva";#N/A,#N/A,FALSE,"Layout GuV";#N/A,#N/A,FALSE,"Layout Cash Flow";#N/A,#N/A,FALSE,"Mittelherkunft";#N/A,#N/A,FALSE,"Mittelverwendung";#N/A,#N/A,FALSE,"Finanzbedarfsrechnung"}</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hidden="1">{#N/A,#N/A,FALSE,"Banksum";#N/A,#N/A,FALSE,"Banksum"}</definedName>
    <definedName name="wrn.Land." hidden="1">{"Land",#N/A,FALSE,"Land"}</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hidden="1">{#N/A,#N/A,FALSE,"Lease Rollover"}</definedName>
    <definedName name="wrn.liabilities." hidden="1">{#N/A,#N/A,FALSE,"2873";#N/A,#N/A,FALSE,"2899";#N/A,#N/A,FALSE,"2907";#N/A,#N/A,FALSE,"2999"}</definedName>
    <definedName name="wrn.liabilities._1" hidden="1">{#N/A,#N/A,FALSE,"2873";#N/A,#N/A,FALSE,"2899";#N/A,#N/A,FALSE,"2907";#N/A,#N/A,FALSE,"2999"}</definedName>
    <definedName name="wrn.Loan._.Pricing._.Analysis." hidden="1">{#N/A,#N/A,FALSE,"LOAN ANALYSIS"}</definedName>
    <definedName name="wrn.LPNL." hidden="1">{"LPNL1",#N/A,FALSE,"EntitiesWithReclasses";"LPNL2",#N/A,FALSE,"EntitiesWithReclasses";"LPNL3",#N/A,FALSE,"EntitiesWithReclasses"}</definedName>
    <definedName name="wrn.LVA._.Fachabteilungen._.Prozent." hidden="1">{"LVA Safety%",#N/A,FALSE,"IR Basic Disc. I%";"LVA Procurement Eng.%",#N/A,FALSE,"IR Basic Disc. II%"}</definedName>
    <definedName name="wrn.Market._.Values." hidden="1">{#N/A,#N/A,TRUE,"10 Yr Hold";#N/A,#N/A,TRUE,"7 Yr Hold";#N/A,#N/A,TRUE,"5 Yr Hold";#N/A,#N/A,TRUE,"3 Yr Hold"}</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hidden="1">{#N/A,#N/A,TRUE,"KOCH P&amp;L";#N/A,#N/A,TRUE,"sumpl";#N/A,#N/A,TRUE,"2000";#N/A,#N/A,TRUE,"2001";#N/A,#N/A,TRUE,"2002";#N/A,#N/A,TRUE,"2003 ";#N/A,#N/A,TRUE,"brg comm";#N/A,#N/A,TRUE,"lsm comm"}</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Report." hidden="1">{#N/A,#N/A,TRUE,"MR OVERALL Curve";#N/A,#N/A,TRUE,"MR LVA Basic Curve";#N/A,#N/A,TRUE,"MR Detail total";#N/A,#N/A,TRUE,"MR Proc. total Curve";#N/A,#N/A,TRUE,"MR Constr.Comm"}</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hidden="1">{#N/A,#N/A,FALSE,"Mortgage Loan Sch"}</definedName>
    <definedName name="wrn.MPP." hidden="1">{#N/A,#N/A,FALSE,"Mukesh Shivdasani"}</definedName>
    <definedName name="wrn.MPP._1" hidden="1">{#N/A,#N/A,FALSE,"Mukesh Shivdasani"}</definedName>
    <definedName name="wrn.MPP._2" hidden="1">{#N/A,#N/A,FALSE,"Mukesh Shivdasani"}</definedName>
    <definedName name="wrn.MPP._3" hidden="1">{#N/A,#N/A,FALSE,"Mukesh Shivdasani"}</definedName>
    <definedName name="wrn.MPP._4" hidden="1">{#N/A,#N/A,FALSE,"Mukesh Shivdasani"}</definedName>
    <definedName name="wrn.MPP._5" hidden="1">{#N/A,#N/A,FALSE,"Mukesh Shivdasani"}</definedName>
    <definedName name="wrn.msc._.sw._.feat._.summary." hidden="1">{"msc sw feat summary",#N/A,FALSE,"MSC SW Features v. 1.1."}</definedName>
    <definedName name="wrn.Multiples._.Calculation." hidden="1">{#N/A,#N/A,FALSE,"GCM Data Sum";#N/A,#N/A,FALSE,"TIC-Calculation";#N/A,#N/A,FALSE,"TIC  Multiples";#N/A,#N/A,FALSE,"P-E &amp; Price to Book Multiples";#N/A,#N/A,FALSE,"Margins-EBITDA-to-Growth"}</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hidden="1">{#N/A,#N/A,FALSE,"MVD_98LROP_Pl";#N/A,#N/A,FALSE,"MVD_98LROP_Sales";#N/A,#N/A,FALSE,"MVD LROP Product P+L";#N/A,#N/A,FALSE,"MVD R&amp;O's";#N/A,#N/A,FALSE,"MVD 98LROP Launches"}</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hidden="1">{#N/A,#N/A,FALSE,"Distbn Ntwrk";#N/A,#N/A,FALSE,"Workforce";#N/A,#N/A,FALSE,"cur-prod1";#N/A,#N/A,FALSE,"in-proc"}</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hidden="1">{#N/A,#N/A,FALSE,"CIF APR'03-SEP'03 (2)"}</definedName>
    <definedName name="wrn.ntfinance." hidden="1">{"Rate",#N/A,TRUE,"SUMMARY";"Ratios",#N/A,TRUE,"Ratios";"BUDGETREVENUE",#N/A,TRUE,"Revenue";"TOTALS",#N/A,TRUE,"DETAIL"}</definedName>
    <definedName name="wrn.OCS._.REPORT." hidden="1">{#N/A,#N/A,FALSE,"Cover";#N/A,#N/A,FALSE,"Index";#N/A,#N/A,FALSE,"Spec";#N/A,#N/A,FALSE,"Breakdown";#N/A,#N/A,FALSE,"Cost Plan"}</definedName>
    <definedName name="wrn.one" hidden="1">{"page1",#N/A,FALSE,"A";"page2",#N/A,FALSE,"A"}</definedName>
    <definedName name="wrn.one." hidden="1">{"page1",#N/A,FALSE,"A";"page2",#N/A,FALSE,"A"}</definedName>
    <definedName name="wrn.one._1" hidden="1">{"page1",#N/A,FALSE,"A";"page2",#N/A,FALSE,"A"}</definedName>
    <definedName name="wrn.one._2" hidden="1">{"page1",#N/A,FALSE,"A";"page2",#N/A,FALSE,"A"}</definedName>
    <definedName name="wrn.one._3" hidden="1">{"page1",#N/A,FALSE,"A";"page2",#N/A,FALSE,"A"}</definedName>
    <definedName name="wrn.one._4" hidden="1">{"page1",#N/A,FALSE,"A";"page2",#N/A,FALSE,"A"}</definedName>
    <definedName name="wrn.one._5" hidden="1">{"page1",#N/A,FALSE,"A";"page2",#N/A,FALSE,"A"}</definedName>
    <definedName name="wrn.one_1" hidden="1">{"page1",#N/A,FALSE,"A";"page2",#N/A,FALSE,"A"}</definedName>
    <definedName name="wrn.one_2" hidden="1">{"page1",#N/A,FALSE,"A";"page2",#N/A,FALSE,"A"}</definedName>
    <definedName name="wrn.one_3" hidden="1">{"page1",#N/A,FALSE,"A";"page2",#N/A,FALSE,"A"}</definedName>
    <definedName name="wrn.one_4" hidden="1">{"page1",#N/A,FALSE,"A";"page2",#N/A,FALSE,"A"}</definedName>
    <definedName name="wrn.one_5" hidden="1">{"page1",#N/A,FALSE,"A";"page2",#N/A,FALSE,"A"}</definedName>
    <definedName name="wrn.OSBL." hidden="1">{#N/A,#N/A,FALSE,"OSBL"}</definedName>
    <definedName name="wrn.Outlook._.Report." hidden="1">{#N/A,#N/A,FALSE,"Outlook for Month ";#N/A,#N/A,FALSE,"Risk for Month ";#N/A,#N/A,FALSE,"Upside for Month"}</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hidden="1">{"Page1.Structure",#N/A,FALSE,"Main"}</definedName>
    <definedName name="wrn.Page2.Equity.Goodwill." hidden="1">{"Page2.Equity",#N/A,FALSE,"Main"}</definedName>
    <definedName name="wrn.Page2.Profit.Loss." hidden="1">{"Page2.Profit and Loss",#N/A,FALSE,"Main Model"}</definedName>
    <definedName name="wrn.Page3.Balance.Sheet." hidden="1">{"Page3.Balance Sheet",#N/A,FALSE,"Main Model"}</definedName>
    <definedName name="wrn.Page3.Profit.Cashflow." hidden="1">{"Page3.Profit.Cashflow",#N/A,FALSE,"Main"}</definedName>
    <definedName name="wrn.Page4.Balance.Sheet." hidden="1">{"Page4.Balance.Sheet",#N/A,FALSE,"Main"}</definedName>
    <definedName name="wrn.Page4.Covenants." hidden="1">{"Page4.Covenants",#N/A,FALSE,"Main Model"}</definedName>
    <definedName name="wrn.Page5.Covenants." hidden="1">{"Page5.Covenants",#N/A,FALSE,"Main"}</definedName>
    <definedName name="wrn.Page5.Covenants._.2." hidden="1">{"Page5.Covenants 2",#N/A,FALSE,"Main Model"}</definedName>
    <definedName name="wrn.Page6.Assumptions1." hidden="1">{"Page6.Assumptions1",#N/A,FALSE,"Main"}</definedName>
    <definedName name="wrn.Page6.Assuptions1." hidden="1">{"Page6.Assumptions",#N/A,FALSE,"Main Model"}</definedName>
    <definedName name="wrn.Page7.Assumptions2." hidden="1">{"Page7.Assumptions2",#N/A,FALSE,"Main"}</definedName>
    <definedName name="wrn.Page8.Yields." hidden="1">{"Page8.Yields",#N/A,FALSE,"Main"}</definedName>
    <definedName name="wrn.paging." hidden="1">{"paging",#N/A,TRUE,"TITLE";#N/A,#N/A,TRUE,"Paging subs";#N/A,#N/A,TRUE,"P&amp;L - Paging";#N/A,#N/A,TRUE,"Rev &amp; Usage Assump - Paging";#N/A,#N/A,TRUE,"Cost - Paging";"paging",#N/A,TRUE,"Capex "}</definedName>
    <definedName name="wrn.PARTNERS._.CAPITAL._.STMT." hidden="1">{"PARTNERS CAPITAL STMT",#N/A,FALSE,"Partners Capital"}</definedName>
    <definedName name="wrn.Perioderapportage."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hidden="1">{"Graphic",#N/A,TRUE,"Graphic"}</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hidden="1">{#N/A,#N/A,FALSE,"1"}</definedName>
    <definedName name="wrn.pg10." hidden="1">{#N/A,#N/A,FALSE,"10"}</definedName>
    <definedName name="wrn.pg11." hidden="1">{#N/A,#N/A,FALSE,"11"}</definedName>
    <definedName name="wrn.pg12." hidden="1">{#N/A,#N/A,FALSE,"12"}</definedName>
    <definedName name="wrn.pg13." hidden="1">{#N/A,#N/A,FALSE,"13"}</definedName>
    <definedName name="wrn.pg14." hidden="1">{#N/A,#N/A,FALSE,"14"}</definedName>
    <definedName name="wrn.pg15." hidden="1">{#N/A,#N/A,FALSE,"15"}</definedName>
    <definedName name="wrn.pg16." hidden="1">{#N/A,#N/A,FALSE,"16"}</definedName>
    <definedName name="wrn.pg17." hidden="1">{#N/A,#N/A,FALSE,"17"}</definedName>
    <definedName name="wrn.pg2." hidden="1">{#N/A,#N/A,FALSE,"2"}</definedName>
    <definedName name="wrn.pg3." hidden="1">{#N/A,#N/A,FALSE,"3"}</definedName>
    <definedName name="wrn.pg4." hidden="1">{#N/A,#N/A,FALSE,"4"}</definedName>
    <definedName name="wrn.pg5." hidden="1">{#N/A,#N/A,FALSE,"5"}</definedName>
    <definedName name="wrn.pg6." hidden="1">{#N/A,#N/A,FALSE,"6"}</definedName>
    <definedName name="wrn.pg7." hidden="1">{#N/A,#N/A,FALSE,"7"}</definedName>
    <definedName name="wrn.pg8." hidden="1">{#N/A,#N/A,FALSE,"8"}</definedName>
    <definedName name="wrn.pg888." hidden="1">{#N/A,#N/A,FALSE,"8"}</definedName>
    <definedName name="wrn.pg9." hidden="1">{#N/A,#N/A,FALSE,"9"}</definedName>
    <definedName name="wrn.PGW." hidden="1">{#N/A,#N/A,FALSE,"PGW"}</definedName>
    <definedName name="wrn.PhaseI." hidden="1">{"PhaseIIcomeStmt",#N/A,FALSE,"Phase I (CEPA) ";"PhaseIICashFlows",#N/A,FALSE,"Phase I (CEPA) ";"PhaseIIBalanceSheet",#N/A,FALSE,"Phase I (CEPA) "}</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hidden="1">{"20 Years",#N/A,FALSE,"P&amp;Ls";"2001",#N/A,FALSE,"P&amp;Ls"}</definedName>
    <definedName name="wrn.PL." hidden="1">{"20 Years",#N/A,FALSE,"P&amp;Ls";"2001",#N/A,FALSE,"P&amp;Ls"}</definedName>
    <definedName name="wrn.PL._1" hidden="1">{"20 Years",#N/A,FALSE,"P&amp;Ls";"2001",#N/A,FALSE,"P&amp;Ls"}</definedName>
    <definedName name="wrn.PL._2" hidden="1">{"20 Years",#N/A,FALSE,"P&amp;Ls";"2001",#N/A,FALSE,"P&amp;Ls"}</definedName>
    <definedName name="wrn.PL._3" hidden="1">{"20 Years",#N/A,FALSE,"P&amp;Ls";"2001",#N/A,FALSE,"P&amp;Ls"}</definedName>
    <definedName name="wrn.PL._4" hidden="1">{"20 Years",#N/A,FALSE,"P&amp;Ls";"2001",#N/A,FALSE,"P&amp;Ls"}</definedName>
    <definedName name="wrn.PL._5" hidden="1">{"20 Years",#N/A,FALSE,"P&amp;Ls";"2001",#N/A,FALSE,"P&amp;Ls"}</definedName>
    <definedName name="wrn.pl_1" hidden="1">{"20 Years",#N/A,FALSE,"P&amp;Ls";"2001",#N/A,FALSE,"P&amp;Ls"}</definedName>
    <definedName name="wrn.pl_2" hidden="1">{"20 Years",#N/A,FALSE,"P&amp;Ls";"2001",#N/A,FALSE,"P&amp;Ls"}</definedName>
    <definedName name="wrn.pl_3" hidden="1">{"20 Years",#N/A,FALSE,"P&amp;Ls";"2001",#N/A,FALSE,"P&amp;Ls"}</definedName>
    <definedName name="wrn.pl_4" hidden="1">{"20 Years",#N/A,FALSE,"P&amp;Ls";"2001",#N/A,FALSE,"P&amp;Ls"}</definedName>
    <definedName name="wrn.pl_5" hidden="1">{"20 Years",#N/A,FALSE,"P&amp;Ls";"2001",#N/A,FALSE,"P&amp;Ls"}</definedName>
    <definedName name="wrn.PLBL." hidden="1">{#N/A,#N/A,FALSE,"PCPL9899"}</definedName>
    <definedName name="wrn.PLBLSIGN." hidden="1">{#N/A,#N/A,FALSE,"PCPL9899"}</definedName>
    <definedName name="wrn.plsch." hidden="1">{#N/A,#N/A,FALSE,"bs"}</definedName>
    <definedName name="wrn.plsch._1" hidden="1">{#N/A,#N/A,FALSE,"bs"}</definedName>
    <definedName name="wrn.plstatement." hidden="1">{#N/A,#N/A,FALSE,"Profit &amp; Loss statement"}</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hidden="1">{#N/A,#N/A,TRUE,"Summary";#N/A,#N/A,TRUE,"Portfolio Analysis";#N/A,#N/A,TRUE,"Portfolio Return Breakdown";#N/A,#N/A,TRUE,"The Johnston Building";#N/A,#N/A,TRUE,"129 W.Trade";#N/A,#N/A,TRUE,"Midtown Plaza"}</definedName>
    <definedName name="wrn.pp97schedules." hidden="1">{"plansummary",#N/A,FALSE,"PlanSummary";"sales",#N/A,FALSE,"Sales Rec";"productivity",#N/A,FALSE,"Productivity Rec";"capitalspending",#N/A,FALSE,"Capital Spending"}</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hidden="1">{#N/A,#N/A,FALSE,"P Grafs";#N/A,#N/A,FALSE,"P Overview";#N/A,#N/A,FALSE,"P key data";#N/A,#N/A,FALSE,"P input CapEx";#N/A,#N/A,FALSE,"P CapEx"}</definedName>
    <definedName name="wrn.PRES_OUT." hidden="1">{"page1",#N/A,FALSE,"PRESENTATION";"page2",#N/A,FALSE,"PRESENTATION";#N/A,#N/A,FALSE,"Valuation Summary"}</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hidden="1">{"page1",#N/A,FALSE,"PROFORMA";"page2",#N/A,FALSE,"PROFORMA";"page3",#N/A,FALSE,"PROFORMA";"page4",#N/A,FALSE,"PROFORMA";"page5",#N/A,FALSE,"PROFORMA";"page6",#N/A,FALSE,"PROFORMA";"page7",#N/A,FALSE,"PROFORMA";"page8",#N/A,FALSE,"PROFORMA"}</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hidden="1">{"Inc Stmt Dollar",#N/A,FALSE,"IS";"Inc Stmt CS",#N/A,FALSE,"IS";"BS Dollar",#N/A,FALSE,"BS";"BS CS",#N/A,FALSE,"BS";"CF Dollar",#N/A,FALSE,"CF";"Ratio No.1",#N/A,FALSE,"Ratio";"Ratio No.2",#N/A,FALSE,"Ratio"}</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graphs." hidden="1">{"cap_structure",#N/A,FALSE,"Graph-Mkt Cap";"price",#N/A,FALSE,"Graph-Price";"ebit",#N/A,FALSE,"Graph-EBITDA";"ebitda",#N/A,FALSE,"Graph-EBITDA"}</definedName>
    <definedName name="wrn.Print._.IS._.Exhibits." hidden="1">{"Inc Stmt Dollar",#N/A,FALSE,"IS";"Inc Stmt CS",#N/A,FALSE,"IS"}</definedName>
    <definedName name="wrn.Print._.Ratio._.Exhibits." hidden="1">{"Ratio No.1",#N/A,FALSE,"Ratio";"Ratio No.2",#N/A,FALSE,"Ratio"}</definedName>
    <definedName name="wrn.print._.raw._.data._.entry." hidden="1">{"inputs raw data",#N/A,TRUE,"INPUT"}</definedName>
    <definedName name="wrn.Print._.SchA." hidden="1">{"SchA1",#N/A,FALSE,"Schedules";"SchA2",#N/A,FALSE,"Schedules"}</definedName>
    <definedName name="wrn.Print._.SchB." hidden="1">{"SchB1",#N/A,FALSE,"Schedules";"SchB2",#N/A,FALSE,"Schedules"}</definedName>
    <definedName name="wrn.Print._.SchC." hidden="1">{"SchC1",#N/A,FALSE,"Schedules";"SchC2",#N/A,FALSE,"Schedules"}</definedName>
    <definedName name="wrn.Print._.SchD." hidden="1">{"SchD1",#N/A,FALSE,"Schedules";"SchD2",#N/A,FALSE,"Schedules"}</definedName>
    <definedName name="wrn.Print._.SchE." hidden="1">{"SchE1",#N/A,FALSE,"Schedules";"SchE2",#N/A,FALSE,"Schedules"}</definedName>
    <definedName name="wrn.Print._.SchF." hidden="1">{"SchF1",#N/A,FALSE,"Schedules";"SchF2",#N/A,FALSE,"Schedules"}</definedName>
    <definedName name="wrn.Print._.SchG." hidden="1">{"SchG1",#N/A,FALSE,"Schedules";"SchG2",#N/A,FALSE,"Schedules"}</definedName>
    <definedName name="wrn.Print._.SchH." hidden="1">{"SchH1",#N/A,FALSE,"Schedules";"SchH2",#N/A,FALSE,"Schedules"}</definedName>
    <definedName name="wrn.Print._.SchI." hidden="1">{"SchI1",#N/A,FALSE,"Schedules";"SchI2",#N/A,FALSE,"Schedules"}</definedName>
    <definedName name="wrn.Print._.SchJ." hidden="1">{"SchJ1",#N/A,FALSE,"Schedules";"SchJ2",#N/A,FALSE,"Schedules"}</definedName>
    <definedName name="wrn.Print._.SchK." hidden="1">{"SchK1",#N/A,FALSE,"Schedules";"SchK2",#N/A,FALSE,"Schedules"}</definedName>
    <definedName name="wrn.Print._.SchL." hidden="1">{"SchL1",#N/A,FALSE,"Schedules";"SchL2",#N/A,FALSE,"Schedules"}</definedName>
    <definedName name="wrn.Print._.SchM." hidden="1">{"SchM1",#N/A,FALSE,"Schedules";"SchM2",#N/A,FALSE,"Schedules"}</definedName>
    <definedName name="wrn.Print._.SchN." hidden="1">{"SchN1",#N/A,FALSE,"Schedules"}</definedName>
    <definedName name="wrn.Print._.SchO." hidden="1">{"SchO1",#N/A,FALSE,"Schedules"}</definedName>
    <definedName name="wrn.Print._.Summary." hidden="1">{"Summ1",#N/A,FALSE,"Summary"}</definedName>
    <definedName name="wrn.print._.summary._.sheets." hidden="1">{"summary1",#N/A,TRUE,"Comps";"summary2",#N/A,TRUE,"Comps";"summary3",#N/A,TRUE,"Comps"}</definedName>
    <definedName name="wrn.Print._1" hidden="1">{"vi1",#N/A,FALSE,"Financial Statements";"vi2",#N/A,FALSE,"Financial Statements";#N/A,#N/A,FALSE,"DCF"}</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hidden="1">{#N/A,#N/A,TRUE,"Title";#N/A,#N/A,TRUE,"CC-Summary";#N/A,#N/A,TRUE,"CapitalCost";#N/A,#N/A,TRUE,"Revenue and cost analysis";#N/A,#N/A,TRUE,"DCF";#N/A,#N/A,TRUE,"DCF-APV";#N/A,#N/A,TRUE,"DCF-WACC"}</definedName>
    <definedName name="wrn.Print_Buyer." hidden="1">{#N/A,"DR",FALSE,"increm pf";#N/A,"MAMSI",FALSE,"increm pf";#N/A,"MAXI",FALSE,"increm pf";#N/A,"PCAM",FALSE,"increm pf";#N/A,"PHSV",FALSE,"increm pf";#N/A,"SIE",FALSE,"increm pf"}</definedName>
    <definedName name="wrn.Print_Index." hidden="1">{"Index",#N/A,FALSE,"Index"}</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hidden="1">{#N/A,#N/A,FALSE,"Op-BS";#N/A,#N/A,FALSE,"Assum";#N/A,#N/A,FALSE,"IS";#N/A,#N/A,FALSE,"Syn+Elim";#N/A,#N/A,FALSE,"BSCF";#N/A,#N/A,FALSE,"Blue_IS";#N/A,#N/A,FALSE,"Blue_BSCF";#N/A,#N/A,FALSE,"Ratings"}</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hidden="1">{"PRINTREP",#N/A,FALSE,"Sheet1"}</definedName>
    <definedName name="wrn.Progress._.Curves." hidden="1">{#N/A,#N/A,FALSE,"LINDE Proc. Curve CRP";#N/A,#N/A,FALSE,"Proc. Safety Curve CRP";#N/A,#N/A,FALSE,"Proc. Stationary Curve CRP";#N/A,#N/A,FALSE,"Proc. Rotating Curve CRP";#N/A,#N/A,FALSE,"Proc. Electrical Curve CRP";#N/A,#N/A,FALSE,"Proc. Instrumentation Curve CRP";#N/A,#N/A,FALSE,"Proc. Piping Curve CRP"}</definedName>
    <definedName name="wrn.Progress._.Overviews._.per._.Discipline." hidden="1">{"Safety Overview",#N/A,FALSE,"Safety";"Stationary Overview",#N/A,FALSE,"Stationary";"Rotating Overview",#N/A,FALSE,"Rotating";"Electrical Overview",#N/A,FALSE,"Electrical";"Instrumentation Overview",#N/A,FALSE,"Instrumentation";"Piping Overview",#N/A,FALSE,"Piping"}</definedName>
    <definedName name="wrn.Progress._.per._.Disipline." hidden="1">{"Safety Progress",#N/A,FALSE,"Safety";"Stationary Progress",#N/A,FALSE,"Stationary";"Rotating Progress",#N/A,FALSE,"Rotating";"Electrical Progress",#N/A,FALSE,"Electrical";"Instrumentation Progress",#N/A,FALSE,"Instrumentation";"Piping Progress",#N/A,FALSE,"Piping"}</definedName>
    <definedName name="wrn.Project." hidden="1">{#N/A,#N/A,TRUE,"A-site";#N/A,#N/A,TRUE,"B-Buildings";#N/A,#N/A,TRUE,"c-out-of-fence";#N/A,#N/A,TRUE,"d-proj.infr.";#N/A,#N/A,TRUE,"e- land"}</definedName>
    <definedName name="wrn.Project._.Report._.for._.Recrection._.Centre." hidden="1">{#N/A,#N/A,FALSE,"Proj.Cost &amp; Means of Fin."}</definedName>
    <definedName name="wrn.Projected._.Data._.and._.Subject._.Company._.Data." hidden="1">{#N/A,#N/A,FALSE,"Projected Data &amp; SUBJECT-INPUTS"}</definedName>
    <definedName name="wrn.Property._.Description." hidden="1">{#N/A,#N/A,FALSE,"PROP. DESCRIPTION"}</definedName>
    <definedName name="wrn.prospects." hidden="1">{#N/A,#N/A,FALSE,"FCST94";#N/A,#N/A,FALSE,"FIRM";#N/A,#N/A,FALSE,"BACK94";#N/A,#N/A,FALSE,"FCST95";#N/A,#N/A,FALSE,"BACK95";#N/A,#N/A,FALSE,"FCST96"}</definedName>
    <definedName name="wrn.prospects._1" hidden="1">{#N/A,#N/A,FALSE,"FCST94";#N/A,#N/A,FALSE,"FIRM";#N/A,#N/A,FALSE,"BACK94";#N/A,#N/A,FALSE,"FCST95";#N/A,#N/A,FALSE,"BACK95";#N/A,#N/A,FALSE,"FCST96"}</definedName>
    <definedName name="wrn.prospects._2" hidden="1">{#N/A,#N/A,FALSE,"FCST94";#N/A,#N/A,FALSE,"FIRM";#N/A,#N/A,FALSE,"BACK94";#N/A,#N/A,FALSE,"FCST95";#N/A,#N/A,FALSE,"BACK95";#N/A,#N/A,FALSE,"FCST96"}</definedName>
    <definedName name="wrn.prospects._3" hidden="1">{#N/A,#N/A,FALSE,"FCST94";#N/A,#N/A,FALSE,"FIRM";#N/A,#N/A,FALSE,"BACK94";#N/A,#N/A,FALSE,"FCST95";#N/A,#N/A,FALSE,"BACK95";#N/A,#N/A,FALSE,"FCST96"}</definedName>
    <definedName name="wrn.prospects._4" hidden="1">{#N/A,#N/A,FALSE,"FCST94";#N/A,#N/A,FALSE,"FIRM";#N/A,#N/A,FALSE,"BACK94";#N/A,#N/A,FALSE,"FCST95";#N/A,#N/A,FALSE,"BACK95";#N/A,#N/A,FALSE,"FCST96"}</definedName>
    <definedName name="wrn.prospects._5" hidden="1">{#N/A,#N/A,FALSE,"FCST94";#N/A,#N/A,FALSE,"FIRM";#N/A,#N/A,FALSE,"BACK94";#N/A,#N/A,FALSE,"FCST95";#N/A,#N/A,FALSE,"BACK95";#N/A,#N/A,FALSE,"FCST96"}</definedName>
    <definedName name="wrn.provisions." hidden="1">{#N/A,#N/A,FALSE,"Provisions"}</definedName>
    <definedName name="wrn.provisions._1" hidden="1">{#N/A,#N/A,FALSE,"Provisions"}</definedName>
    <definedName name="wrn.PSell_Out." hidden="1">{"PSell_Out",#N/A,FALSE,"PSell_Out"}</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q." hidden="1">{"2",#N/A,FALSE,"Q1 03-04";"1",#N/A,FALSE,"Q1 03-04"}</definedName>
    <definedName name="wrn.QR.Comp.QI._.Prints." hidden="1">{#N/A,#N/A,FALSE,"QR 1. compare quarter";#N/A,#N/A,FALSE,"QR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hidden="1">{#N/A,#N/A,FALSE,"QR 1. compare quarter";#N/A,#N/A,FALSE,"QR 3. compare year";#N/A,#N/A,FALSE,"QR 4.  key data";#N/A,#N/A,FALSE,"QR 5. input Customer";"QR 6 compare - NGK Q 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hidden="1">{"Quarterly Report",#N/A,FALSE,"Financial Rpts"}</definedName>
    <definedName name="wrn.Range._.Values." hidden="1">{"page1",#N/A,FALSE,"Range Value - Incl Reclasses";"page2",#N/A,FALSE,"Range Value - Incl Reclasses";"page3",#N/A,FALSE,"Range Value - Incl Reclasses"}</definedName>
    <definedName name="wrn.RCC." hidden="1">{"rcc",#N/A,FALSE,"TARA-09";"rcc",#N/A,FALSE,"TARA-10";"rcc",#N/A,FALSE,"TARA-11"}</definedName>
    <definedName name="wrn.reco." hidden="1">{#N/A,#N/A,FALSE,"Sheet2"}</definedName>
    <definedName name="wrn.Recovery._.Calcs." hidden="1">{#N/A,#N/A,FALSE,"Recovery Calcs"}</definedName>
    <definedName name="wrn.Relevant."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hidden="1">{#N/A,#N/A,FALSE,"Rent Roll"}</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{#N/A,#N/A,TRUE,"Pivots-Employee";#N/A,"Scenerio2",TRUE,"Assumptions Summary"}</definedName>
    <definedName name="wrn.Report._.Exhibits." hidden="1">{"Inc Stmt Exhibit",#N/A,FALSE,"IS";"BS Exhibit",#N/A,FALSE,"BS";"Ratio No.1",#N/A,FALSE,"Ratio";"Ratio No.2",#N/A,FALSE,"Ratio"}</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hidden="1">{#N/A,#N/A,FALSE,"IS";#N/A,#N/A,FALSE,"BS";#N/A,#N/A,FALSE,"CF";#N/A,#N/A,FALSE,"CE";#N/A,#N/A,FALSE,"Depr";#N/A,#N/A,FALSE,"APAL"}</definedName>
    <definedName name="wrn.Reporting._.Manual._.Volume._.III." hidden="1">{#N/A,#N/A,FALSE,"Welcome";#N/A,#N/A,FALSE,"Instructions";#N/A,#N/A,FALSE,"TOC";#N/A,#N/A,FALSE,"Nestle";#N/A,#N/A,FALSE,"ICExcept";#N/A,#N/A,FALSE,"Equity";#N/A,#N/A,FALSE,"PLPL"}</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hidden="1">{#N/A,#N/A,FALSE,"HMF";#N/A,#N/A,FALSE,"FACIL";#N/A,#N/A,FALSE,"HMFINANCE";#N/A,#N/A,FALSE,"HMEUROPE";#N/A,#N/A,FALSE,"HHAB CONSO";#N/A,#N/A,FALSE,"PAB";#N/A,#N/A,FALSE,"MMC";#N/A,#N/A,FALSE,"THAI";#N/A,#N/A,FALSE,"SINPA";#N/A,#N/A,FALSE,"POLAND"}</definedName>
    <definedName name="wrn.Retail." hidden="1">{"Retail",#N/A,FALSE,"Retail"}</definedName>
    <definedName name="wrn.revenue._.detail." hidden="1">{"revenue detail 1",#N/A,FALSE,"Revenue Detail";"revenue detail 2",#N/A,FALSE,"Revenue Detail";"revenue detail 3",#N/A,FALSE,"Revenue Detail";"revenue detail 4",#N/A,FALSE,"Revenue Detail"}</definedName>
    <definedName name="wrn.Revenue._.Details." hidden="1">{"Revenue by Industry Chart",#N/A,FALSE,"Mix";"Annual Revenue Detail",#N/A,FALSE,"Mix";"Quarterly Revenue Detail",#N/A,FALSE,"Mix"}</definedName>
    <definedName name="wrn.revenue._.graph." hidden="1">{"revenue graph",#N/A,FALSE,"Revenue Graph"}</definedName>
    <definedName name="wrn.Revs." hidden="1">{"Base_rev",#N/A,FALSE,"Proj_IS_Base";"Projrev",#N/A,FALSE,"Proj_IS_wOTLC";"Delta",#N/A,FALSE,"Delta Rev_PV"}</definedName>
    <definedName name="wrn.Robuster." hidden="1">{#N/A,#N/A,TRUE,"Cover";#N/A,#N/A,TRUE,"Descr";#N/A,#N/A,TRUE,"Control (In)";#N/A,#N/A,TRUE,"Op Margin";#N/A,#N/A,TRUE,"Depn";#N/A,#N/A,TRUE,"Finance";#N/A,#N/A,TRUE,"Tax";#N/A,#N/A,TRUE,"P &amp; L";#N/A,#N/A,TRUE,"CFS";#N/A,#N/A,TRUE,"BS";#N/A,#N/A,TRUE,"DCF";#N/A,#N/A,TRUE,"Ratios"}</definedName>
    <definedName name="wrn.RPLINS." hidden="1">{#N/A,#N/A,FALSE,"str_title";#N/A,#N/A,FALSE,"SUM";#N/A,#N/A,FALSE,"Scope";#N/A,#N/A,FALSE,"PIE-Jn";#N/A,#N/A,FALSE,"PIE-Jn_Hz";#N/A,#N/A,FALSE,"Liq_Plan";#N/A,#N/A,FALSE,"S_Curve";#N/A,#N/A,FALSE,"Liq_Prof";#N/A,#N/A,FALSE,"Man_Pwr";#N/A,#N/A,FALSE,"Man_Prof"}</definedName>
    <definedName name="wrn.rprt." hidden="1">{#N/A,#N/A,FALSE,"A";#N/A,#N/A,FALSE,"B-1";#N/A,#N/A,FALSE,"WACC";#N/A,#N/A,FALSE,"C-1";#N/A,#N/A,FALSE,"C-2";#N/A,#N/A,FALSE,"D-1";#N/A,#N/A,FALSE,"D-2";#N/A,#N/A,FALSE,"D-3"}</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hidden="1">{#N/A,#N/A,FALSE,"Welcome";#N/A,#N/A,FALSE,"Instructs";#N/A,#N/A,FALSE,"TOC";#N/A,#N/A,FALSE,"MOR";#N/A,#N/A,FALSE,"MOHSch";#N/A,#N/A,FALSE,"MOHIns";#N/A,#N/A,FALSE,"SNar";#N/A,#N/A,FALSE,"FNar";#N/A,#N/A,FALSE,"CSFL";#N/A,#N/A,FALSE,"FrgnCurr";#N/A,#N/A,FALSE,"CMA"}</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hidden="1">{"rts",#N/A,TRUE,"TITLE";#N/A,#N/A,TRUE,"P&amp;L - RTS";#N/A,#N/A,TRUE,"RTS biz";#N/A,#N/A,TRUE,"Cost - RTS";"RTS",#N/A,TRUE,"Capex "}</definedName>
    <definedName name="wrn.sales." hidden="1">{"sales",#N/A,FALSE,"Sales";"sales existing",#N/A,FALSE,"Sales";"sales rd1",#N/A,FALSE,"Sales";"sales rd2",#N/A,FALSE,"Sales"}</definedName>
    <definedName name="wrn.sample." hidden="1">{"sample",#N/A,FALSE,"Client Input Sheet"}</definedName>
    <definedName name="wrn.Scenario._.Summary."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hidden="1">{"Schedule_IA",#N/A,FALSE,"I-A"}</definedName>
    <definedName name="wrn.Schedule_1B." hidden="1">{"Schedule_1B",#N/A,FALSE,"I-B"}</definedName>
    <definedName name="wrn.Schedule_1C." hidden="1">{"Schedule_1C",#N/A,FALSE,"I-C"}</definedName>
    <definedName name="wrn.Schedule_1D." hidden="1">{"Schedule_1D",#N/A,FALSE,"I-D"}</definedName>
    <definedName name="wrn.SCHEDULE_F." hidden="1">{#N/A,#N/A,FALSE,"SCHDULE F"}</definedName>
    <definedName name="wrn.Schedule_I." hidden="1">{"Schedule_I",#N/A,FALSE,"I"}</definedName>
    <definedName name="wrn.SCHEDULE_M." hidden="1">{#N/A,#N/A,FALSE,"SCHEDULE M"}</definedName>
    <definedName name="wrn.schedules." hidden="1">{"schedule1",#N/A,FALSE,"Sheet1";"schedule2",#N/A,FALSE,"Sheet1";"schedule3",#N/A,FALSE,"Sheet1";"schedule4",#N/A,FALSE,"Sheet1";"schedule5",#N/A,FALSE,"Sheet1";"schedule6",#N/A,FALSE,"Sheet1"}</definedName>
    <definedName name="wrn.sdi." hidden="1">{#N/A,#N/A,FALSE,"Customer Base";#N/A,#N/A,FALSE,"Workforce";#N/A,#N/A,FALSE,"cur prod";#N/A,#N/A,FALSE,"in-proc";#N/A,#N/A,FALSE,"Trademark"}</definedName>
    <definedName name="wrn.Section._.1." hidden="1">{#N/A,#N/A,FALSE,"Section 1";#N/A,#N/A,FALSE,"Trading 98";#N/A,#N/A,FALSE,"ISK P&amp;L 98";#N/A,#N/A,FALSE,"Cash Flow 98";#N/A,#N/A,FALSE,"WCap ISK impact"}</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hidden="1">{#N/A,#N/A,FALSE,"Section 3";#N/A,#N/A,FALSE,"EU";#N/A,#N/A,FALSE,"NA";#N/A,#N/A,FALSE,"AP";#N/A,#N/A,FALSE,"LA";#N/A,#N/A,FALSE,"SU"}</definedName>
    <definedName name="wrn.Section._.4." hidden="1">{#N/A,#N/A,FALSE,"Section 4";#N/A,#N/A,FALSE,"Cumulative Phased TA";#N/A,#N/A,FALSE,"Cumulative Phased ISK TA";#N/A,#N/A,FALSE,"Cumulative Phased CF";#N/A,#N/A,FALSE,"Cumulative Phased Sundry";#N/A,#N/A,FALSE,"Cumulative Post ISK Phased WC"}</definedName>
    <definedName name="wrn.Section._.5." hidden="1">{#N/A,#N/A,FALSE,"Section 5";#N/A,#N/A,FALSE,"Discrete Phased TA";#N/A,#N/A,FALSE,"Discrete Phased ISK TA";#N/A,#N/A,FALSE,"Discrete Phased CF";#N/A,#N/A,FALSE,"Discrete Phased Sundry"}</definedName>
    <definedName name="wrn.Sensitivity." hidden="1">{"Sensitivity","2500/18",FALSE,"Senstivity analysis master"}</definedName>
    <definedName name="wrn.Sensitivity._1" hidden="1">{"Sensitivity","2500/18",FALSE,"Senstivity analysis master"}</definedName>
    <definedName name="wrn.Short._.Print." hidden="1">{#N/A,#N/A,FALSE,"Cover";#N/A,#N/A,FALSE,"Stack";#N/A,#N/A,FALSE,"Cost S";#N/A,#N/A,FALSE," CF";#N/A,#N/A,FALSE,"Investor"}</definedName>
    <definedName name="wrn.Shorten._.Version." hidden="1">{#N/A,#N/A,FALSE,"changes";#N/A,#N/A,FALSE,"Assumptions";"view1",#N/A,FALSE,"BE Analysis";"view2",#N/A,FALSE,"BE Analysis";#N/A,#N/A,FALSE,"DCF Calculation - Scenario 1";"Dollar",#N/A,FALSE,"Consolidated - Scenario 1";"CS",#N/A,FALSE,"Consolidated - Scenario 1"}</definedName>
    <definedName name="wrn.SIGNS." hidden="1">{#N/A,#N/A,FALSE,"PCPL9899"}</definedName>
    <definedName name="wrn.Source._.Notes." hidden="1">{"IncNotes",#N/A,FALSE,"Inc";"BalNotes",#N/A,FALSE,"Bal";"GCFNotes",#N/A,FALSE,"GCF";"RcDsNotes",#N/A,FALSE,"RcDs";"RevNotes",#N/A,FALSE,"Rev";"WCapNotes",#N/A,FALSE,"WCap";"CapExNotes",#N/A,FALSE,"CapEx";"DebtNotes",#N/A,FALSE,"Debt";"RatNotes",#N/A,FALSE,"Rat";"ValNotes",#N/A,FALSE,"Val"}</definedName>
    <definedName name="wrn.sss." hidden="1">{#N/A,#N/A,TRUE,"pd_SSS";#N/A,#N/A,TRUE,"fo_SSS";#N/A,#N/A,TRUE,"eqpt_SSS";#N/A,#N/A,TRUE,"ftrs_SSS"}</definedName>
    <definedName name="wrn.Staff._.cost1998." hidden="1">{#N/A,#N/A,TRUE,"Staffnos &amp; cost"}</definedName>
    <definedName name="wrn.Staff._.cost1998._1" hidden="1">{#N/A,#N/A,TRUE,"Staffnos &amp; cost"}</definedName>
    <definedName name="wrn.Staffcost." hidden="1">{#N/A,#N/A,FALSE,"Staffnos &amp; cost"}</definedName>
    <definedName name="wrn.Staffcost._1" hidden="1">{#N/A,#N/A,FALSE,"Staffnos &amp; cost"}</definedName>
    <definedName name="wrn.STAND_ALONE_BOTH." hidden="1">{"FCB_ALL",#N/A,FALSE,"FCB";"GREY_ALL",#N/A,FALSE,"GREY"}</definedName>
    <definedName name="wrn.Standard." hidden="1">{#N/A,#N/A,FALSE,"IS US";#N/A,#N/A,FALSE,"BS US";#N/A,#N/A,FALSE,"IS LOCAL";#N/A,#N/A,FALSE,"BS INPUT";#N/A,#N/A,FALSE,"EQUITY";#N/A,#N/A,FALSE,"LOCAL ADJ";#N/A,#N/A,FALSE,"GAAP ADJ"}</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hidden="1">{"STMT OF CASH FLOWS",#N/A,FALSE,"Cash Flows Indirect"}</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hidden="1">{#N/A,"Store 1",FALSE,"Store";#N/A,"Store 2",FALSE,"Store"}</definedName>
    <definedName name="wrn.Strengths._.Weaknesses." hidden="1">{#N/A,#N/A,FALSE,"Strengths &amp; Weaknesses"}</definedName>
    <definedName name="wrn.sum." hidden="1">{"Opsys",#N/A,FALSE,"NPV_OPsys";"NT",#N/A,FALSE,"NPV_NT";"DevP",#N/A,FALSE,"NPV_DevPdt";"Office",#N/A,FALSE,"NPV_Office"}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{#N/A,#N/A,FALSE,"SUMMARY";#N/A,#N/A,FALSE,"SUMMARY"}</definedName>
    <definedName name="wrn.summary._.schedules." hidden="1">{"summary1",#N/A,FALSE,"Summary of Values";"summary2",#N/A,FALSE,"Summary of Values"}</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hidden="1">{"targetdcf",#N/A,FALSE,"Merger consequences";"TARGETASSU",#N/A,FALSE,"Merger consequences";"TERMINAL VALUE",#N/A,FALSE,"Merger consequences"}</definedName>
    <definedName name="wrn.Tax._.Report." hidden="1">{"KAVITA - Personal View",#N/A,FALSE,"Sheet2"}</definedName>
    <definedName name="wrn.Taxes._.Title._.Insurance." hidden="1">{#N/A,#N/A,FALSE,"Taxes, Insurance, Title"}</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hidden="1">{"Inputs",#N/A,FALSE,"US_FL";"Inputs",#N/A,FALSE,"EUROPE_FL";"Inputs",#N/A,FALSE,"ASIA_FL"}</definedName>
    <definedName name="wrn.Telstra._.Output." hidden="1">{"Output",#N/A,FALSE,"US_FL";"Output",#N/A,FALSE,"EUROPE_FL";"Output",#N/A,FALSE,"ASIA_FL"}</definedName>
    <definedName name="wrn.test." hidden="1">{"test2",#N/A,TRUE,"Prices"}</definedName>
    <definedName name="wrn.test1." hidden="1">{#N/A,#N/A,FALSE,"Graphs 1";#N/A,#N/A,FALSE,"Graphs 2"}</definedName>
    <definedName name="wrn.tmr." hidden="1">{#N/A,#N/A,TRUE,"TMRSAMPLE";#N/A,#N/A,TRUE,"OPS";#N/A,#N/A,TRUE,"TMR"}</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hidden="1">{#N/A,#N/A,FALSE,"TOWNSHIP"}</definedName>
    <definedName name="wrn.trademark._.and._.trade._.name." hidden="1">{"trademark1",#N/A,FALSE,"Trademark(s) and Trade Name(s)"}</definedName>
    <definedName name="wrn.Trial._.Balance." hidden="1">{#N/A,#N/A,TRUE,"constb"}</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hidden="1">{"Agg Output",#N/A,FALSE,"Operational Drivers Output";"NW Output",#N/A,FALSE,"Operational Drivers Output";"South Output",#N/A,FALSE,"Operational Drivers Output";"Central Output",#N/A,FALSE,"Operational Drivers Output"}</definedName>
    <definedName name="wrn.Underwriting._.Analysis." hidden="1">{#N/A,#N/A,FALSE,"Underwriting Analysis"}</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hidden="1">{"histincome",#N/A,FALSE,"hyfins";"closing balance",#N/A,FALSE,"hyfins"}</definedName>
    <definedName name="wrn.VALUATION." hidden="1">{#N/A,#N/A,FALSE,"Valuation Assumptions";#N/A,#N/A,FALSE,"Summary";#N/A,#N/A,FALSE,"DCF";#N/A,#N/A,FALSE,"Valuation";#N/A,#N/A,FALSE,"WACC";#N/A,#N/A,FALSE,"UBVH";#N/A,#N/A,FALSE,"Free Cash Flow"}</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hidden="1">{#N/A,#N/A,FALSE,"Valuation Assumptions";#N/A,#N/A,FALSE,"Summary";#N/A,#N/A,FALSE,"DCF";#N/A,#N/A,FALSE,"Valuation";#N/A,#N/A,FALSE,"WACC";#N/A,#N/A,FALSE,"UBVH";#N/A,#N/A,FALSE,"Free Cash Flow"}</definedName>
    <definedName name="wrn.Variance._.Q1." hidden="1">{"Variance Q1",#N/A,FALSE,"Var"}</definedName>
    <definedName name="wrn.Variance._.Q1._1" hidden="1">{"Variance Q1",#N/A,FALSE,"Var"}</definedName>
    <definedName name="wrn.Variance._.Q2." hidden="1">{"Variance Q2",#N/A,FALSE,"Var"}</definedName>
    <definedName name="wrn.Variance._.Q2._1" hidden="1">{"Variance Q2",#N/A,FALSE,"Var"}</definedName>
    <definedName name="wrn.Variance._.Q3." hidden="1">{"Variance Q3",#N/A,FALSE,"Var"}</definedName>
    <definedName name="wrn.Variance._.Q3._1" hidden="1">{"Variance Q3",#N/A,FALSE,"Var"}</definedName>
    <definedName name="wrn.Variance._.Q4" hidden="1">{"Variance Q4",#N/A,FALSE,"Var"}</definedName>
    <definedName name="wrn.Variance._.Q4." hidden="1">{"Variance Q4",#N/A,FALSE,"Var"}</definedName>
    <definedName name="wrn.Variance._.Q4._1" hidden="1">{"Variance Q4",#N/A,FALSE,"Var"}</definedName>
    <definedName name="wrn.Variance._.Q4_1" hidden="1">{"Variance Q4",#N/A,FALSE,"Var"}</definedName>
    <definedName name="wrn.VCS." hidden="1">{"VCS",#N/A,FALSE,"TARA-09";"VCS",#N/A,FALSE,"TARA-10";"VCS",#N/A,FALSE,"TARA-11"}</definedName>
    <definedName name="wrn.Wacc." hidden="1">{"Area1",#N/A,FALSE,"OREWACC";"Area2",#N/A,FALSE,"OREWACC"}</definedName>
    <definedName name="wrn.work._.paper._.shcedules." hidden="1">{"summary1",#N/A,FALSE,"Summary of Values";"summary2",#N/A,FALSE,"Summary of Values";"weighted average returns",#N/A,FALSE,"WACC and WARA";"fixed asset detail",#N/A,FALSE,"Fixed Asset Detail"}</definedName>
    <definedName name="wrn.Working._.Party._.List." hidden="1">{#N/A,#N/A,FALSE,"Working List"}</definedName>
    <definedName name="wrn.X140." hidden="1">{"page1",#N/A,FALSE,"X140withReclasses";"page2",#N/A,FALSE,"X140withReclasses";"page3",#N/A,FALSE,"X140withReclasses"}</definedName>
    <definedName name="wrn.xrates." hidden="1">{#N/A,#N/A,FALSE,"1996";#N/A,#N/A,FALSE,"1995";#N/A,#N/A,FALSE,"1994"}</definedName>
    <definedName name="wrn.XYZ." hidden="1">{#N/A,#N/A,FALSE,"Sheet1"}</definedName>
    <definedName name="wrn.Year1." hidden="1">{"Page1",#N/A,FALSE,"Yr 1";"Page2",#N/A,FALSE,"Yr 1";"Page3",#N/A,FALSE,"Yr 1";"Page4",#N/A,FALSE,"Yr 1"}</definedName>
    <definedName name="wrn.Year2." hidden="1">{"Page1",#N/A,FALSE,"Yr 2";"Page2",#N/A,FALSE,"Yr 2";"Page3",#N/A,FALSE,"Yr 2";"Page4",#N/A,FALSE,"Yr 2"}</definedName>
    <definedName name="wrn.Yield." hidden="1">{"Yield",#N/A,FALSE,"Yield"}</definedName>
    <definedName name="wrn.보고서." hidden="1">{#N/A,#N/A,FALSE,"Sheet1";#N/A,#N/A,FALSE,"기평9607"}</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土地." hidden="1">{"土地",#N/A,FALSE,"土地建物"}</definedName>
    <definedName name="wrn.建物." hidden="1">{"建物",#N/A,FALSE,"土地建物"}</definedName>
    <definedName name="wrn_1" hidden="1">{#N/A,#N/A,FALSE,"Aging Summary";#N/A,#N/A,FALSE,"Ratio Analysis";#N/A,#N/A,FALSE,"Test 120 Day Accts";#N/A,#N/A,FALSE,"Tickmarks"}</definedName>
    <definedName name="wrn_10_a2" hidden="1">{#N/A,#N/A,FALSE,"Aging Summary";#N/A,#N/A,FALSE,"Ratio Analysis";#N/A,#N/A,FALSE,"Test 120 Day Accts";#N/A,#N/A,FALSE,"Tickmarks"}</definedName>
    <definedName name="wrn_10a_2" hidden="1">{#N/A,#N/A,FALSE,"Aging Summary";#N/A,#N/A,FALSE,"Ratio Analysis";#N/A,#N/A,FALSE,"Test 120 Day Accts";#N/A,#N/A,FALSE,"Tickmarks"}</definedName>
    <definedName name="wrn_10a1" hidden="1">{#N/A,#N/A,FALSE,"Aging Summary";#N/A,#N/A,FALSE,"Ratio Analysis";#N/A,#N/A,FALSE,"Test 120 Day Accts";#N/A,#N/A,FALSE,"Tickmarks"}</definedName>
    <definedName name="wrn_11" hidden="1">{#N/A,#N/A,FALSE,"Aging Summary";#N/A,#N/A,FALSE,"Ratio Analysis";#N/A,#N/A,FALSE,"Test 120 Day Accts";#N/A,#N/A,FALSE,"Tickmarks"}</definedName>
    <definedName name="wrn_12" hidden="1">{#N/A,#N/A,FALSE,"Aging Summary";#N/A,#N/A,FALSE,"Ratio Analysis";#N/A,#N/A,FALSE,"Test 120 Day Accts";#N/A,#N/A,FALSE,"Tickmarks"}</definedName>
    <definedName name="wrn_12p" hidden="1">{#N/A,#N/A,FALSE,"Aging Summary";#N/A,#N/A,FALSE,"Ratio Analysis";#N/A,#N/A,FALSE,"Test 120 Day Accts";#N/A,#N/A,FALSE,"Tickmarks"}</definedName>
    <definedName name="wrn_16p" hidden="1">{#N/A,#N/A,FALSE,"Aging Summary";#N/A,#N/A,FALSE,"Ratio Analysis";#N/A,#N/A,FALSE,"Test 120 Day Accts";#N/A,#N/A,FALSE,"Tickmarks"}</definedName>
    <definedName name="wrn_1A" hidden="1">{#N/A,#N/A,FALSE,"Aging Summary";#N/A,#N/A,FALSE,"Ratio Analysis";#N/A,#N/A,FALSE,"Test 120 Day Accts";#N/A,#N/A,FALSE,"Tickmarks"}</definedName>
    <definedName name="wrn_1a1" hidden="1">{#N/A,#N/A,FALSE,"Aging Summary";#N/A,#N/A,FALSE,"Ratio Analysis";#N/A,#N/A,FALSE,"Test 120 Day Accts";#N/A,#N/A,FALSE,"Tickmarks"}</definedName>
    <definedName name="wrn_1a2" hidden="1">{#N/A,#N/A,FALSE,"Aging Summary";#N/A,#N/A,FALSE,"Ratio Analysis";#N/A,#N/A,FALSE,"Test 120 Day Accts";#N/A,#N/A,FALSE,"Tickmarks"}</definedName>
    <definedName name="wrn_1a22" hidden="1">{#N/A,#N/A,FALSE,"Aging Summary";#N/A,#N/A,FALSE,"Ratio Analysis";#N/A,#N/A,FALSE,"Test 120 Day Accts";#N/A,#N/A,FALSE,"Tickmarks"}</definedName>
    <definedName name="wrn_1P" hidden="1">{#N/A,#N/A,FALSE,"Aging Summary";#N/A,#N/A,FALSE,"Ratio Analysis";#N/A,#N/A,FALSE,"Test 120 Day Accts";#N/A,#N/A,FALSE,"Tickmarks"}</definedName>
    <definedName name="wrn_2" hidden="1">{#N/A,#N/A,FALSE,"Aging Summary";#N/A,#N/A,FALSE,"Ratio Analysis";#N/A,#N/A,FALSE,"Test 120 Day Accts";#N/A,#N/A,FALSE,"Tickmarks"}</definedName>
    <definedName name="wrn_2009a" hidden="1">{#N/A,#N/A,FALSE,"Aging Summary";#N/A,#N/A,FALSE,"Ratio Analysis";#N/A,#N/A,FALSE,"Test 120 Day Accts";#N/A,#N/A,FALSE,"Tickmarks"}</definedName>
    <definedName name="wrn_201" hidden="1">{#N/A,#N/A,FALSE,"Aging Summary";#N/A,#N/A,FALSE,"Ratio Analysis";#N/A,#N/A,FALSE,"Test 120 Day Accts";#N/A,#N/A,FALSE,"Tickmarks"}</definedName>
    <definedName name="wrn_2010a" hidden="1">{#N/A,#N/A,FALSE,"Aging Summary";#N/A,#N/A,FALSE,"Ratio Analysis";#N/A,#N/A,FALSE,"Test 120 Day Accts";#N/A,#N/A,FALSE,"Tickmarks"}</definedName>
    <definedName name="wrn_20a" hidden="1">{#N/A,#N/A,FALSE,"Aging Summary";#N/A,#N/A,FALSE,"Ratio Analysis";#N/A,#N/A,FALSE,"Test 120 Day Accts";#N/A,#N/A,FALSE,"Tickmarks"}</definedName>
    <definedName name="wrn_23a" hidden="1">{#N/A,#N/A,FALSE,"Aging Summary";#N/A,#N/A,FALSE,"Ratio Analysis";#N/A,#N/A,FALSE,"Test 120 Day Accts";#N/A,#N/A,FALSE,"Tickmarks"}</definedName>
    <definedName name="wrn_24a" hidden="1">{#N/A,#N/A,FALSE,"Aging Summary";#N/A,#N/A,FALSE,"Ratio Analysis";#N/A,#N/A,FALSE,"Test 120 Day Accts";#N/A,#N/A,FALSE,"Tickmarks"}</definedName>
    <definedName name="wrn_28a" hidden="1">{#N/A,#N/A,FALSE,"Aging Summary";#N/A,#N/A,FALSE,"Ratio Analysis";#N/A,#N/A,FALSE,"Test 120 Day Accts";#N/A,#N/A,FALSE,"Tickmarks"}</definedName>
    <definedName name="wrn_2a" hidden="1">{#N/A,#N/A,FALSE,"Aging Summary";#N/A,#N/A,FALSE,"Ratio Analysis";#N/A,#N/A,FALSE,"Test 120 Day Accts";#N/A,#N/A,FALSE,"Tickmarks"}</definedName>
    <definedName name="wrn_34p" hidden="1">{#N/A,#N/A,FALSE,"Aging Summary";#N/A,#N/A,FALSE,"Ratio Analysis";#N/A,#N/A,FALSE,"Test 120 Day Accts";#N/A,#N/A,FALSE,"Tickmarks"}</definedName>
    <definedName name="wrn_36a" hidden="1">{#N/A,#N/A,FALSE,"Aging Summary";#N/A,#N/A,FALSE,"Ratio Analysis";#N/A,#N/A,FALSE,"Test 120 Day Accts";#N/A,#N/A,FALSE,"Tickmarks"}</definedName>
    <definedName name="wrn_38a" hidden="1">{#N/A,#N/A,FALSE,"Aging Summary";#N/A,#N/A,FALSE,"Ratio Analysis";#N/A,#N/A,FALSE,"Test 120 Day Accts";#N/A,#N/A,FALSE,"Tickmarks"}</definedName>
    <definedName name="wrn_39a" hidden="1">{#N/A,#N/A,FALSE,"Aging Summary";#N/A,#N/A,FALSE,"Ratio Analysis";#N/A,#N/A,FALSE,"Test 120 Day Accts";#N/A,#N/A,FALSE,"Tickmarks"}</definedName>
    <definedName name="wrn_3a_1" hidden="1">{#N/A,#N/A,FALSE,"Aging Summary";#N/A,#N/A,FALSE,"Ratio Analysis";#N/A,#N/A,FALSE,"Test 120 Day Accts";#N/A,#N/A,FALSE,"Tickmarks"}</definedName>
    <definedName name="wrn_3p_1" hidden="1">{#N/A,#N/A,FALSE,"Aging Summary";#N/A,#N/A,FALSE,"Ratio Analysis";#N/A,#N/A,FALSE,"Test 120 Day Accts";#N/A,#N/A,FALSE,"Tickmarks"}</definedName>
    <definedName name="wrn_40a" hidden="1">{#N/A,#N/A,FALSE,"Aging Summary";#N/A,#N/A,FALSE,"Ratio Analysis";#N/A,#N/A,FALSE,"Test 120 Day Accts";#N/A,#N/A,FALSE,"Tickmarks"}</definedName>
    <definedName name="wrn_40P" hidden="1">{#N/A,#N/A,FALSE,"Aging Summary";#N/A,#N/A,FALSE,"Ratio Analysis";#N/A,#N/A,FALSE,"Test 120 Day Accts";#N/A,#N/A,FALSE,"Tickmarks"}</definedName>
    <definedName name="wrn_41A" hidden="1">{#N/A,#N/A,FALSE,"Aging Summary";#N/A,#N/A,FALSE,"Ratio Analysis";#N/A,#N/A,FALSE,"Test 120 Day Accts";#N/A,#N/A,FALSE,"Tickmarks"}</definedName>
    <definedName name="wrn_41P" hidden="1">{#N/A,#N/A,FALSE,"Aging Summary";#N/A,#N/A,FALSE,"Ratio Analysis";#N/A,#N/A,FALSE,"Test 120 Day Accts";#N/A,#N/A,FALSE,"Tickmarks"}</definedName>
    <definedName name="wrn_4a1" hidden="1">{#N/A,#N/A,FALSE,"Aging Summary";#N/A,#N/A,FALSE,"Ratio Analysis";#N/A,#N/A,FALSE,"Test 120 Day Accts";#N/A,#N/A,FALSE,"Tickmarks"}</definedName>
    <definedName name="wrn_5p_1" hidden="1">{#N/A,#N/A,FALSE,"Aging Summary";#N/A,#N/A,FALSE,"Ratio Analysis";#N/A,#N/A,FALSE,"Test 120 Day Accts";#N/A,#N/A,FALSE,"Tickmarks"}</definedName>
    <definedName name="wrn_6a" hidden="1">{#N/A,#N/A,FALSE,"Aging Summary";#N/A,#N/A,FALSE,"Ratio Analysis";#N/A,#N/A,FALSE,"Test 120 Day Accts";#N/A,#N/A,FALSE,"Tickmarks"}</definedName>
    <definedName name="wrn_6a1" hidden="1">{#N/A,#N/A,FALSE,"Aging Summary";#N/A,#N/A,FALSE,"Ratio Analysis";#N/A,#N/A,FALSE,"Test 120 Day Accts";#N/A,#N/A,FALSE,"Tickmarks"}</definedName>
    <definedName name="wrn_6p" hidden="1">{#N/A,#N/A,FALSE,"Aging Summary";#N/A,#N/A,FALSE,"Ratio Analysis";#N/A,#N/A,FALSE,"Test 120 Day Accts";#N/A,#N/A,FALSE,"Tickmarks"}</definedName>
    <definedName name="wrn_7p" hidden="1">{#N/A,#N/A,FALSE,"Aging Summary";#N/A,#N/A,FALSE,"Ratio Analysis";#N/A,#N/A,FALSE,"Test 120 Day Accts";#N/A,#N/A,FALSE,"Tickmarks"}</definedName>
    <definedName name="wrn_7p1" hidden="1">{#N/A,#N/A,FALSE,"Aging Summary";#N/A,#N/A,FALSE,"Ratio Analysis";#N/A,#N/A,FALSE,"Test 120 Day Accts";#N/A,#N/A,FALSE,"Tickmarks"}</definedName>
    <definedName name="wrn_7p11" hidden="1">{#N/A,#N/A,FALSE,"Aging Summary";#N/A,#N/A,FALSE,"Ratio Analysis";#N/A,#N/A,FALSE,"Test 120 Day Accts";#N/A,#N/A,FALSE,"Tickmarks"}</definedName>
    <definedName name="wrn_8a" hidden="1">{#N/A,#N/A,FALSE,"Aging Summary";#N/A,#N/A,FALSE,"Ratio Analysis";#N/A,#N/A,FALSE,"Test 120 Day Accts";#N/A,#N/A,FALSE,"Tickmarks"}</definedName>
    <definedName name="wrn_8a1" hidden="1">{#N/A,#N/A,FALSE,"Aging Summary";#N/A,#N/A,FALSE,"Ratio Analysis";#N/A,#N/A,FALSE,"Test 120 Day Accts";#N/A,#N/A,FALSE,"Tickmarks"}</definedName>
    <definedName name="wrn_8p" hidden="1">{#N/A,#N/A,FALSE,"Aging Summary";#N/A,#N/A,FALSE,"Ratio Analysis";#N/A,#N/A,FALSE,"Test 120 Day Accts";#N/A,#N/A,FALSE,"Tickmarks"}</definedName>
    <definedName name="wrn_8p_v" hidden="1">{#N/A,#N/A,FALSE,"Aging Summary";#N/A,#N/A,FALSE,"Ratio Analysis";#N/A,#N/A,FALSE,"Test 120 Day Accts";#N/A,#N/A,FALSE,"Tickmarks"}</definedName>
    <definedName name="wrn_8p11" hidden="1">{#N/A,#N/A,FALSE,"Aging Summary";#N/A,#N/A,FALSE,"Ratio Analysis";#N/A,#N/A,FALSE,"Test 120 Day Accts";#N/A,#N/A,FALSE,"Tickmarks"}</definedName>
    <definedName name="wrn_9a" hidden="1">{#N/A,#N/A,FALSE,"Aging Summary";#N/A,#N/A,FALSE,"Ratio Analysis";#N/A,#N/A,FALSE,"Test 120 Day Accts";#N/A,#N/A,FALSE,"Tickmarks"}</definedName>
    <definedName name="wrn1.Bewegungsbilanz" hidden="1">{#N/A,#N/A,FALSE,"Mittelherkunft";#N/A,#N/A,FALSE,"Mittelverwendung"}</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hidden="1">{#N/A,#N/A,FALSE,"Cash Flows";#N/A,#N/A,FALSE,"Fixed Assets";#N/A,#N/A,FALSE,"Balance Sheet";#N/A,#N/A,FALSE,"P &amp; L"}</definedName>
    <definedName name="wrn2.brief" hidden="1">{#N/A,#N/A,TRUE,"Summary";#N/A,#N/A,TRUE,"Balance Sheet";#N/A,#N/A,TRUE,"P &amp; L";#N/A,#N/A,TRUE,"Fixed Assets";#N/A,#N/A,TRUE,"Cash Flows"}</definedName>
    <definedName name="wrn2.tmr." hidden="1">{#N/A,#N/A,TRUE,"TMRSAMPLE";#N/A,#N/A,TRUE,"OPS";#N/A,#N/A,TRUE,"TMR"}</definedName>
    <definedName name="wrn3.ALL." hidden="1">{#N/A,#N/A,FALSE,"DCF";#N/A,#N/A,FALSE,"WACC";#N/A,#N/A,FALSE,"Sales_EBIT";#N/A,#N/A,FALSE,"Capex_Depreciation";#N/A,#N/A,FALSE,"WC";#N/A,#N/A,FALSE,"Interest";#N/A,#N/A,FALSE,"Assumptions"}</definedName>
    <definedName name="wrn3.elaborate" hidden="1">{#N/A,#N/A,FALSE,"Cash Flows";#N/A,#N/A,FALSE,"Fixed Assets";#N/A,#N/A,FALSE,"Balance Sheet";#N/A,#N/A,FALSE,"P &amp; L"}</definedName>
    <definedName name="wrn5.brief" hidden="1">{#N/A,#N/A,TRUE,"Summary";#N/A,#N/A,TRUE,"Balance Sheet";#N/A,#N/A,TRUE,"P &amp; L";#N/A,#N/A,TRUE,"Fixed Assets";#N/A,#N/A,TRUE,"Cash Flows"}</definedName>
    <definedName name="wrn6.elaborate" hidden="1">{#N/A,#N/A,FALSE,"Cash Flows";#N/A,#N/A,FALSE,"Fixed Assets";#N/A,#N/A,FALSE,"Balance Sheet";#N/A,#N/A,FALSE,"P &amp; L"}</definedName>
    <definedName name="wrn7.brief" hidden="1">{#N/A,#N/A,TRUE,"Summary";#N/A,#N/A,TRUE,"Balance Sheet";#N/A,#N/A,TRUE,"P &amp; L";#N/A,#N/A,TRUE,"Fixed Assets";#N/A,#N/A,TRUE,"Cash Flows"}</definedName>
    <definedName name="wrn8.elaborate" hidden="1">{#N/A,#N/A,FALSE,"Cash Flows";#N/A,#N/A,FALSE,"Fixed Assets";#N/A,#N/A,FALSE,"Balance Sheet";#N/A,#N/A,FALSE,"P &amp; L"}</definedName>
    <definedName name="wrn9.brief" hidden="1">{#N/A,#N/A,TRUE,"Summary";#N/A,#N/A,TRUE,"Balance Sheet";#N/A,#N/A,TRUE,"P &amp; L";#N/A,#N/A,TRUE,"Fixed Assets";#N/A,#N/A,TRUE,"Cash Flows"}</definedName>
    <definedName name="wrnfy97" hidden="1">{#N/A,#N/A,FALSE,"FY97";#N/A,#N/A,FALSE,"FY98";#N/A,#N/A,FALSE,"FY99";#N/A,#N/A,FALSE,"FY00";#N/A,#N/A,FALSE,"FY01"}</definedName>
    <definedName name="wrns.pg10." hidden="1">{#N/A,#N/A,FALSE,"1"}</definedName>
    <definedName name="WSI" hidden="1">{#N/A,#N/A,FALSE,"COMP"}</definedName>
    <definedName name="WSI_1" hidden="1">{#N/A,#N/A,FALSE,"COMP"}</definedName>
    <definedName name="WSI_2" hidden="1">{#N/A,#N/A,FALSE,"COMP"}</definedName>
    <definedName name="wt" hidden="1">{#N/A,#N/A,FALSE,"FY97";#N/A,#N/A,FALSE,"FY98";#N/A,#N/A,FALSE,"FY99";#N/A,#N/A,FALSE,"FY00";#N/A,#N/A,FALSE,"FY01"}</definedName>
    <definedName name="WTOFBAR">#REF!</definedName>
    <definedName name="wttt">#REF!</definedName>
    <definedName name="wttt_10">#REF!</definedName>
    <definedName name="wttt_12">#REF!</definedName>
    <definedName name="wttt_3">#REF!</definedName>
    <definedName name="wttt_4">#REF!</definedName>
    <definedName name="wttt_5">#REF!</definedName>
    <definedName name="wttt_6">#REF!</definedName>
    <definedName name="wttt_7">#REF!</definedName>
    <definedName name="wtwt">#REF!</definedName>
    <definedName name="wtwt_10">#REF!</definedName>
    <definedName name="wtwt_12">#REF!</definedName>
    <definedName name="wtwt_3">#REF!</definedName>
    <definedName name="wtwt_4">#REF!</definedName>
    <definedName name="wtwt_5">#REF!</definedName>
    <definedName name="wtwt_6">#REF!</definedName>
    <definedName name="wtwt_7">#REF!</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hidden="1">{#N/A,#N/A,FALSE,"8516";#N/A,#N/A,FALSE,"9357-9373";#N/A,#N/A,FALSE,"9688";#N/A,#N/A,FALSE,"9779";#N/A,#N/A,FALSE,"9753"}</definedName>
    <definedName name="ＷＷ" hidden="1">{#N/A,#N/A,TRUE,"TMRSAMPLE";#N/A,#N/A,TRUE,"OPS";#N/A,#N/A,TRUE,"TMR"}</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Rele" hidden="1">{#N/A,#N/A,FALSE,"Title Page";#N/A,#N/A,FALSE,"Conclusions";#N/A,#N/A,FALSE,"Assum.";#N/A,#N/A,FALSE,"Sun  DCF-WC-Dep";#N/A,#N/A,FALSE,"MarketValue";#N/A,#N/A,FALSE,"BalSheet";#N/A,#N/A,FALSE,"WACC";#N/A,#N/A,FALSE,"PC+ Info.";#N/A,#N/A,FALSE,"PC+Info_2"}</definedName>
    <definedName name="WW_1" hidden="1">{#N/A,#N/A,FALSE,"8516";#N/A,#N/A,FALSE,"9357-9373";#N/A,#N/A,FALSE,"9688";#N/A,#N/A,FALSE,"9779";#N/A,#N/A,FALSE,"9753"}</definedName>
    <definedName name="wwc" hidden="1">{#N/A,#N/A,FALSE,"Aging Summary";#N/A,#N/A,FALSE,"Ratio Analysis";#N/A,#N/A,FALSE,"Test 120 Day Accts";#N/A,#N/A,FALSE,"Tickmarks"}</definedName>
    <definedName name="wwfwff" hidden="1">{#N/A,#N/A,FALSE,"Income Branch ONLY"}</definedName>
    <definedName name="wwfwff_1" hidden="1">{#N/A,#N/A,FALSE,"Income Branch ONLY"}</definedName>
    <definedName name="WWSP" hidden="1">{#N/A,#N/A,FALSE,"SUMMARY";#N/A,#N/A,FALSE,"TECHNOLOGY";#N/A,#N/A,FALSE,"YEAR2000";#N/A,#N/A,FALSE,"GENERAL SERVICES";#N/A,#N/A,FALSE,"PROD MANAGE";#N/A,#N/A,FALSE,"BOG";#N/A,#N/A,FALSE,"PROT CONT";#N/A,#N/A,FALSE,"INVEST COMP"}</definedName>
    <definedName name="WWW" hidden="1">{#N/A,#N/A,TRUE,"GRING"}</definedName>
    <definedName name="wwwwwwwwww" hidden="1">{#N/A,#N/A,TRUE,"A-site";#N/A,#N/A,TRUE,"B-Buildings";#N/A,#N/A,TRUE,"c-out-of-fence";#N/A,#N/A,TRUE,"d-proj.infr.";#N/A,#N/A,TRUE,"e- land"}</definedName>
    <definedName name="x" hidden="1">{#N/A,#N/A,FALSE,"Aging Summary";#N/A,#N/A,FALSE,"Ratio Analysis";#N/A,#N/A,FALSE,"Test 120 Day Accts";#N/A,#N/A,FALSE,"Tickmarks"}</definedName>
    <definedName name="X_KP">[221]KP_List!$D$6:$H$967</definedName>
    <definedName name="X1dB02">[222]X1D02!$A$6:$S$296</definedName>
    <definedName name="X1P00TI">[223]PROGRESS!$E$193</definedName>
    <definedName name="X1P02DI">[223]PROGRESS!$F$17</definedName>
    <definedName name="X1P05DI">[223]PROGRESS!$E$32</definedName>
    <definedName name="X1P05MI">[223]PROGRESS!$E$33</definedName>
    <definedName name="X1P05OI">[223]PROGRESS!$E$139</definedName>
    <definedName name="X1P43DI">[223]PROGRESS!$E$42</definedName>
    <definedName name="X1P43MI">[223]PROGRESS!$E$43</definedName>
    <definedName name="X1P43OI">[223]PROGRESS!$E$145</definedName>
    <definedName name="X1P44DI">[223]PROGRESS!$E$54</definedName>
    <definedName name="X1P44MI">[223]PROGRESS!$E$55</definedName>
    <definedName name="X1P44OI">[223]PROGRESS!$E$151</definedName>
    <definedName name="X1P45DI">[223]PROGRESS!$E$64</definedName>
    <definedName name="X1P45MI">[223]PROGRESS!$E$65</definedName>
    <definedName name="X1P45OI">[223]PROGRESS!$E$157</definedName>
    <definedName name="X1P46DI">[223]PROGRESS!$E$74</definedName>
    <definedName name="X1P46MI">[223]PROGRESS!$E$75</definedName>
    <definedName name="X1P46OI">[223]PROGRESS!$E$163</definedName>
    <definedName name="X1P47DI">[223]PROGRESS!$E$84</definedName>
    <definedName name="X1P47MI">[223]PROGRESS!$E$85</definedName>
    <definedName name="X1P47OI">[223]PROGRESS!$E$169</definedName>
    <definedName name="X1P48DI">[223]PROGRESS!$E$91</definedName>
    <definedName name="X1P49DI">[223]PROGRESS!$E$97</definedName>
    <definedName name="X1P50DI">[223]PROGRESS!$E$106</definedName>
    <definedName name="X1P50MI">[223]PROGRESS!$E$107</definedName>
    <definedName name="X1P50OI">[223]PROGRESS!$E$175</definedName>
    <definedName name="X1P51DI">[223]PROGRESS!$E$116</definedName>
    <definedName name="X1P51MI">[223]PROGRESS!$E$117</definedName>
    <definedName name="X1P51OI">[223]PROGRESS!$E$181</definedName>
    <definedName name="X1TB00">[224]Sch!$A$8:$Z$25</definedName>
    <definedName name="X2dB02">[222]X2D02!$A$6:$S$248</definedName>
    <definedName name="X2P00TI">[225]PROGRESS!$F$210</definedName>
    <definedName name="X2P02DC">[225]PROGRESS!$F$19</definedName>
    <definedName name="X2P02DI">[225]PROGRESS!$F$18</definedName>
    <definedName name="X2P05DI">[225]PROGRESS!$F$35</definedName>
    <definedName name="X2P05MI">[225]PROGRESS!$F$38</definedName>
    <definedName name="X2P05OC">[225]PROGRESS!$F$157</definedName>
    <definedName name="X2P05OI">[225]PROGRESS!$F$156</definedName>
    <definedName name="X2P43DI">[225]PROGRESS!$F$47</definedName>
    <definedName name="X2P43MI">[225]PROGRESS!$F$50</definedName>
    <definedName name="X2P43OC">[225]PROGRESS!$F$163</definedName>
    <definedName name="X2P43OI">[225]PROGRESS!$F$162</definedName>
    <definedName name="X2P44DI">[225]PROGRESS!$F$59</definedName>
    <definedName name="X2P44MI">[225]PROGRESS!$F$62</definedName>
    <definedName name="X2P44OC">[225]PROGRESS!$F$169</definedName>
    <definedName name="X2P44OI">[225]PROGRESS!$F$168</definedName>
    <definedName name="X2P45DI">[225]PROGRESS!$F$71</definedName>
    <definedName name="X2P45MI">[225]PROGRESS!$F$74</definedName>
    <definedName name="X2P45OC">[225]PROGRESS!$F$175</definedName>
    <definedName name="X2P45OI">[225]PROGRESS!$F$174</definedName>
    <definedName name="X2P46DI">[225]PROGRESS!$F$83</definedName>
    <definedName name="X2P46MI">[225]PROGRESS!$F$86</definedName>
    <definedName name="X2P46OC">[225]PROGRESS!$F$181</definedName>
    <definedName name="X2P46OI">[225]PROGRESS!$F$180</definedName>
    <definedName name="X2P47DI">[225]PROGRESS!$F$95</definedName>
    <definedName name="X2P47MI">[225]PROGRESS!$F$98</definedName>
    <definedName name="X2P47OC">[225]PROGRESS!$F$187</definedName>
    <definedName name="X2P47OI">[225]PROGRESS!$F$186</definedName>
    <definedName name="X2P48DI">[225]PROGRESS!$F$104</definedName>
    <definedName name="X2P49DI">[225]PROGRESS!$F$110</definedName>
    <definedName name="X2P50DI">[225]PROGRESS!$F$119</definedName>
    <definedName name="X2P50MI">[225]PROGRESS!$F$122</definedName>
    <definedName name="X2P50OC">[225]PROGRESS!$F$193</definedName>
    <definedName name="X2P50OI">[225]PROGRESS!$F$192</definedName>
    <definedName name="X2P51DI">[225]PROGRESS!$F$131</definedName>
    <definedName name="X2P51MI">[225]PROGRESS!$F$134</definedName>
    <definedName name="X2P51OC">[225]PROGRESS!$F$199</definedName>
    <definedName name="X2P51OI">[225]PROGRESS!$F$198</definedName>
    <definedName name="xa" hidden="1">'[109]5'!#REF!</definedName>
    <definedName name="xb" hidden="1">'[72]F-4'!#REF!</definedName>
    <definedName name="xba" hidden="1">'[72]F-4'!#REF!</definedName>
    <definedName name="xc" hidden="1">'[109]5'!#REF!</definedName>
    <definedName name="xcft" hidden="1">{#N/A,#N/A,FALSE,"PGW"}</definedName>
    <definedName name="xcvg" hidden="1">{#N/A,#N/A,FALSE,"SUMMARY";#N/A,#N/A,FALSE,"SUMMARY"}</definedName>
    <definedName name="xd" hidden="1">'[109]5'!#REF!</definedName>
    <definedName name="xdft" hidden="1">{#N/A,#N/A,FALSE,"ISBL"}</definedName>
    <definedName name="xdrt" hidden="1">{#N/A,#N/A,FALSE,"Aging Summary";#N/A,#N/A,FALSE,"Ratio Analysis";#N/A,#N/A,FALSE,"Test 120 Day Accts";#N/A,#N/A,FALSE,"Tickmarks"}</definedName>
    <definedName name="xds">#REF!</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hidden="1">{#N/A,#N/A,FALSE,"Provisions"}</definedName>
    <definedName name="xq34tq4t5yt_1" hidden="1">{#N/A,#N/A,FALSE,"Provisions"}</definedName>
    <definedName name="xq3t4t5ty"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hidden="1">{#N/A,#N/A,FALSE,"Income Branch ONLY"}</definedName>
    <definedName name="xq43t4t5_1" hidden="1">{#N/A,#N/A,FALSE,"Income Branch ONLY"}</definedName>
    <definedName name="xq4t4t5yt" hidden="1">{#N/A,#N/A,FALSE,"Assets"}</definedName>
    <definedName name="xq4t4t5yt_1" hidden="1">{#N/A,#N/A,FALSE,"Assets"}</definedName>
    <definedName name="xqrgrgxr" hidden="1">{#N/A,#N/A,FALSE,"Provisions"}</definedName>
    <definedName name="xqrgrgxr_1" hidden="1">{#N/A,#N/A,FALSE,"Provisions"}</definedName>
    <definedName name="xqrgrgxrg" hidden="1">{#N/A,#N/A,FALSE,"Income Branch ONLY"}</definedName>
    <definedName name="xqrgrgxrg_1" hidden="1">{#N/A,#N/A,FALSE,"Income Branch ONLY"}</definedName>
    <definedName name="XREF_13" hidden="1">[226]Additions!$T$1:$T$65536</definedName>
    <definedName name="XREF_COLUMN_1" hidden="1">#REF!</definedName>
    <definedName name="XREF_COLUMN_10" hidden="1">'[227]WDV Workings'!#REF!</definedName>
    <definedName name="XREF_COLUMN_11" hidden="1">'[228]Inventory Count Sheet '!#REF!</definedName>
    <definedName name="XREF_COLUMN_12" hidden="1">'[228]Inventory Count Sheet '!#REF!</definedName>
    <definedName name="XREF_COLUMN_13" hidden="1">'[228]Inventory Count Sheet '!#REF!</definedName>
    <definedName name="XREF_COLUMN_14" hidden="1">#REF!</definedName>
    <definedName name="XREF_COLUMN_15" hidden="1">[229]Consolidated!#REF!</definedName>
    <definedName name="XREF_COLUMN_16" hidden="1">#REF!</definedName>
    <definedName name="XREF_COLUMN_17" hidden="1">'[227]WDV Workings'!#REF!</definedName>
    <definedName name="XREF_COLUMN_18" hidden="1">'[230]Top Sheet'!#REF!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'[231]TAB 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'[232]ROI '!#REF!</definedName>
    <definedName name="XREF_COLUMN_38" hidden="1">#REF!</definedName>
    <definedName name="XREF_COLUMN_4" hidden="1">#REF!</definedName>
    <definedName name="XREF_COLUMN_5" hidden="1">'[227]WDV Workings'!#REF!</definedName>
    <definedName name="XREF_COLUMN_6" hidden="1">#REF!</definedName>
    <definedName name="XREF_COLUMN_7" hidden="1">#REF!</definedName>
    <definedName name="XREF_COLUMN_8" hidden="1">#REF!</definedName>
    <definedName name="XREF_COLUMN_9" hidden="1">#REF!</definedName>
    <definedName name="XREF17" hidden="1">[226]Summary!$E$31</definedName>
    <definedName name="XRefActiveRow" hidden="1">#REF!</definedName>
    <definedName name="XRefColumnsCount" hidden="1">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[233]XREF!#REF!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[234]XREF!#REF!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[233]XREF!#REF!</definedName>
    <definedName name="XRefCopy13" hidden="1">'[235]Fixed asset register'!#REF!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[235]XREF!#REF!</definedName>
    <definedName name="XRefCopy14" hidden="1">'[235]Fixed asset register'!#REF!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[235]XREF!#REF!</definedName>
    <definedName name="XRefCopy15"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[235]XREF!#REF!</definedName>
    <definedName name="XRefCopy16" hidden="1">#REF!</definedName>
    <definedName name="XRefCopy160Row"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[234]XREF!#REF!</definedName>
    <definedName name="XRefCopy17" hidden="1">#REF!</definedName>
    <definedName name="XRefCopy170Row"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[233]XREF!#REF!</definedName>
    <definedName name="XRefCopy18"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'[236]2.Interest Expectations'!#REF!</definedName>
    <definedName name="XRefCopy193Row" hidden="1">#REF!</definedName>
    <definedName name="XRefCopy194" hidden="1">'[236]2.Interest Expectations'!#REF!</definedName>
    <definedName name="XRefCopy194Row" hidden="1">#REF!</definedName>
    <definedName name="XRefCopy195" hidden="1">'[236]2.Interest Expectations'!#REF!</definedName>
    <definedName name="XRefCopy195Row" hidden="1">#REF!</definedName>
    <definedName name="XRefCopy196" hidden="1">'[236]2.Interest Expectations'!#REF!</definedName>
    <definedName name="XRefCopy196Row" hidden="1">#REF!</definedName>
    <definedName name="XRefCopy197" hidden="1">'[236]2.Interest Expectations'!#REF!</definedName>
    <definedName name="XRefCopy197Row" hidden="1">#REF!</definedName>
    <definedName name="XRefCopy198" hidden="1">'[236]2.Interest Expectations'!#REF!</definedName>
    <definedName name="XRefCopy198Row" hidden="1">#REF!</definedName>
    <definedName name="XRefCopy199" hidden="1">'[236]2.Interest Expectations'!#REF!</definedName>
    <definedName name="XRefCopy199Row" hidden="1">#REF!</definedName>
    <definedName name="XRefCopy19Row" hidden="1">[233]XREF!#REF!</definedName>
    <definedName name="XRefCopy1Row" hidden="1">#REF!</definedName>
    <definedName name="XRefCopy2" hidden="1">#REF!</definedName>
    <definedName name="XRefCopy20" hidden="1">#REF!</definedName>
    <definedName name="XRefCopy200" hidden="1">'[236]2.Interest Expectations'!#REF!</definedName>
    <definedName name="XRefCopy200Row" hidden="1">#REF!</definedName>
    <definedName name="XRefCopy201" hidden="1">'[236]2.Interest Expectations'!#REF!</definedName>
    <definedName name="XRefCopy201Row" hidden="1">#REF!</definedName>
    <definedName name="XRefCopy202" hidden="1">'[236]2.Interest Expectations'!#REF!</definedName>
    <definedName name="XRefCopy202Row" hidden="1">#REF!</definedName>
    <definedName name="XRefCopy203" hidden="1">'[236]2.Interest Expectations'!#REF!</definedName>
    <definedName name="XRefCopy203Row" hidden="1">#REF!</definedName>
    <definedName name="XRefCopy204" hidden="1">'[236]2.Interest Expectations'!#REF!</definedName>
    <definedName name="XRefCopy204Row" hidden="1">#REF!</definedName>
    <definedName name="XRefCopy205" hidden="1">'[236]2.Interest Expectations'!#REF!</definedName>
    <definedName name="XRefCopy205Row" hidden="1">#REF!</definedName>
    <definedName name="XRefCopy206" hidden="1">'[236]2.Interest Expectations'!#REF!</definedName>
    <definedName name="XRefCopy206Row" hidden="1">#REF!</definedName>
    <definedName name="XRefCopy207" hidden="1">'[236]2.Interest Expectations'!#REF!</definedName>
    <definedName name="XRefCopy207Row" hidden="1">#REF!</definedName>
    <definedName name="XRefCopy208" hidden="1">'[236]2.Interest Expectations'!#REF!</definedName>
    <definedName name="XRefCopy208Row" hidden="1">#REF!</definedName>
    <definedName name="XRefCopy209" hidden="1">'[236]2.Interest Expectations'!#REF!</definedName>
    <definedName name="XRefCopy209Row" hidden="1">#REF!</definedName>
    <definedName name="XRefCopy20Row" hidden="1">#REF!</definedName>
    <definedName name="XRefCopy21" hidden="1">#REF!</definedName>
    <definedName name="XRefCopy210" hidden="1">'[236]2.Interest Expectations'!#REF!</definedName>
    <definedName name="XRefCopy210Row" hidden="1">#REF!</definedName>
    <definedName name="XRefCopy211" hidden="1">'[236]2.Interest Expectations'!#REF!</definedName>
    <definedName name="XRefCopy211Row" hidden="1">#REF!</definedName>
    <definedName name="XRefCopy212" hidden="1">'[236]2.Interest Expectations'!#REF!</definedName>
    <definedName name="XRefCopy212Row" hidden="1">#REF!</definedName>
    <definedName name="XRefCopy213" hidden="1">'[236]2.Interest Expectations'!#REF!</definedName>
    <definedName name="XRefCopy213Row" hidden="1">#REF!</definedName>
    <definedName name="XRefCopy214" hidden="1">'[236]2.Interest Expectations'!#REF!</definedName>
    <definedName name="XRefCopy214Row" hidden="1">#REF!</definedName>
    <definedName name="XRefCopy215" hidden="1">'[236]2.Interest Expectations'!#REF!</definedName>
    <definedName name="XRefCopy216" hidden="1">'[236]2.Interest Expectations'!#REF!</definedName>
    <definedName name="XRefCopy216Row" hidden="1">#REF!</definedName>
    <definedName name="XRefCopy217" hidden="1">'[236]2.Interest Expectations'!#REF!</definedName>
    <definedName name="XRefCopy217Row" hidden="1">#REF!</definedName>
    <definedName name="XRefCopy218" hidden="1">'[236]2.Interest Expectations'!#REF!</definedName>
    <definedName name="XRefCopy218Row" hidden="1">#REF!</definedName>
    <definedName name="XRefCopy219" hidden="1">'[236]2.Interest Expectations'!#REF!</definedName>
    <definedName name="XRefCopy219Row" hidden="1">#REF!</definedName>
    <definedName name="XRefCopy21Row" hidden="1">#REF!</definedName>
    <definedName name="XRefCopy22" hidden="1">#REF!</definedName>
    <definedName name="XRefCopy220" hidden="1">'[236]2.Interest Expectations'!#REF!</definedName>
    <definedName name="XRefCopy220Row" hidden="1">#REF!</definedName>
    <definedName name="XRefCopy221" hidden="1">'[236]2.Interest Expectations'!#REF!</definedName>
    <definedName name="XRefCopy221Row" hidden="1">#REF!</definedName>
    <definedName name="XRefCopy222" hidden="1">'[236]2.Interest Expectations'!#REF!</definedName>
    <definedName name="XRefCopy222Row" hidden="1">#REF!</definedName>
    <definedName name="XRefCopy223" hidden="1">'[236]2.Interest Expectations'!#REF!</definedName>
    <definedName name="XRefCopy223Row" hidden="1">#REF!</definedName>
    <definedName name="XRefCopy224" hidden="1">'[236]2.Interest Expectations'!#REF!</definedName>
    <definedName name="XRefCopy224Row" hidden="1">#REF!</definedName>
    <definedName name="XRefCopy225" hidden="1">'[236]2.Interest Expectations'!#REF!</definedName>
    <definedName name="XRefCopy225Row" hidden="1">#REF!</definedName>
    <definedName name="XRefCopy226" hidden="1">'[236]2.Interest Expectations'!#REF!</definedName>
    <definedName name="XRefCopy226Row" hidden="1">#REF!</definedName>
    <definedName name="XRefCopy227" hidden="1">'[236]2.Interest Expectations'!#REF!</definedName>
    <definedName name="XRefCopy227Row" hidden="1">#REF!</definedName>
    <definedName name="XRefCopy228" hidden="1">'[236]2.Interest Expectations'!#REF!</definedName>
    <definedName name="XRefCopy228Row" hidden="1">#REF!</definedName>
    <definedName name="XRefCopy229" hidden="1">'[236]2.Interest Expectations'!#REF!</definedName>
    <definedName name="XRefCopy229Row" hidden="1">#REF!</definedName>
    <definedName name="XRefCopy22Row" hidden="1">#REF!</definedName>
    <definedName name="XRefCopy23" hidden="1">#REF!</definedName>
    <definedName name="XRefCopy230" hidden="1">'[236]2.Interest Expectations'!#REF!</definedName>
    <definedName name="XRefCopy230Row" hidden="1">#REF!</definedName>
    <definedName name="XRefCopy231" hidden="1">'[236]2.Interest Expectations'!#REF!</definedName>
    <definedName name="XRefCopy231Row" hidden="1">#REF!</definedName>
    <definedName name="XRefCopy232" hidden="1">'[236]2.Interest Expectations'!#REF!</definedName>
    <definedName name="XRefCopy232Row" hidden="1">#REF!</definedName>
    <definedName name="XRefCopy233" hidden="1">'[236]2.Interest Expectations'!#REF!</definedName>
    <definedName name="XRefCopy233Row" hidden="1">#REF!</definedName>
    <definedName name="XRefCopy234" hidden="1">'[236]2.Interest Expectations'!#REF!</definedName>
    <definedName name="XRefCopy234Row" hidden="1">#REF!</definedName>
    <definedName name="XRefCopy235" hidden="1">'[236]2.Interest Expectations'!#REF!</definedName>
    <definedName name="XRefCopy235Row" hidden="1">#REF!</definedName>
    <definedName name="XRefCopy236" hidden="1">'[236]2.Interest Expectations'!#REF!</definedName>
    <definedName name="XRefCopy236Row" hidden="1">#REF!</definedName>
    <definedName name="XRefCopy237" hidden="1">'[236]2.Interest Expectations'!#REF!</definedName>
    <definedName name="XRefCopy237Row" hidden="1">#REF!</definedName>
    <definedName name="XRefCopy238" hidden="1">'[236]2.Interest Expectations'!#REF!</definedName>
    <definedName name="XRefCopy238Row" hidden="1">#REF!</definedName>
    <definedName name="XRefCopy239" hidden="1">'[236]2.Interest Expectations'!#REF!</definedName>
    <definedName name="XRefCopy239Row" hidden="1">#REF!</definedName>
    <definedName name="XRefCopy23Row" hidden="1">[233]XREF!#REF!</definedName>
    <definedName name="XRefCopy24" hidden="1">#REF!</definedName>
    <definedName name="XRefCopy240" hidden="1">'[236]2.Interest Expectations'!#REF!</definedName>
    <definedName name="XRefCopy240Row" hidden="1">#REF!</definedName>
    <definedName name="XRefCopy241" hidden="1">'[236]2.Interest Expectations'!#REF!</definedName>
    <definedName name="XRefCopy241Row" hidden="1">#REF!</definedName>
    <definedName name="XRefCopy242" hidden="1">'[236]2.Interest Expectations'!#REF!</definedName>
    <definedName name="XRefCopy242Row" hidden="1">#REF!</definedName>
    <definedName name="XRefCopy243" hidden="1">'[236]2.Interest Expectations'!#REF!</definedName>
    <definedName name="XRefCopy243Row" hidden="1">#REF!</definedName>
    <definedName name="XRefCopy244" hidden="1">'[236]2.Interest Expectations'!#REF!</definedName>
    <definedName name="XRefCopy244Row" hidden="1">#REF!</definedName>
    <definedName name="XRefCopy245" hidden="1">'[236]2.Interest Expectations'!#REF!</definedName>
    <definedName name="XRefCopy245Row" hidden="1">#REF!</definedName>
    <definedName name="XRefCopy246" hidden="1">'[236]2.Interest Expectations'!#REF!</definedName>
    <definedName name="XRefCopy246Row" hidden="1">#REF!</definedName>
    <definedName name="XRefCopy247" hidden="1">'[236]2.Interest Expectations'!#REF!</definedName>
    <definedName name="XRefCopy247Row" hidden="1">#REF!</definedName>
    <definedName name="XRefCopy248" hidden="1">'[236]2.Interest Expectations'!#REF!</definedName>
    <definedName name="XRefCopy248Row" hidden="1">#REF!</definedName>
    <definedName name="XRefCopy249" hidden="1">'[236]2.Interest Expectations'!#REF!</definedName>
    <definedName name="XRefCopy249Row" hidden="1">#REF!</definedName>
    <definedName name="XRefCopy24Row" hidden="1">#REF!</definedName>
    <definedName name="XRefCopy25" hidden="1">#REF!</definedName>
    <definedName name="XRefCopy250" hidden="1">'[236]2.Interest Expectations'!#REF!</definedName>
    <definedName name="XRefCopy250Row" hidden="1">#REF!</definedName>
    <definedName name="XRefCopy251" hidden="1">'[236]2.Interest Expectations'!#REF!</definedName>
    <definedName name="XRefCopy251Row" hidden="1">#REF!</definedName>
    <definedName name="XRefCopy252" hidden="1">'[236]2.Interest Expectations'!#REF!</definedName>
    <definedName name="XRefCopy252Row" hidden="1">#REF!</definedName>
    <definedName name="XRefCopy253" hidden="1">'[236]2.Interest Expectations'!#REF!</definedName>
    <definedName name="XRefCopy253Row" hidden="1">#REF!</definedName>
    <definedName name="XRefCopy254" hidden="1">'[236]2.Interest Expectations'!#REF!</definedName>
    <definedName name="XRefCopy254Row" hidden="1">#REF!</definedName>
    <definedName name="XRefCopy255" hidden="1">'[236]2.Interest Expectations'!#REF!</definedName>
    <definedName name="XRefCopy256" hidden="1">'[236]2.Interest Expectations'!#REF!</definedName>
    <definedName name="XRefCopy256Row" hidden="1">#REF!</definedName>
    <definedName name="XRefCopy257" hidden="1">'[236]2.Interest Expectations'!#REF!</definedName>
    <definedName name="XRefCopy257Row" hidden="1">#REF!</definedName>
    <definedName name="XRefCopy258" hidden="1">'[236]2.Interest Expectations'!#REF!</definedName>
    <definedName name="XRefCopy258Row" hidden="1">#REF!</definedName>
    <definedName name="XRefCopy259" hidden="1">'[236]2.Interest Expectations'!#REF!</definedName>
    <definedName name="XRefCopy259Row" hidden="1">#REF!</definedName>
    <definedName name="XRefCopy25Row" hidden="1">#REF!</definedName>
    <definedName name="XRefCopy26" hidden="1">#REF!</definedName>
    <definedName name="XRefCopy260" hidden="1">'[236]2.Interest Expectations'!#REF!</definedName>
    <definedName name="XRefCopy260Row" hidden="1">#REF!</definedName>
    <definedName name="XRefCopy261" hidden="1">'[236]2.Interest Expectations'!#REF!</definedName>
    <definedName name="XRefCopy261Row" hidden="1">#REF!</definedName>
    <definedName name="XRefCopy262" hidden="1">'[236]2.Interest Expectations'!#REF!</definedName>
    <definedName name="XRefCopy262Row" hidden="1">#REF!</definedName>
    <definedName name="XRefCopy263" hidden="1">'[236]2.Interest Expectations'!#REF!</definedName>
    <definedName name="XRefCopy263Row" hidden="1">#REF!</definedName>
    <definedName name="XRefCopy264" hidden="1">'[236]2.Interest Expectations'!#REF!</definedName>
    <definedName name="XRefCopy264Row" hidden="1">#REF!</definedName>
    <definedName name="XRefCopy265" hidden="1">'[236]2.Interest Expectations'!#REF!</definedName>
    <definedName name="XRefCopy265Row" hidden="1">#REF!</definedName>
    <definedName name="XRefCopy266" hidden="1">'[236]2.Interest Expectations'!#REF!</definedName>
    <definedName name="XRefCopy266Row" hidden="1">#REF!</definedName>
    <definedName name="XRefCopy267" hidden="1">'[236]2.Interest Expectations'!#REF!</definedName>
    <definedName name="XRefCopy267Row" hidden="1">#REF!</definedName>
    <definedName name="XRefCopy268" hidden="1">'[236]2.Interest Expectations'!#REF!</definedName>
    <definedName name="XRefCopy268Row" hidden="1">#REF!</definedName>
    <definedName name="XRefCopy269" hidden="1">'[236]2.Interest Expectations'!#REF!</definedName>
    <definedName name="XRefCopy269Row" hidden="1">#REF!</definedName>
    <definedName name="XRefCopy26Row" hidden="1">#REF!</definedName>
    <definedName name="XRefCopy27" hidden="1">#REF!</definedName>
    <definedName name="XRefCopy270" hidden="1">'[236]2.Interest Expectations'!#REF!</definedName>
    <definedName name="XRefCopy270Row" hidden="1">#REF!</definedName>
    <definedName name="XRefCopy271" hidden="1">'[236]2.Interest Expectations'!#REF!</definedName>
    <definedName name="XRefCopy271Row" hidden="1">#REF!</definedName>
    <definedName name="XRefCopy272" hidden="1">'[236]2.Interest Expectations'!#REF!</definedName>
    <definedName name="XRefCopy272Row" hidden="1">#REF!</definedName>
    <definedName name="XRefCopy273" hidden="1">'[236]2.Interest Expectations'!#REF!</definedName>
    <definedName name="XRefCopy273Row" hidden="1">#REF!</definedName>
    <definedName name="XRefCopy274" hidden="1">'[236]2.Interest Expectations'!#REF!</definedName>
    <definedName name="XRefCopy274Row" hidden="1">#REF!</definedName>
    <definedName name="XRefCopy275" hidden="1">'[236]2.Interest Expectations'!#REF!</definedName>
    <definedName name="XRefCopy275Row" hidden="1">#REF!</definedName>
    <definedName name="XRefCopy276" hidden="1">'[236]2.Interest Expectations'!#REF!</definedName>
    <definedName name="XRefCopy276Row" hidden="1">#REF!</definedName>
    <definedName name="XRefCopy277" hidden="1">'[236]2.Interest Expectations'!#REF!</definedName>
    <definedName name="XRefCopy277Row" hidden="1">#REF!</definedName>
    <definedName name="XRefCopy278" hidden="1">'[236]2.Interest Expectations'!#REF!</definedName>
    <definedName name="XRefCopy278Row" hidden="1">#REF!</definedName>
    <definedName name="XRefCopy279" hidden="1">'[236]2.Interest Expectations'!#REF!</definedName>
    <definedName name="XRefCopy279Row" hidden="1">#REF!</definedName>
    <definedName name="XRefCopy27Row" hidden="1">[234]XREF!#REF!</definedName>
    <definedName name="XRefCopy28" hidden="1">#REF!</definedName>
    <definedName name="XRefCopy280" hidden="1">'[236]2.Interest Expectations'!#REF!</definedName>
    <definedName name="XRefCopy280Row" hidden="1">#REF!</definedName>
    <definedName name="XRefCopy281" hidden="1">'[236]2.Interest Expectations'!#REF!</definedName>
    <definedName name="XRefCopy281Row" hidden="1">#REF!</definedName>
    <definedName name="XRefCopy282" hidden="1">'[236]2.Interest Expectations'!#REF!</definedName>
    <definedName name="XRefCopy282Row" hidden="1">#REF!</definedName>
    <definedName name="XRefCopy283" hidden="1">'[236]2.Interest Expectations'!#REF!</definedName>
    <definedName name="XRefCopy283Row" hidden="1">#REF!</definedName>
    <definedName name="XRefCopy284" hidden="1">'[236]2.Interest Expectations'!#REF!</definedName>
    <definedName name="XRefCopy284Row" hidden="1">#REF!</definedName>
    <definedName name="XRefCopy285" hidden="1">'[236]2.Interest Expectations'!#REF!</definedName>
    <definedName name="XRefCopy285Row" hidden="1">#REF!</definedName>
    <definedName name="XRefCopy286" hidden="1">'[236]2.Interest Expectations'!#REF!</definedName>
    <definedName name="XRefCopy286Row" hidden="1">#REF!</definedName>
    <definedName name="XRefCopy287" hidden="1">'[236]2.Interest Expectations'!#REF!</definedName>
    <definedName name="XRefCopy287Row" hidden="1">#REF!</definedName>
    <definedName name="XRefCopy288" hidden="1">'[236]2.Interest Expectations'!#REF!</definedName>
    <definedName name="XRefCopy288Row" hidden="1">#REF!</definedName>
    <definedName name="XRefCopy289" hidden="1">'[236]2.Interest Expectations'!#REF!</definedName>
    <definedName name="XRefCopy289Row" hidden="1">#REF!</definedName>
    <definedName name="XRefCopy28Row" hidden="1">[237]XREF!#REF!</definedName>
    <definedName name="XRefCopy29" hidden="1">#REF!</definedName>
    <definedName name="XRefCopy290" hidden="1">'[236]2.Interest Expectations'!#REF!</definedName>
    <definedName name="XRefCopy290Row" hidden="1">#REF!</definedName>
    <definedName name="XRefCopy291" hidden="1">'[236]2.Interest Expectations'!#REF!</definedName>
    <definedName name="XRefCopy291Row" hidden="1">#REF!</definedName>
    <definedName name="XRefCopy292" hidden="1">'[236]2.Interest Expectations'!#REF!</definedName>
    <definedName name="XRefCopy292Row" hidden="1">#REF!</definedName>
    <definedName name="XRefCopy293" hidden="1">'[236]2.Interest Expectations'!#REF!</definedName>
    <definedName name="XRefCopy293Row" hidden="1">#REF!</definedName>
    <definedName name="XRefCopy294" hidden="1">'[236]2.Interest Expectations'!#REF!</definedName>
    <definedName name="XRefCopy294Row" hidden="1">#REF!</definedName>
    <definedName name="XRefCopy295" hidden="1">'[236]2.Interest Expectations'!#REF!</definedName>
    <definedName name="XRefCopy295Row" hidden="1">#REF!</definedName>
    <definedName name="XRefCopy296" hidden="1">'[236]2.Interest Expectations'!#REF!</definedName>
    <definedName name="XRefCopy296Row" hidden="1">#REF!</definedName>
    <definedName name="XRefCopy297" hidden="1">'[236]2.Interest Expectations'!#REF!</definedName>
    <definedName name="XRefCopy297Row" hidden="1">#REF!</definedName>
    <definedName name="XRefCopy298" hidden="1">'[236]2.Interest Expectations'!#REF!</definedName>
    <definedName name="XRefCopy298Row" hidden="1">#REF!</definedName>
    <definedName name="XRefCopy299" hidden="1">'[236]2.Interest Expectations'!#REF!</definedName>
    <definedName name="XRefCopy299Row" hidden="1">#REF!</definedName>
    <definedName name="XRefCopy29Row" hidden="1">#REF!</definedName>
    <definedName name="XRefCopy2Row" hidden="1">#REF!</definedName>
    <definedName name="XRefCopy3" hidden="1">#REF!</definedName>
    <definedName name="XRefCopy30" hidden="1">#REF!</definedName>
    <definedName name="XRefCopy300" hidden="1">'[236]2.Interest Expectations'!#REF!</definedName>
    <definedName name="XRefCopy300Row" hidden="1">#REF!</definedName>
    <definedName name="XRefCopy301" hidden="1">'[236]2.Interest Expectations'!#REF!</definedName>
    <definedName name="XRefCopy301Row" hidden="1">#REF!</definedName>
    <definedName name="XRefCopy302" hidden="1">'[236]2.Interest Expectations'!#REF!</definedName>
    <definedName name="XRefCopy302Row" hidden="1">#REF!</definedName>
    <definedName name="XRefCopy303" hidden="1">'[236]2.Interest Expectations'!#REF!</definedName>
    <definedName name="XRefCopy303Row" hidden="1">#REF!</definedName>
    <definedName name="XRefCopy304" hidden="1">'[236]2.Interest Expectations'!#REF!</definedName>
    <definedName name="XRefCopy304Row" hidden="1">#REF!</definedName>
    <definedName name="XRefCopy305" hidden="1">'[236]2.Interest Expectations'!#REF!</definedName>
    <definedName name="XRefCopy305Row" hidden="1">#REF!</definedName>
    <definedName name="XRefCopy306" hidden="1">'[236]2.Interest Expectations'!#REF!</definedName>
    <definedName name="XRefCopy306Row" hidden="1">#REF!</definedName>
    <definedName name="XRefCopy307" hidden="1">'[236]2.Interest Expectations'!#REF!</definedName>
    <definedName name="XRefCopy307Row" hidden="1">#REF!</definedName>
    <definedName name="XRefCopy308" hidden="1">'[236]2.Interest Expectations'!#REF!</definedName>
    <definedName name="XRefCopy308Row" hidden="1">#REF!</definedName>
    <definedName name="XRefCopy309" hidden="1">'[236]2.Interest Expectations'!#REF!</definedName>
    <definedName name="XRefCopy309Row" hidden="1">#REF!</definedName>
    <definedName name="XRefCopy30Row" hidden="1">#REF!</definedName>
    <definedName name="XRefCopy31" hidden="1">'[228]Inventory Count Sheet '!#REF!</definedName>
    <definedName name="XRefCopy310" hidden="1">'[236]2.Interest Expectations'!#REF!</definedName>
    <definedName name="XRefCopy310Row" hidden="1">#REF!</definedName>
    <definedName name="XRefCopy311" hidden="1">'[236]2.Interest Expectations'!#REF!</definedName>
    <definedName name="XRefCopy311Row" hidden="1">#REF!</definedName>
    <definedName name="XRefCopy312" hidden="1">'[236]2.Interest Expectations'!#REF!</definedName>
    <definedName name="XRefCopy312Row" hidden="1">#REF!</definedName>
    <definedName name="XRefCopy313" hidden="1">'[236]2.Interest Expectations'!#REF!</definedName>
    <definedName name="XRefCopy313Row" hidden="1">#REF!</definedName>
    <definedName name="XRefCopy314" hidden="1">'[236]2.Interest Expectations'!#REF!</definedName>
    <definedName name="XRefCopy314Row" hidden="1">#REF!</definedName>
    <definedName name="XRefCopy315" hidden="1">'[236]2.Interest Expectations'!#REF!</definedName>
    <definedName name="XRefCopy315Row" hidden="1">#REF!</definedName>
    <definedName name="XRefCopy316" hidden="1">'[236]2.Interest Expectations'!#REF!</definedName>
    <definedName name="XRefCopy316Row" hidden="1">#REF!</definedName>
    <definedName name="XRefCopy317" hidden="1">'[236]2.Interest Expectations'!#REF!</definedName>
    <definedName name="XRefCopy317Row" hidden="1">#REF!</definedName>
    <definedName name="XRefCopy318" hidden="1">'[236]2.Interest Expectations'!#REF!</definedName>
    <definedName name="XRefCopy318Row" hidden="1">#REF!</definedName>
    <definedName name="XRefCopy319" hidden="1">'[236]2.Interest Expectations'!#REF!</definedName>
    <definedName name="XRefCopy319Row" hidden="1">#REF!</definedName>
    <definedName name="XRefCopy31Row" hidden="1">#REF!</definedName>
    <definedName name="XRefCopy32" hidden="1">#REF!</definedName>
    <definedName name="XRefCopy320" hidden="1">'[236]2.Interest Expectations'!#REF!</definedName>
    <definedName name="XRefCopy320Row" hidden="1">#REF!</definedName>
    <definedName name="XRefCopy321" hidden="1">'[236]2.Interest Expectations'!#REF!</definedName>
    <definedName name="XRefCopy321Row" hidden="1">#REF!</definedName>
    <definedName name="XRefCopy322" hidden="1">'[236]2.Interest Expectations'!#REF!</definedName>
    <definedName name="XRefCopy322Row" hidden="1">#REF!</definedName>
    <definedName name="XRefCopy323" hidden="1">'[236]2.Interest Expectations'!#REF!</definedName>
    <definedName name="XRefCopy323Row" hidden="1">#REF!</definedName>
    <definedName name="XRefCopy324" hidden="1">'[236]2.Interest Expectations'!#REF!</definedName>
    <definedName name="XRefCopy324Row" hidden="1">#REF!</definedName>
    <definedName name="XRefCopy325" hidden="1">'[236]2.Interest Expectations'!#REF!</definedName>
    <definedName name="XRefCopy325Row" hidden="1">#REF!</definedName>
    <definedName name="XRefCopy326" hidden="1">'[236]2.Interest Expectations'!#REF!</definedName>
    <definedName name="XRefCopy326Row" hidden="1">#REF!</definedName>
    <definedName name="XRefCopy327" hidden="1">'[236]2.Interest Expectations'!#REF!</definedName>
    <definedName name="XRefCopy327Row" hidden="1">#REF!</definedName>
    <definedName name="XRefCopy328" hidden="1">'[236]2.Interest Expectations'!#REF!</definedName>
    <definedName name="XRefCopy328Row" hidden="1">#REF!</definedName>
    <definedName name="XRefCopy329" hidden="1">'[236]2.Interest Expectations'!#REF!</definedName>
    <definedName name="XRefCopy329Row" hidden="1">#REF!</definedName>
    <definedName name="XRefCopy32Row" hidden="1">#REF!</definedName>
    <definedName name="XRefCopy33" hidden="1">#REF!</definedName>
    <definedName name="XRefCopy330" hidden="1">'[236]2.Interest Expectations'!#REF!</definedName>
    <definedName name="XRefCopy330Row" hidden="1">#REF!</definedName>
    <definedName name="XRefCopy331" hidden="1">'[236]2.Interest Expectations'!#REF!</definedName>
    <definedName name="XRefCopy331Row" hidden="1">#REF!</definedName>
    <definedName name="XRefCopy332" hidden="1">'[236]2.Interest Expectations'!#REF!</definedName>
    <definedName name="XRefCopy332Row" hidden="1">#REF!</definedName>
    <definedName name="XRefCopy333" hidden="1">'[236]2.Interest Expectations'!#REF!</definedName>
    <definedName name="XRefCopy333Row" hidden="1">#REF!</definedName>
    <definedName name="XRefCopy334" hidden="1">'[236]2.Interest Expectations'!#REF!</definedName>
    <definedName name="XRefCopy334Row" hidden="1">#REF!</definedName>
    <definedName name="XRefCopy335" hidden="1">'[236]2.Interest Expectations'!#REF!</definedName>
    <definedName name="XRefCopy335Row" hidden="1">#REF!</definedName>
    <definedName name="XRefCopy336" hidden="1">'[236]2.Interest Expectations'!#REF!</definedName>
    <definedName name="XRefCopy336Row" hidden="1">#REF!</definedName>
    <definedName name="XRefCopy337" hidden="1">'[236]2.Interest Expectations'!#REF!</definedName>
    <definedName name="XRefCopy337Row" hidden="1">#REF!</definedName>
    <definedName name="XRefCopy338" hidden="1">'[236]2.Interest Expectations'!#REF!</definedName>
    <definedName name="XRefCopy338Row" hidden="1">#REF!</definedName>
    <definedName name="XRefCopy339Row"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[236]XREF!#REF!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[238]Investments!#REF!</definedName>
    <definedName name="XRefCopy49Row" hidden="1">#REF!</definedName>
    <definedName name="XRefCopy4Row" hidden="1">#REF!</definedName>
    <definedName name="XRefCopy5" hidden="1">#REF!</definedName>
    <definedName name="XRefCopy50" hidden="1">'[239]Accrued Income'!#REF!</definedName>
    <definedName name="XRefCopy50Row" hidden="1">#REF!</definedName>
    <definedName name="XRefCopy51" hidden="1">[239]Tickmarks!#REF!</definedName>
    <definedName name="XRefCopy51Row" hidden="1">#REF!</definedName>
    <definedName name="XRefCopy52" hidden="1">'[239]Accrued Income'!#REF!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[240]Analytical!#REF!</definedName>
    <definedName name="XRefCopy67Row" hidden="1">#REF!</definedName>
    <definedName name="XRefCopy68" hidden="1">#REF!</definedName>
    <definedName name="XRefCopy68Row" hidden="1">#REF!</definedName>
    <definedName name="XRefCopy69" hidden="1">[240]Analytical!#REF!</definedName>
    <definedName name="XRefCopy69Row" hidden="1">#REF!</definedName>
    <definedName name="XRefCopy6Row" hidden="1">#REF!</definedName>
    <definedName name="XRefCopy7" hidden="1">#REF!</definedName>
    <definedName name="XRefCopy70" hidden="1">[240]Analytical!#REF!</definedName>
    <definedName name="XRefCopy70Row" hidden="1">#REF!</definedName>
    <definedName name="XRefCopy71" hidden="1">[240]Analytical!#REF!</definedName>
    <definedName name="XRefCopy71Row" hidden="1">#REF!</definedName>
    <definedName name="XRefCopy72" hidden="1">[240]Analytical!#REF!</definedName>
    <definedName name="XRefCopy72Row" hidden="1">#REF!</definedName>
    <definedName name="XRefCopy73" hidden="1">[240]Analytical!#REF!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[240]Analytical!#REF!</definedName>
    <definedName name="XRefCopy79Row" hidden="1">#REF!</definedName>
    <definedName name="XRefCopy7Row" hidden="1">[241]XREF!#REF!</definedName>
    <definedName name="XRefCopy8" hidden="1">#REF!</definedName>
    <definedName name="XRefCopy80" hidden="1">#REF!</definedName>
    <definedName name="XRefCopy80Row" hidden="1">#REF!</definedName>
    <definedName name="XRefCopy81" hidden="1">[240]Additions!#REF!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[240]XREF!#REF!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[242]XREF!#REF!</definedName>
    <definedName name="XRefCopyRangeCount" hidden="1">7</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[241]XREF!#REF!</definedName>
    <definedName name="XRefPaste111" hidden="1">#REF!</definedName>
    <definedName name="XRefPaste111Row" hidden="1">[241]XREF!#REF!</definedName>
    <definedName name="XRefPaste112" hidden="1">#REF!</definedName>
    <definedName name="XRefPaste112Row" hidden="1">[241]XREF!#REF!</definedName>
    <definedName name="XRefPaste113" hidden="1">#REF!</definedName>
    <definedName name="XRefPaste113Row" hidden="1">[241]XREF!#REF!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[241]XREF!#REF!</definedName>
    <definedName name="XRefPaste121Row" hidden="1">[241]XREF!#REF!</definedName>
    <definedName name="XRefPaste122Row" hidden="1">#REF!</definedName>
    <definedName name="XRefPaste123"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[235]XREF!#REF!</definedName>
    <definedName name="XRefPaste13" hidden="1">#REF!</definedName>
    <definedName name="XRefPaste130"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[235]XREF!#REF!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[235]XREF!#REF!</definedName>
    <definedName name="XRefPaste15" hidden="1">#REF!</definedName>
    <definedName name="XRefPaste15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[243]XREF!#REF!</definedName>
    <definedName name="XRefPaste165" hidden="1">#REF!</definedName>
    <definedName name="XRefPaste165Row" hidden="1">[243]XREF!#REF!</definedName>
    <definedName name="XRefPaste166" hidden="1">#REF!</definedName>
    <definedName name="XRefPaste166Row" hidden="1">[243]XREF!#REF!</definedName>
    <definedName name="XRefPaste167" hidden="1">#REF!</definedName>
    <definedName name="XRefPaste167Row"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[240]Analytical!#REF!</definedName>
    <definedName name="XRefPaste183Row" hidden="1">#REF!</definedName>
    <definedName name="XRefPaste184"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[237]XREF!#REF!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'[228]Inventory Count Sheet '!#REF!</definedName>
    <definedName name="XRefPaste35Row" hidden="1">#REF!</definedName>
    <definedName name="XRefPaste36" hidden="1">'[228]Inventory Count Sheet '!#REF!</definedName>
    <definedName name="XRefPaste36Row" hidden="1">#REF!</definedName>
    <definedName name="XRefPaste37" hidden="1">'[228]Inventory Count Sheet '!#REF!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[239]Tickmarks!#REF!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'[231]2.Control Sheet'!#REF!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[235]XREF!#REF!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142</definedName>
    <definedName name="xregrg" hidden="1">{#N/A,#N/A,FALSE,"Income Branch ONLY"}</definedName>
    <definedName name="xregrg_1" hidden="1">{#N/A,#N/A,FALSE,"Income Branch ONLY"}</definedName>
    <definedName name="xrqgrg" hidden="1">{#N/A,#N/A,FALSE,"Income Branch ONLY"}</definedName>
    <definedName name="xrqgrg_1" hidden="1">{#N/A,#N/A,FALSE,"Income Branch ONLY"}</definedName>
    <definedName name="xrt" hidden="1">{#N/A,#N/A,FALSE,"OSBL"}</definedName>
    <definedName name="xsa" hidden="1">#REF!</definedName>
    <definedName name="xsaa">City&amp;" "&amp;State</definedName>
    <definedName name="xss">City&amp;" "&amp;State</definedName>
    <definedName name="xsxa" hidden="1">{"'Sheet1'!$A$4386:$N$4591"}</definedName>
    <definedName name="xt" hidden="1">{#N/A,#N/A,FALSE,"PGW"}</definedName>
    <definedName name="xx" hidden="1">'[244]5'!#REF!</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hidden="1">{"'I-1 and I-2'!$A$1:$G$190"}</definedName>
    <definedName name="xxxxx" hidden="1">{#N/A,#N/A,FALSE,"Calc";#N/A,#N/A,FALSE,"Sensitivity";#N/A,#N/A,FALSE,"LT Earn.Dil.";#N/A,#N/A,FALSE,"Dil. AVP"}</definedName>
    <definedName name="xxxxxxxxxx" hidden="1">'[28]DGP-2002'!#REF!</definedName>
    <definedName name="xxxxxxxxxx_1" hidden="1">{#N/A,#N/A,FALSE,"Highlights";#N/A,#N/A,FALSE,"Income";#N/A,#N/A,FALSE,"Revenue";#N/A,#N/A,FALSE,"Expenses";#N/A,#N/A,FALSE,"Provisions";#N/A,#N/A,FALSE,"Income % of Revenue";#N/A,#N/A,FALSE,"Comp % of Revenue";#N/A,#N/A,FALSE,"DBNA ROE";#N/A,#N/A,FALSE,"ROE by Product"}</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hidden="1">{#N/A,#N/A,FALSE,"Mittelherkunft";#N/A,#N/A,FALSE,"Mittelverwendung"}</definedName>
    <definedName name="xyz" hidden="1">#REF!</definedName>
    <definedName name="xyz_10">#REF!</definedName>
    <definedName name="xyz_12">#REF!</definedName>
    <definedName name="xyz_3">#REF!</definedName>
    <definedName name="xyz_4">#REF!</definedName>
    <definedName name="xyz_5">#REF!</definedName>
    <definedName name="xyz_6">#REF!</definedName>
    <definedName name="xyz_7">#REF!</definedName>
    <definedName name="xz" hidden="1">'[72]F-4'!#REF!</definedName>
    <definedName name="XzX" hidden="1">'[28]DGP-2002'!#REF!</definedName>
    <definedName name="Y">#REF!</definedName>
    <definedName name="YEAR">[2]Sheet1!$B$4</definedName>
    <definedName name="YeEq">[75]Capital!$K$8:$AE$8</definedName>
    <definedName name="yes" hidden="1">{#N/A,#N/A,FALSE,"4"}</definedName>
    <definedName name="yeya" hidden="1">{#N/A,#N/A,FALSE,"PGW"}</definedName>
    <definedName name="yhn" hidden="1">{#N/A,#N/A,FALSE,"Model";#N/A,#N/A,FALSE,"Division"}</definedName>
    <definedName name="YHUKI" hidden="1">{#N/A,#N/A,TRUE,"TMRSAMPLE";#N/A,#N/A,TRUE,"OPS";#N/A,#N/A,TRUE,"TMR"}</definedName>
    <definedName name="YOGESH" hidden="1">{#N/A,#N/A,FALSE,"COMP"}</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hidden="1">{#N/A,#N/A,FALSE,"Aging Summary";#N/A,#N/A,FALSE,"Ratio Analysis";#N/A,#N/A,FALSE,"Test 120 Day Accts";#N/A,#N/A,FALSE,"Tickmarks"}</definedName>
    <definedName name="YRLY.">#REF!</definedName>
    <definedName name="YrRange" hidden="1">[75]Profile!$K$10:$AE$10</definedName>
    <definedName name="ys">#REF!</definedName>
    <definedName name="ys_1">#REF!</definedName>
    <definedName name="ys_1_10">#REF!</definedName>
    <definedName name="ys_1_12">#REF!</definedName>
    <definedName name="ys_1_3">#REF!</definedName>
    <definedName name="ys_1_4">#REF!</definedName>
    <definedName name="ys_1_5">#REF!</definedName>
    <definedName name="ys_1_6">#REF!</definedName>
    <definedName name="ys_1_7">#REF!</definedName>
    <definedName name="ys_10">#REF!</definedName>
    <definedName name="ys_12">#REF!</definedName>
    <definedName name="ys_2">#REF!</definedName>
    <definedName name="ys_3">#REF!</definedName>
    <definedName name="ys_9">#REF!</definedName>
    <definedName name="ＹＴＫＫＫＫＴＫＹＴ" hidden="1">{#N/A,#N/A,TRUE,"TMRSAMPLE";#N/A,#N/A,TRUE,"OPS";#N/A,#N/A,TRUE,"TMR"}</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hidden="1">{#N/A,#N/A,FALSE,"SUMMARY";#N/A,#N/A,FALSE,"TECHNOLOGY";#N/A,#N/A,FALSE,"YEAR2000";#N/A,#N/A,FALSE,"GENERAL SERVICES";#N/A,#N/A,FALSE,"PROD MANAGE";#N/A,#N/A,FALSE,"BOG";#N/A,#N/A,FALSE,"PROT CONT";#N/A,#N/A,FALSE,"INVEST COMP"}</definedName>
    <definedName name="z" hidden="1">{#N/A,#N/A,FALSE,"COMP"}</definedName>
    <definedName name="Z_151C847C_F869_11D1_B680_00A02416AF98_.wvu.Cols" hidden="1">#REF!</definedName>
    <definedName name="Z_151C847C_F869_11D1_B680_00A02416AF98_.wvu.PrintTitles" hidden="1">'[245]19-PERF'!$B$1:$B$65536,'[245]19-PERF'!$A$1:$IV$4</definedName>
    <definedName name="Z_26F1B120_222F_11D7_91EB_0050BA7F1DA7_.wvu.FilterData" hidden="1">#REF!</definedName>
    <definedName name="Z_6A0B6660_2954_11D3_B3A1_008048D635E6_.wvu.PrintArea"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hidden="1">{"2",#N/A,FALSE,"Q1 03-04";"1",#N/A,FALSE,"Q1 03-04"}</definedName>
    <definedName name="zaCQW" hidden="1">{"turnover",#N/A,FALSE;"profits",#N/A,FALSE;"cash",#N/A,FALSE}</definedName>
    <definedName name="zaq" hidden="1">{#N/A,#N/A,FALSE,"Calc";#N/A,#N/A,FALSE,"Sensitivity";#N/A,#N/A,FALSE,"LT Earn.Dil.";#N/A,#N/A,FALSE,"Dil. AVP"}</definedName>
    <definedName name="zdfhdlka" hidden="1">{#N/A,#N/A,FALSE,"Staffnos &amp; cost"}</definedName>
    <definedName name="Zeilen_Stationary">#REF!</definedName>
    <definedName name="zer" hidden="1">{#N/A,#N/A,FALSE,"Calc";#N/A,#N/A,FALSE,"Sensitivity";#N/A,#N/A,FALSE,"LT Earn.Dil.";#N/A,#N/A,FALSE,"Dil. AVP"}</definedName>
    <definedName name="zesewe" hidden="1">{#N/A,#N/A,FALSE,"FREE"}</definedName>
    <definedName name="zfxc" hidden="1">{#N/A,#N/A,TRUE,"TMRSAMPLE";#N/A,#N/A,TRUE,"OPS";#N/A,#N/A,TRUE,"TMR"}</definedName>
    <definedName name="Zins_Garantee">#REF!</definedName>
    <definedName name="Zins_Garantee_1">#REF!</definedName>
    <definedName name="Zins_Garantee_1_10">#REF!</definedName>
    <definedName name="Zins_Garantee_1_12">#REF!</definedName>
    <definedName name="Zins_Garantee_1_3">#REF!</definedName>
    <definedName name="Zins_Garantee_1_4">#REF!</definedName>
    <definedName name="Zins_Garantee_1_5">#REF!</definedName>
    <definedName name="Zins_Garantee_1_6">#REF!</definedName>
    <definedName name="Zins_Garantee_1_7">#REF!</definedName>
    <definedName name="Zins_Garantee_10">#REF!</definedName>
    <definedName name="Zins_Garantee_12">#REF!</definedName>
    <definedName name="Zins_Garantee_13">#REF!</definedName>
    <definedName name="Zins_Garantee_24">#REF!</definedName>
    <definedName name="Zins_Garantee_26">#REF!</definedName>
    <definedName name="Zins_Garantee_29">#REF!</definedName>
    <definedName name="Zins_Garantee_3">#REF!</definedName>
    <definedName name="Zins_Garantee_30">#REF!</definedName>
    <definedName name="Zins_Garantee_4">#REF!</definedName>
    <definedName name="Zins_Garantee_5">#REF!</definedName>
    <definedName name="Zins_Garantee_6">#REF!</definedName>
    <definedName name="Zins_Garantee_7">#REF!</definedName>
    <definedName name="Zins_Garantee_9">#REF!</definedName>
    <definedName name="Zins_Monat">#REF!</definedName>
    <definedName name="Zins_Monat_1">#REF!</definedName>
    <definedName name="Zins_Monat_1_10">#REF!</definedName>
    <definedName name="Zins_Monat_1_12">#REF!</definedName>
    <definedName name="Zins_Monat_1_3">#REF!</definedName>
    <definedName name="Zins_Monat_1_4">#REF!</definedName>
    <definedName name="Zins_Monat_1_5">#REF!</definedName>
    <definedName name="Zins_Monat_1_6">#REF!</definedName>
    <definedName name="Zins_Monat_1_7">#REF!</definedName>
    <definedName name="Zins_Monat_10">#REF!</definedName>
    <definedName name="Zins_Monat_12">#REF!</definedName>
    <definedName name="Zins_Monat_3">#REF!</definedName>
    <definedName name="Zins_Monat_9">#REF!</definedName>
    <definedName name="Zinz_ÖKB">#REF!</definedName>
    <definedName name="Zinz_ÖKB_1">#REF!</definedName>
    <definedName name="Zinz_ÖKB_1_10">#REF!</definedName>
    <definedName name="Zinz_ÖKB_1_12">#REF!</definedName>
    <definedName name="Zinz_ÖKB_1_3">#REF!</definedName>
    <definedName name="Zinz_ÖKB_1_4">#REF!</definedName>
    <definedName name="Zinz_ÖKB_1_5">#REF!</definedName>
    <definedName name="Zinz_ÖKB_1_6">#REF!</definedName>
    <definedName name="Zinz_ÖKB_1_7">#REF!</definedName>
    <definedName name="Zinz_ÖKB_10">#REF!</definedName>
    <definedName name="Zinz_ÖKB_12">#REF!</definedName>
    <definedName name="Zinz_ÖKB_3">#REF!</definedName>
    <definedName name="Zinz_ÖKB_9">#REF!</definedName>
    <definedName name="zX" hidden="1">'[28]DGP-2002'!#REF!</definedName>
    <definedName name="zz" hidden="1">{"adj95mult",#N/A,FALSE,"COMPCO";"adj95est",#N/A,FALSE,"COMPCO"}</definedName>
    <definedName name="zzz" hidden="1">{#N/A,#N/A,FALSE,"Aging Summary";#N/A,#N/A,FALSE,"Ratio Analysis";#N/A,#N/A,FALSE,"Test 120 Day Accts";#N/A,#N/A,FALSE,"Tickmarks"}</definedName>
    <definedName name="zzz.com" hidden="1">{#N/A,#N/A,FALSE,"Title Page";#N/A,#N/A,FALSE,"Conclusions";#N/A,#N/A,FALSE,"Assum.";#N/A,#N/A,FALSE,"Sun  DCF-WC-Dep";#N/A,#N/A,FALSE,"MarketValue";#N/A,#N/A,FALSE,"BalSheet";#N/A,#N/A,FALSE,"WACC";#N/A,#N/A,FALSE,"PC+ Info.";#N/A,#N/A,FALSE,"PC+Info_2"}</definedName>
    <definedName name="zzzzzz" hidden="1">{"'Sheet1'!$A$5:$E$42"}</definedName>
    <definedName name="あＬＳＫＤＪ" hidden="1">{#N/A,#N/A,TRUE,"TMRSAMPLE";#N/A,#N/A,TRUE,"OPS";#N/A,#N/A,TRUE,"TMR"}</definedName>
    <definedName name="あＷでＲＦ" hidden="1">{#N/A,#N/A,TRUE,"TMRSAMPLE";#N/A,#N/A,TRUE,"OPS";#N/A,#N/A,TRUE,"TMR"}</definedName>
    <definedName name="いえおえおえお" hidden="1">{#N/A,#N/A,TRUE,"TMRSAMPLE";#N/A,#N/A,TRUE,"OPS";#N/A,#N/A,TRUE,"TMR"}</definedName>
    <definedName name="うＲＫりつＪＳＬ" hidden="1">{#N/A,#N/A,TRUE,"TMRSAMPLE";#N/A,#N/A,TRUE,"OPS";#N/A,#N/A,TRUE,"TMR"}</definedName>
    <definedName name="うＴ" hidden="1">{#N/A,#N/A,TRUE,"TMRSAMPLE";#N/A,#N/A,TRUE,"OPS";#N/A,#N/A,TRUE,"TMR"}</definedName>
    <definedName name="えＴＫＹＴＫＹＴＫＴＹ" hidden="1">{#N/A,#N/A,TRUE,"TMRSAMPLE";#N/A,#N/A,TRUE,"OPS";#N/A,#N/A,TRUE,"TMR"}</definedName>
    <definedName name="えふぉじょげＮ" hidden="1">{#N/A,#N/A,TRUE,"TMRSAMPLE";#N/A,#N/A,TRUE,"OPS";#N/A,#N/A,TRUE,"TMR"}</definedName>
    <definedName name="えぺぺＰ" hidden="1">{#N/A,#N/A,TRUE,"TMRSAMPLE";#N/A,#N/A,TRUE,"OPS";#N/A,#N/A,TRUE,"TMR"}</definedName>
    <definedName name="えんＱ" hidden="1">{#N/A,#N/A,TRUE,"TMRSAMPLE";#N/A,#N/A,TRUE,"OPS";#N/A,#N/A,TRUE,"TMR"}</definedName>
    <definedName name="おＫＳＪＤＳＨＤ" hidden="1">{#N/A,#N/A,TRUE,"TMRSAMPLE";#N/A,#N/A,TRUE,"OPS";#N/A,#N/A,TRUE,"TMR"}</definedName>
    <definedName name="さＤＧＨＬＫＤＳＪＬＪＳＦ" hidden="1">{#N/A,#N/A,TRUE,"TMRSAMPLE";#N/A,#N/A,TRUE,"OPS";#N/A,#N/A,TRUE,"TMR"}</definedName>
    <definedName name="さＤＨＧＳＧＤＬＨ" hidden="1">{#N/A,#N/A,TRUE,"TMRSAMPLE";#N/A,#N/A,TRUE,"OPS";#N/A,#N/A,TRUE,"TMR"}</definedName>
    <definedName name="さＬＫＨＦＤＬＫＨ" hidden="1">{#N/A,#N/A,TRUE,"TMRSAMPLE";#N/A,#N/A,TRUE,"OPS";#N/A,#N/A,TRUE,"TMR"}</definedName>
    <definedName name="さＬＫＨＧＬＤＳＦ" hidden="1">{#N/A,#N/A,TRUE,"TMRSAMPLE";#N/A,#N/A,TRUE,"OPS";#N/A,#N/A,TRUE,"TMR"}</definedName>
    <definedName name="さＬＫＪＧＦＬＫＪ" hidden="1">{#N/A,#N/A,TRUE,"TMRSAMPLE";#N/A,#N/A,TRUE,"OPS";#N/A,#N/A,TRUE,"TMR"}</definedName>
    <definedName name="さＬＫＬＫＪＮ" hidden="1">{#N/A,#N/A,TRUE,"TMRSAMPLE";#N/A,#N/A,TRUE,"OPS";#N/A,#N/A,TRUE,"TMR"}</definedName>
    <definedName name="しくみ" hidden="1">{"'ALL (3)'!$A$1:$F$348"}</definedName>
    <definedName name="だＳ" hidden="1">{#N/A,#N/A,TRUE,"TMRSAMPLE";#N/A,#N/A,TRUE,"OPS";#N/A,#N/A,TRUE,"TMR"}</definedName>
    <definedName name="ちちち" hidden="1">{"'ALL (3)'!$A$1:$F$348"}</definedName>
    <definedName name="てＫＫＫＹＴ" hidden="1">{#N/A,#N/A,TRUE,"TMRSAMPLE";#N/A,#N/A,TRUE,"OPS";#N/A,#N/A,TRUE,"TMR"}</definedName>
    <definedName name="てＫＴＫＫＹＫＹＴ" hidden="1">{#N/A,#N/A,TRUE,"TMRSAMPLE";#N/A,#N/A,TRUE,"OPS";#N/A,#N/A,TRUE,"TMR"}</definedName>
    <definedName name="てＫＹＫＫＫ" hidden="1">{#N/A,#N/A,TRUE,"TMRSAMPLE";#N/A,#N/A,TRUE,"OPS";#N/A,#N/A,TRUE,"TMR"}</definedName>
    <definedName name="ぽＬＫＨ" hidden="1">{#N/A,#N/A,TRUE,"TMRSAMPLE";#N/A,#N/A,TRUE,"OPS";#N/A,#N/A,TRUE,"TMR"}</definedName>
    <definedName name="んＶＦＬＫＦ" hidden="1">{#N/A,#N/A,TRUE,"TMRSAMPLE";#N/A,#N/A,TRUE,"OPS";#N/A,#N/A,TRUE,"TMR"}</definedName>
    <definedName name="ㄱㄷㄱㄱ" hidden="1">{#N/A,#N/A,TRUE,"일정"}</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hidden="1">{#N/A,#N/A,FALSE,"BS";#N/A,#N/A,FALSE,"PL";#N/A,#N/A,FALSE,"처분";#N/A,#N/A,FALSE,"현금";#N/A,#N/A,FALSE,"매출";#N/A,#N/A,FALSE,"원가";#N/A,#N/A,FALSE,"경영"}</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hidden="1">{#N/A,#N/A,FALSE,"인원";#N/A,#N/A,FALSE,"비용2";#N/A,#N/A,FALSE,"비용1";#N/A,#N/A,FALSE,"비용";#N/A,#N/A,FALSE,"보증2";#N/A,#N/A,FALSE,"보증1";#N/A,#N/A,FALSE,"보증";#N/A,#N/A,FALSE,"손익1";#N/A,#N/A,FALSE,"손익";#N/A,#N/A,FALSE,"부서별매출";#N/A,#N/A,FALSE,"매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'[246]업무분장 '!$F$45</definedName>
    <definedName name="매출toc" hidden="1">'[246]업무분장 '!$F$45</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hidden="1">{#N/A,#N/A,TRUE,"일정"}</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hidden="1">{#N/A,#N/A,TRUE,"일정"}</definedName>
    <definedName name="ㅅㅅㅅ" hidden="1">{#N/A,#N/A,TRUE,"일정"}</definedName>
    <definedName name="상품성보고" hidden="1">'[30]#REF'!#REF!</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hidden="1">{#N/A,#N/A,TRUE,"Summary";#N/A,#N/A,TRUE,"IS";#N/A,#N/A,TRUE,"Adj";#N/A,#N/A,TRUE,"BS";#N/A,#N/A,TRUE,"CF";#N/A,#N/A,TRUE,"Debt";#N/A,#N/A,TRUE,"IRR"}</definedName>
    <definedName name="신용"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hidden="1">{#N/A,#N/A,TRUE,"일정"}</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[247]공통!$F$45</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hidden="1">{#N/A,#N/A,FALSE,"단축1";#N/A,#N/A,FALSE,"단축2";#N/A,#N/A,FALSE,"단축3";#N/A,#N/A,FALSE,"장축";#N/A,#N/A,FALSE,"4WD"}</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hidden="1">{#N/A,#N/A,FALSE,"인원";#N/A,#N/A,FALSE,"비용2";#N/A,#N/A,FALSE,"비용1";#N/A,#N/A,FALSE,"비용";#N/A,#N/A,FALSE,"보증2";#N/A,#N/A,FALSE,"보증1";#N/A,#N/A,FALSE,"보증";#N/A,#N/A,FALSE,"손익1";#N/A,#N/A,FALSE,"손익";#N/A,#N/A,FALSE,"부서별매출";#N/A,#N/A,FALSE,"매출"}</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hidden="1">{#N/A,#N/A,FALSE,"단축1";#N/A,#N/A,FALSE,"단축2";#N/A,#N/A,FALSE,"단축3";#N/A,#N/A,FALSE,"장축";#N/A,#N/A,FALSE,"4WD"}</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{#N/A,#N/A,FALSE,"단축1";#N/A,#N/A,FALSE,"단축2";#N/A,#N/A,FALSE,"단축3";#N/A,#N/A,FALSE,"장축";#N/A,#N/A,FALSE,"4WD"}</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hidden="1">{#N/A,#N/A,FALSE,"단축1";#N/A,#N/A,FALSE,"단축2";#N/A,#N/A,FALSE,"단축3";#N/A,#N/A,FALSE,"장축";#N/A,#N/A,FALSE,"4WD"}</definedName>
    <definedName name="첨" hidden="1">{#N/A,#N/A,FALSE,"단축1";#N/A,#N/A,FALSE,"단축2";#N/A,#N/A,FALSE,"단축3";#N/A,#N/A,FALSE,"장축";#N/A,#N/A,FALSE,"4WD"}</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편집" hidden="1">{#N/A,#N/A,FALSE,"BS";#N/A,#N/A,FALSE,"PL";#N/A,#N/A,FALSE,"처분";#N/A,#N/A,FALSE,"현금";#N/A,#N/A,FALSE,"매출";#N/A,#N/A,FALSE,"원가";#N/A,#N/A,FALSE,"경영"}</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hidden="1">{#N/A,#N/A,FALSE,"단축1";#N/A,#N/A,FALSE,"단축2";#N/A,#N/A,FALSE,"단축3";#N/A,#N/A,FALSE,"장축";#N/A,#N/A,FALSE,"4WD"}</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hidden="1">{#N/A,#N/A,FALSE,"인원";#N/A,#N/A,FALSE,"비용2";#N/A,#N/A,FALSE,"비용1";#N/A,#N/A,FALSE,"비용";#N/A,#N/A,FALSE,"보증2";#N/A,#N/A,FALSE,"보증1";#N/A,#N/A,FALSE,"보증";#N/A,#N/A,FALSE,"손익1";#N/A,#N/A,FALSE,"손익";#N/A,#N/A,FALSE,"부서별매출";#N/A,#N/A,FALSE,"매출"}</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[248]현금흐름표!$F$45</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hidden="1">{#N/A,#N/A,TRUE,"일정"}</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組織" hidden="1">{"'ALL (3)'!$A$1:$F$348"}</definedName>
    <definedName name="組織１" hidden="1">{"'ALL (3)'!$A$1:$F$348"}</definedName>
  </definedNames>
  <calcPr calcId="181029"/>
</workbook>
</file>

<file path=xl/calcChain.xml><?xml version="1.0" encoding="utf-8"?>
<calcChain xmlns="http://schemas.openxmlformats.org/spreadsheetml/2006/main">
  <c r="D20" i="7" l="1"/>
  <c r="U3" i="4" l="1"/>
  <c r="H21" i="7" l="1"/>
  <c r="H20" i="7"/>
  <c r="D15" i="7" l="1"/>
  <c r="G4" i="4"/>
  <c r="L18" i="6"/>
  <c r="K18" i="6"/>
  <c r="L9" i="6" l="1"/>
  <c r="J9" i="6"/>
  <c r="G9" i="6"/>
  <c r="L20" i="7"/>
  <c r="M11" i="7"/>
  <c r="H8" i="7"/>
  <c r="H13" i="7"/>
  <c r="D5" i="7"/>
  <c r="D4" i="7"/>
  <c r="H4" i="7"/>
  <c r="M2" i="7"/>
  <c r="N2" i="7" s="1"/>
  <c r="M4" i="4"/>
  <c r="J4" i="4"/>
  <c r="O4" i="4"/>
  <c r="M9" i="6" l="1"/>
  <c r="N9" i="6" s="1"/>
  <c r="P9" i="6" s="1"/>
  <c r="P4" i="4"/>
  <c r="R4" i="4" s="1"/>
  <c r="S4" i="4" s="1"/>
  <c r="M10" i="4" l="1"/>
  <c r="J10" i="4"/>
  <c r="M9" i="4"/>
  <c r="J9" i="4"/>
  <c r="M8" i="4"/>
  <c r="J8" i="4"/>
  <c r="M7" i="4"/>
  <c r="J7" i="4"/>
  <c r="M6" i="4"/>
  <c r="J6" i="4"/>
  <c r="M5" i="4"/>
  <c r="J5" i="4"/>
  <c r="F10" i="4"/>
  <c r="G10" i="4" s="1"/>
  <c r="O10" i="4" s="1"/>
  <c r="F9" i="4"/>
  <c r="G9" i="4" s="1"/>
  <c r="O9" i="4" s="1"/>
  <c r="F8" i="4"/>
  <c r="G8" i="4" s="1"/>
  <c r="O8" i="4" s="1"/>
  <c r="F7" i="4"/>
  <c r="G7" i="4" s="1"/>
  <c r="O7" i="4" s="1"/>
  <c r="F6" i="4"/>
  <c r="G6" i="4" s="1"/>
  <c r="O6" i="4" s="1"/>
  <c r="D8" i="4"/>
  <c r="D6" i="4"/>
  <c r="F5" i="4"/>
  <c r="G5" i="4" s="1"/>
  <c r="O5" i="4" s="1"/>
  <c r="D10" i="4"/>
  <c r="D9" i="4"/>
  <c r="D7" i="4"/>
  <c r="D5" i="4"/>
  <c r="P5" i="4" l="1"/>
  <c r="R5" i="4" s="1"/>
  <c r="S5" i="4" s="1"/>
  <c r="P7" i="4"/>
  <c r="R7" i="4" s="1"/>
  <c r="S7" i="4" s="1"/>
  <c r="P9" i="4"/>
  <c r="R9" i="4" s="1"/>
  <c r="S9" i="4" s="1"/>
  <c r="P6" i="4"/>
  <c r="R6" i="4" s="1"/>
  <c r="S6" i="4" s="1"/>
  <c r="P8" i="4"/>
  <c r="R8" i="4" s="1"/>
  <c r="S8" i="4" s="1"/>
  <c r="P10" i="4"/>
  <c r="R10" i="4" s="1"/>
  <c r="S10" i="4" s="1"/>
  <c r="D2" i="6"/>
  <c r="G7" i="6" l="1"/>
  <c r="G8" i="6"/>
  <c r="G10" i="6"/>
  <c r="D10" i="7"/>
  <c r="D13" i="7" l="1"/>
  <c r="E1" i="6"/>
  <c r="E2" i="6"/>
  <c r="L10" i="6"/>
  <c r="J10" i="6"/>
  <c r="L8" i="6"/>
  <c r="J8" i="6"/>
  <c r="L7" i="6"/>
  <c r="J7" i="6"/>
  <c r="M8" i="6" l="1"/>
  <c r="N8" i="6" s="1"/>
  <c r="P8" i="6" s="1"/>
  <c r="M7" i="6"/>
  <c r="N7" i="6" s="1"/>
  <c r="M10" i="6"/>
  <c r="N10" i="6" s="1"/>
  <c r="P10" i="6" s="1"/>
  <c r="G2" i="6"/>
  <c r="I2" i="6" s="1"/>
  <c r="J2" i="6" s="1"/>
  <c r="L11" i="6"/>
  <c r="N11" i="6" l="1"/>
  <c r="P7" i="6"/>
  <c r="P11" i="6" s="1"/>
  <c r="F11" i="4" l="1"/>
  <c r="G3" i="4"/>
  <c r="O3" i="4" s="1"/>
  <c r="J3" i="4"/>
  <c r="M3" i="4"/>
  <c r="O11" i="4" l="1"/>
  <c r="H19" i="7" s="1"/>
  <c r="H23" i="7" s="1"/>
  <c r="H24" i="7" s="1"/>
  <c r="H26" i="7" s="1"/>
  <c r="G11" i="4"/>
  <c r="P3" i="4"/>
  <c r="R3" i="4" l="1"/>
  <c r="P11" i="4" l="1"/>
  <c r="S3" i="4"/>
  <c r="S11" i="4" s="1"/>
  <c r="R11" i="4"/>
  <c r="W7" i="4" l="1"/>
  <c r="D14" i="7"/>
  <c r="D17" i="7" l="1"/>
  <c r="D21" i="7" l="1"/>
  <c r="D22" i="7"/>
</calcChain>
</file>

<file path=xl/sharedStrings.xml><?xml version="1.0" encoding="utf-8"?>
<sst xmlns="http://schemas.openxmlformats.org/spreadsheetml/2006/main" count="116" uniqueCount="94">
  <si>
    <t>Sr. No.</t>
  </si>
  <si>
    <t>Type of Structure</t>
  </si>
  <si>
    <t>RCC Structure</t>
  </si>
  <si>
    <t>Total</t>
  </si>
  <si>
    <t>4. The Valuation is done by considering the depreciated replacement cost and while calculating D.R.C. 10% salvage value is considered.</t>
  </si>
  <si>
    <t>2.The maintenance of the building is good as per site survey.</t>
  </si>
  <si>
    <t>Remarks:</t>
  </si>
  <si>
    <t xml:space="preserve">TOTAL </t>
  </si>
  <si>
    <t>Building</t>
  </si>
  <si>
    <t>Depreciated Replacement Cost
(INR)</t>
  </si>
  <si>
    <t>Deterioration</t>
  </si>
  <si>
    <t xml:space="preserve">Depreciation
(INR) </t>
  </si>
  <si>
    <t>Gross Replacement value
(INR)</t>
  </si>
  <si>
    <t>Plinth Area  Rate 
(INR per sq feet)</t>
  </si>
  <si>
    <t>Depreciation Rate</t>
  </si>
  <si>
    <t>Salvage value</t>
  </si>
  <si>
    <t>Total Economical Life
(In year)</t>
  </si>
  <si>
    <t>Total Life Consumed 
(In year)</t>
  </si>
  <si>
    <t xml:space="preserve">Year of Valuation </t>
  </si>
  <si>
    <t xml:space="preserve">Year of Construction </t>
  </si>
  <si>
    <t>Area 
(in sq ft.)</t>
  </si>
  <si>
    <t>Floor</t>
  </si>
  <si>
    <t>Building Name</t>
  </si>
  <si>
    <t>Area 
(in sq mtr.)</t>
  </si>
  <si>
    <t>Ground</t>
  </si>
  <si>
    <t>Sr.No.</t>
  </si>
  <si>
    <t>Details of Extra Civil work (C)</t>
  </si>
  <si>
    <t xml:space="preserve">Type of Stucture
</t>
  </si>
  <si>
    <t>Length (in meters)</t>
  </si>
  <si>
    <t>Year of Construction</t>
  </si>
  <si>
    <r>
      <t xml:space="preserve">Total Life Consumed 
</t>
    </r>
    <r>
      <rPr>
        <b/>
        <i/>
        <sz val="10"/>
        <color theme="0"/>
        <rFont val="Calibri"/>
        <family val="2"/>
        <scheme val="minor"/>
      </rPr>
      <t>(in years)</t>
    </r>
  </si>
  <si>
    <r>
      <t xml:space="preserve">Total Economical Life </t>
    </r>
    <r>
      <rPr>
        <b/>
        <i/>
        <sz val="10"/>
        <color theme="0"/>
        <rFont val="Calibri"/>
        <family val="2"/>
        <scheme val="minor"/>
      </rPr>
      <t>(in years)</t>
    </r>
  </si>
  <si>
    <r>
      <t xml:space="preserve">Construction  Rate  </t>
    </r>
    <r>
      <rPr>
        <b/>
        <i/>
        <sz val="10"/>
        <color theme="0"/>
        <rFont val="Calibri"/>
        <family val="2"/>
        <scheme val="minor"/>
      </rPr>
      <t>(in per running mtr)</t>
    </r>
  </si>
  <si>
    <t>Gross Replacement Value
(INR)</t>
  </si>
  <si>
    <t>Depreciated Value
(INR)</t>
  </si>
  <si>
    <t>Depreciated Replacement Market Value
(INR)</t>
  </si>
  <si>
    <t>Drainage</t>
  </si>
  <si>
    <t>RCC</t>
  </si>
  <si>
    <t>Compound wall</t>
  </si>
  <si>
    <t>TOTAL</t>
  </si>
  <si>
    <t xml:space="preserve">2.The maintenance of the building is averege as per site survey observation. </t>
  </si>
  <si>
    <t>3. Age of civil work is considered as per the information provided to us during the site survey.</t>
  </si>
  <si>
    <t>Road (cubic m)</t>
  </si>
  <si>
    <t>CPWD rate per sq mtr</t>
  </si>
  <si>
    <t>3. Age of construction taken from the information as per details provided to us.</t>
  </si>
  <si>
    <t>Depreciated Replacement Value(INR)</t>
  </si>
  <si>
    <t>Area</t>
  </si>
  <si>
    <t>Acre</t>
  </si>
  <si>
    <t>Rate</t>
  </si>
  <si>
    <t>INR per Acre</t>
  </si>
  <si>
    <t>Discount</t>
  </si>
  <si>
    <t>Land</t>
  </si>
  <si>
    <t>PM</t>
  </si>
  <si>
    <t>Aesthatic</t>
  </si>
  <si>
    <t>Circle Value</t>
  </si>
  <si>
    <t>Circle Rate</t>
  </si>
  <si>
    <t>1. All the details pertaing to the civil work has been taken from the documents provided &amp; the site survey measurement.</t>
  </si>
  <si>
    <t>FMV</t>
  </si>
  <si>
    <t>RV</t>
  </si>
  <si>
    <t>DV</t>
  </si>
  <si>
    <t>M/s HMEL Organics Pvt. Ltd. 
(300 KLPD Ethanol Plant)</t>
  </si>
  <si>
    <t>Substation &amp; Control Room Building</t>
  </si>
  <si>
    <t>Weigh Bridge Room</t>
  </si>
  <si>
    <t>Dryer Room</t>
  </si>
  <si>
    <t>Sealing Room</t>
  </si>
  <si>
    <t>Time &amp; Excise office</t>
  </si>
  <si>
    <t>Security Control room</t>
  </si>
  <si>
    <t>Height 
(in feet) Approx.</t>
  </si>
  <si>
    <t>CGI shed on Brick wall</t>
  </si>
  <si>
    <t>DDGS Storage Shed</t>
  </si>
  <si>
    <t>RCC roof with Brick wall supported with Iron column</t>
  </si>
  <si>
    <t>CGI shed with Brick wall supported with Iron column</t>
  </si>
  <si>
    <t>Basement</t>
  </si>
  <si>
    <t>Purchase land value</t>
  </si>
  <si>
    <t>sq.mtr.</t>
  </si>
  <si>
    <t>per marla</t>
  </si>
  <si>
    <t>marla</t>
  </si>
  <si>
    <t>Final land Rate</t>
  </si>
  <si>
    <t>per acre</t>
  </si>
  <si>
    <t>GC</t>
  </si>
  <si>
    <t xml:space="preserve">Products </t>
  </si>
  <si>
    <t>S. No.</t>
  </si>
  <si>
    <t>Ethanol</t>
  </si>
  <si>
    <t>DDGS</t>
  </si>
  <si>
    <r>
      <t>CO</t>
    </r>
    <r>
      <rPr>
        <vertAlign val="subscript"/>
        <sz val="11"/>
        <color theme="1"/>
        <rFont val="Calibri"/>
        <family val="2"/>
        <scheme val="minor"/>
      </rPr>
      <t>2</t>
    </r>
  </si>
  <si>
    <t>300 KLPD</t>
  </si>
  <si>
    <t>200 TPD</t>
  </si>
  <si>
    <t>150 TPD</t>
  </si>
  <si>
    <t>Capacity</t>
  </si>
  <si>
    <t xml:space="preserve"> Brick wall</t>
  </si>
  <si>
    <t>Road (6 mtr.)</t>
  </si>
  <si>
    <t>Road (9 mtr.)</t>
  </si>
  <si>
    <t>GCRC</t>
  </si>
  <si>
    <t>1. All the details pertaning to the building area statement such as area, floor, etc has been taken as per the site survey and information provided, since no relevent document was 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</si>
</sst>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 * #,##0_ ;_ * \-#,##0_ ;_ * &quot;-&quot;??_ ;_ @_ "/>
    <numFmt numFmtId="165" formatCode="0.0000"/>
    <numFmt numFmtId="166" formatCode="_ [$₹-439]* #,##0_ ;_ [$₹-439]* \-#,##0_ ;_ [$₹-439]* &quot;-&quot;??_ ;_ @_ "/>
    <numFmt numFmtId="167" formatCode="0.000"/>
    <numFmt numFmtId="168" formatCode="0.0"/>
    <numFmt numFmtId="169" formatCode="_ * #,##0.0_ ;_ * \-#,##0.0_ ;_ * &quot;-&quot;??_ ;_ @_ "/>
  </numFmts>
  <fonts count="17"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b/>
      <i/>
      <sz val="11"/>
      <color theme="1"/>
      <name val="Calibri"/>
      <family val="2"/>
      <scheme val="minor"/>
    </font>
    <font>
      <b/>
      <sz val="10"/>
      <color theme="1"/>
      <name val="Calibri"/>
      <family val="2"/>
      <scheme val="minor"/>
    </font>
    <font>
      <sz val="10"/>
      <color theme="1"/>
      <name val="Calibri"/>
      <family val="2"/>
      <scheme val="minor"/>
    </font>
    <font>
      <sz val="10"/>
      <color rgb="FF000000"/>
      <name val="Calibri"/>
      <family val="2"/>
    </font>
    <font>
      <b/>
      <sz val="10"/>
      <color rgb="FF000000"/>
      <name val="Calibri"/>
      <family val="2"/>
    </font>
    <font>
      <sz val="9"/>
      <color rgb="FF000000"/>
      <name val="Calibri"/>
      <family val="2"/>
    </font>
    <font>
      <sz val="10"/>
      <color rgb="FF000000"/>
      <name val="Calibri"/>
      <family val="2"/>
      <scheme val="minor"/>
    </font>
    <font>
      <b/>
      <sz val="12"/>
      <color theme="0"/>
      <name val="Calibri"/>
      <family val="2"/>
      <scheme val="minor"/>
    </font>
    <font>
      <b/>
      <sz val="11"/>
      <color theme="0"/>
      <name val="Calibri"/>
      <family val="2"/>
      <scheme val="minor"/>
    </font>
    <font>
      <b/>
      <i/>
      <sz val="10"/>
      <color theme="0"/>
      <name val="Calibri"/>
      <family val="2"/>
      <scheme val="minor"/>
    </font>
    <font>
      <sz val="10"/>
      <color theme="1"/>
      <name val="Arial"/>
      <family val="2"/>
    </font>
    <font>
      <b/>
      <sz val="10"/>
      <color theme="1"/>
      <name val="Arial"/>
      <family val="2"/>
    </font>
    <font>
      <vertAlign val="subscript"/>
      <sz val="11"/>
      <color theme="1"/>
      <name val="Calibri"/>
      <family val="2"/>
      <scheme val="minor"/>
    </font>
  </fonts>
  <fills count="8">
    <fill>
      <patternFill patternType="none"/>
    </fill>
    <fill>
      <patternFill patternType="gray125"/>
    </fill>
    <fill>
      <patternFill patternType="solid">
        <fgColor theme="4" tint="0.59999389629810485"/>
        <bgColor indexed="65"/>
      </patternFill>
    </fill>
    <fill>
      <patternFill patternType="solid">
        <fgColor theme="0" tint="-4.9989318521683403E-2"/>
        <bgColor indexed="64"/>
      </patternFill>
    </fill>
    <fill>
      <patternFill patternType="solid">
        <fgColor rgb="FF1E3661"/>
        <bgColor indexed="64"/>
      </patternFill>
    </fill>
    <fill>
      <patternFill patternType="solid">
        <fgColor rgb="FF002060"/>
        <bgColor indexed="64"/>
      </patternFill>
    </fill>
    <fill>
      <patternFill patternType="solid">
        <fgColor theme="0"/>
        <bgColor indexed="64"/>
      </patternFill>
    </fill>
    <fill>
      <patternFill patternType="solid">
        <fgColor theme="3" tint="-0.249977111117893"/>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cellStyleXfs>
  <cellXfs count="76">
    <xf numFmtId="0" fontId="0" fillId="0" borderId="0" xfId="0"/>
    <xf numFmtId="0" fontId="0" fillId="0" borderId="1" xfId="0" applyBorder="1"/>
    <xf numFmtId="0" fontId="1" fillId="0" borderId="0" xfId="0" applyFont="1"/>
    <xf numFmtId="0" fontId="1" fillId="0" borderId="1" xfId="0" applyFont="1" applyBorder="1"/>
    <xf numFmtId="164" fontId="0" fillId="0" borderId="0" xfId="0" applyNumberFormat="1"/>
    <xf numFmtId="164" fontId="0" fillId="0" borderId="1" xfId="1" applyNumberFormat="1" applyFont="1" applyBorder="1" applyAlignment="1">
      <alignment horizontal="center" vertical="center" wrapText="1"/>
    </xf>
    <xf numFmtId="164" fontId="5" fillId="0" borderId="1" xfId="1" applyNumberFormat="1" applyFont="1" applyBorder="1" applyAlignment="1">
      <alignment horizontal="center" vertical="center" wrapText="1"/>
    </xf>
    <xf numFmtId="164" fontId="6" fillId="0" borderId="1" xfId="1" applyNumberFormat="1" applyFont="1" applyFill="1" applyBorder="1" applyAlignment="1">
      <alignment horizontal="center" vertical="center" wrapText="1"/>
    </xf>
    <xf numFmtId="165" fontId="6" fillId="0" borderId="1" xfId="0" applyNumberFormat="1" applyFont="1" applyBorder="1" applyAlignment="1">
      <alignment horizontal="center" vertical="center" wrapText="1"/>
    </xf>
    <xf numFmtId="9" fontId="6"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0" fillId="0" borderId="0" xfId="0" applyAlignment="1">
      <alignment vertical="center"/>
    </xf>
    <xf numFmtId="164" fontId="0" fillId="0" borderId="1" xfId="1" applyNumberFormat="1" applyFont="1" applyBorder="1" applyAlignment="1">
      <alignment horizontal="center" vertical="center"/>
    </xf>
    <xf numFmtId="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9" fillId="0" borderId="1" xfId="0" applyFont="1" applyBorder="1" applyAlignment="1">
      <alignment horizontal="center" vertical="center" wrapText="1"/>
    </xf>
    <xf numFmtId="164" fontId="6" fillId="0" borderId="1" xfId="1" applyNumberFormat="1" applyFont="1" applyBorder="1" applyAlignment="1">
      <alignment horizontal="center" vertical="center" wrapText="1"/>
    </xf>
    <xf numFmtId="9" fontId="6" fillId="0" borderId="1" xfId="2" applyFont="1" applyBorder="1" applyAlignment="1">
      <alignment horizontal="center" vertical="center" wrapText="1"/>
    </xf>
    <xf numFmtId="0" fontId="6"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7" fillId="0" borderId="1" xfId="0" applyFont="1" applyBorder="1" applyAlignment="1">
      <alignment horizontal="center" vertical="center" wrapText="1"/>
    </xf>
    <xf numFmtId="164" fontId="0" fillId="0" borderId="0" xfId="0" applyNumberFormat="1" applyAlignment="1">
      <alignment vertical="center"/>
    </xf>
    <xf numFmtId="164" fontId="0" fillId="0" borderId="0" xfId="1" applyNumberFormat="1" applyFont="1" applyAlignment="1">
      <alignment vertical="center"/>
    </xf>
    <xf numFmtId="0" fontId="1" fillId="2" borderId="1" xfId="3" applyFont="1" applyBorder="1" applyAlignment="1">
      <alignment horizontal="center" vertical="center" wrapText="1"/>
    </xf>
    <xf numFmtId="166" fontId="1" fillId="2" borderId="1" xfId="3" applyNumberFormat="1" applyFont="1" applyBorder="1" applyAlignment="1">
      <alignment horizontal="center" vertical="center" wrapText="1"/>
    </xf>
    <xf numFmtId="0" fontId="1" fillId="3" borderId="1" xfId="3" applyFont="1" applyFill="1" applyBorder="1" applyAlignment="1">
      <alignment horizontal="center" vertical="center" wrapText="1"/>
    </xf>
    <xf numFmtId="0" fontId="1" fillId="2" borderId="1" xfId="3" applyFont="1" applyBorder="1" applyAlignment="1">
      <alignment horizontal="center" vertical="center"/>
    </xf>
    <xf numFmtId="0" fontId="6" fillId="0" borderId="1" xfId="0" applyFont="1" applyBorder="1" applyAlignment="1">
      <alignment horizontal="left" vertical="center" wrapText="1"/>
    </xf>
    <xf numFmtId="0" fontId="12" fillId="5" borderId="1" xfId="3" applyFont="1" applyFill="1" applyBorder="1" applyAlignment="1">
      <alignment horizontal="center" vertical="center" wrapText="1"/>
    </xf>
    <xf numFmtId="164" fontId="12" fillId="5" borderId="1" xfId="1" applyNumberFormat="1" applyFont="1" applyFill="1" applyBorder="1" applyAlignment="1">
      <alignment horizontal="center" vertical="center" wrapText="1"/>
    </xf>
    <xf numFmtId="0" fontId="0" fillId="0" borderId="1" xfId="0" applyBorder="1" applyAlignment="1">
      <alignment horizontal="center" vertical="center"/>
    </xf>
    <xf numFmtId="1" fontId="0" fillId="0" borderId="1" xfId="1" applyNumberFormat="1" applyFont="1" applyBorder="1" applyAlignment="1">
      <alignment horizontal="center" vertical="center" wrapText="1"/>
    </xf>
    <xf numFmtId="1" fontId="0" fillId="0" borderId="1" xfId="0" applyNumberFormat="1" applyBorder="1" applyAlignment="1">
      <alignment horizontal="center" vertical="center" wrapText="1"/>
    </xf>
    <xf numFmtId="164" fontId="0" fillId="0" borderId="1" xfId="1" applyNumberFormat="1" applyFont="1" applyFill="1" applyBorder="1" applyAlignment="1">
      <alignment vertical="center" wrapText="1"/>
    </xf>
    <xf numFmtId="0" fontId="0" fillId="6" borderId="1" xfId="0" applyFill="1" applyBorder="1" applyAlignment="1">
      <alignment horizontal="center" vertical="center" wrapText="1"/>
    </xf>
    <xf numFmtId="0" fontId="0" fillId="0" borderId="0" xfId="0" applyAlignment="1">
      <alignment horizontal="center" vertical="center"/>
    </xf>
    <xf numFmtId="164" fontId="1" fillId="0" borderId="1" xfId="1" applyNumberFormat="1"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164" fontId="0" fillId="0" borderId="0" xfId="1" applyNumberFormat="1" applyFont="1" applyAlignment="1">
      <alignment horizontal="center" vertical="center"/>
    </xf>
    <xf numFmtId="1" fontId="0" fillId="0" borderId="0" xfId="0" applyNumberFormat="1"/>
    <xf numFmtId="43" fontId="0" fillId="0" borderId="0" xfId="1" applyFont="1"/>
    <xf numFmtId="43" fontId="0" fillId="0" borderId="0" xfId="0" applyNumberFormat="1"/>
    <xf numFmtId="0" fontId="0" fillId="0" borderId="0" xfId="0" applyAlignment="1">
      <alignment wrapText="1"/>
    </xf>
    <xf numFmtId="164" fontId="0" fillId="0" borderId="0" xfId="1" applyNumberFormat="1" applyFont="1"/>
    <xf numFmtId="167" fontId="0" fillId="0" borderId="0" xfId="0" applyNumberFormat="1"/>
    <xf numFmtId="2" fontId="0" fillId="0" borderId="1" xfId="0" applyNumberFormat="1" applyBorder="1"/>
    <xf numFmtId="1" fontId="0" fillId="0" borderId="1" xfId="1" applyNumberFormat="1" applyFont="1" applyFill="1" applyBorder="1" applyAlignment="1">
      <alignment horizontal="center" vertical="center" wrapText="1"/>
    </xf>
    <xf numFmtId="3" fontId="14" fillId="0" borderId="0" xfId="0" applyNumberFormat="1" applyFont="1"/>
    <xf numFmtId="3" fontId="15" fillId="0" borderId="0" xfId="0" applyNumberFormat="1" applyFont="1"/>
    <xf numFmtId="168" fontId="6" fillId="0" borderId="1" xfId="0" applyNumberFormat="1" applyFont="1" applyBorder="1" applyAlignment="1">
      <alignment horizontal="center" vertical="center"/>
    </xf>
    <xf numFmtId="164" fontId="0" fillId="0" borderId="1" xfId="1" applyNumberFormat="1" applyFont="1" applyBorder="1"/>
    <xf numFmtId="9" fontId="0" fillId="0" borderId="1" xfId="2" applyFont="1" applyBorder="1"/>
    <xf numFmtId="164" fontId="0" fillId="0" borderId="1" xfId="0" applyNumberFormat="1" applyBorder="1"/>
    <xf numFmtId="169" fontId="0" fillId="0" borderId="0" xfId="1" applyNumberFormat="1" applyFont="1"/>
    <xf numFmtId="43" fontId="0" fillId="0" borderId="1" xfId="1" applyFont="1" applyBorder="1"/>
    <xf numFmtId="0" fontId="12" fillId="7" borderId="1" xfId="0" applyFont="1" applyFill="1" applyBorder="1" applyAlignment="1">
      <alignment horizontal="center" vertical="center"/>
    </xf>
    <xf numFmtId="0" fontId="0" fillId="0" borderId="1" xfId="0" applyBorder="1" applyAlignment="1">
      <alignment horizontal="center"/>
    </xf>
    <xf numFmtId="9" fontId="1" fillId="0" borderId="1" xfId="2" applyFont="1" applyBorder="1"/>
    <xf numFmtId="164" fontId="1" fillId="2" borderId="1" xfId="1" applyNumberFormat="1" applyFont="1" applyFill="1" applyBorder="1" applyAlignment="1">
      <alignment horizontal="center" vertical="center" wrapText="1"/>
    </xf>
    <xf numFmtId="164" fontId="6" fillId="0" borderId="1" xfId="1" applyNumberFormat="1" applyFont="1" applyBorder="1" applyAlignment="1">
      <alignment horizontal="center" vertical="center"/>
    </xf>
    <xf numFmtId="3" fontId="14" fillId="0" borderId="1" xfId="0" applyNumberFormat="1" applyFont="1" applyBorder="1"/>
    <xf numFmtId="0" fontId="3" fillId="0" borderId="2" xfId="0" applyFont="1" applyBorder="1" applyAlignment="1">
      <alignment horizontal="left" vertical="center"/>
    </xf>
    <xf numFmtId="0" fontId="3" fillId="0" borderId="3" xfId="0" applyFont="1" applyBorder="1" applyAlignment="1">
      <alignment horizontal="left"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1" fillId="0" borderId="1" xfId="0" applyFont="1" applyBorder="1" applyAlignment="1">
      <alignment horizontal="center"/>
    </xf>
    <xf numFmtId="0" fontId="4" fillId="0" borderId="1" xfId="0" applyFont="1" applyBorder="1" applyAlignment="1">
      <alignment horizontal="left"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43" fontId="5" fillId="0" borderId="1" xfId="1" applyNumberFormat="1" applyFont="1" applyBorder="1" applyAlignment="1">
      <alignment horizontal="center" vertical="center" wrapText="1"/>
    </xf>
  </cellXfs>
  <cellStyles count="4">
    <cellStyle name="40% - Accent1" xfId="3" builtinId="31"/>
    <cellStyle name="Comma" xfId="1" builtinId="3"/>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externalLink" Target="externalLinks/externalLink222.xml"/><Relationship Id="rId247" Type="http://schemas.openxmlformats.org/officeDocument/2006/relationships/externalLink" Target="externalLinks/externalLink243.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37" Type="http://schemas.openxmlformats.org/officeDocument/2006/relationships/externalLink" Target="externalLinks/externalLink233.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externalLink" Target="externalLinks/externalLink223.xml"/><Relationship Id="rId248" Type="http://schemas.openxmlformats.org/officeDocument/2006/relationships/externalLink" Target="externalLinks/externalLink244.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externalLink" Target="externalLinks/externalLink141.xml"/><Relationship Id="rId161" Type="http://schemas.openxmlformats.org/officeDocument/2006/relationships/externalLink" Target="externalLinks/externalLink157.xml"/><Relationship Id="rId166" Type="http://schemas.openxmlformats.org/officeDocument/2006/relationships/externalLink" Target="externalLinks/externalLink162.xml"/><Relationship Id="rId182" Type="http://schemas.openxmlformats.org/officeDocument/2006/relationships/externalLink" Target="externalLinks/externalLink178.xml"/><Relationship Id="rId187" Type="http://schemas.openxmlformats.org/officeDocument/2006/relationships/externalLink" Target="externalLinks/externalLink183.xml"/><Relationship Id="rId217" Type="http://schemas.openxmlformats.org/officeDocument/2006/relationships/externalLink" Target="externalLinks/externalLink213.xml"/><Relationship Id="rId1" Type="http://schemas.openxmlformats.org/officeDocument/2006/relationships/worksheet" Target="worksheets/sheet1.xml"/><Relationship Id="rId6" Type="http://schemas.openxmlformats.org/officeDocument/2006/relationships/externalLink" Target="externalLinks/externalLink2.xml"/><Relationship Id="rId212" Type="http://schemas.openxmlformats.org/officeDocument/2006/relationships/externalLink" Target="externalLinks/externalLink208.xml"/><Relationship Id="rId233" Type="http://schemas.openxmlformats.org/officeDocument/2006/relationships/externalLink" Target="externalLinks/externalLink229.xml"/><Relationship Id="rId238" Type="http://schemas.openxmlformats.org/officeDocument/2006/relationships/externalLink" Target="externalLinks/externalLink234.xml"/><Relationship Id="rId254" Type="http://schemas.openxmlformats.org/officeDocument/2006/relationships/styles" Target="styles.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2" Type="http://schemas.openxmlformats.org/officeDocument/2006/relationships/externalLink" Target="externalLinks/externalLink198.xml"/><Relationship Id="rId207" Type="http://schemas.openxmlformats.org/officeDocument/2006/relationships/externalLink" Target="externalLinks/externalLink203.xml"/><Relationship Id="rId223" Type="http://schemas.openxmlformats.org/officeDocument/2006/relationships/externalLink" Target="externalLinks/externalLink219.xml"/><Relationship Id="rId228" Type="http://schemas.openxmlformats.org/officeDocument/2006/relationships/externalLink" Target="externalLinks/externalLink224.xml"/><Relationship Id="rId244" Type="http://schemas.openxmlformats.org/officeDocument/2006/relationships/externalLink" Target="externalLinks/externalLink240.xml"/><Relationship Id="rId249" Type="http://schemas.openxmlformats.org/officeDocument/2006/relationships/externalLink" Target="externalLinks/externalLink24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3" Type="http://schemas.openxmlformats.org/officeDocument/2006/relationships/externalLink" Target="externalLinks/externalLink209.xml"/><Relationship Id="rId218" Type="http://schemas.openxmlformats.org/officeDocument/2006/relationships/externalLink" Target="externalLinks/externalLink214.xml"/><Relationship Id="rId234" Type="http://schemas.openxmlformats.org/officeDocument/2006/relationships/externalLink" Target="externalLinks/externalLink230.xml"/><Relationship Id="rId239" Type="http://schemas.openxmlformats.org/officeDocument/2006/relationships/externalLink" Target="externalLinks/externalLink235.xml"/><Relationship Id="rId2" Type="http://schemas.openxmlformats.org/officeDocument/2006/relationships/worksheet" Target="worksheets/sheet2.xml"/><Relationship Id="rId29" Type="http://schemas.openxmlformats.org/officeDocument/2006/relationships/externalLink" Target="externalLinks/externalLink25.xml"/><Relationship Id="rId250" Type="http://schemas.openxmlformats.org/officeDocument/2006/relationships/externalLink" Target="externalLinks/externalLink246.xml"/><Relationship Id="rId255" Type="http://schemas.openxmlformats.org/officeDocument/2006/relationships/sharedStrings" Target="sharedStrings.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208" Type="http://schemas.openxmlformats.org/officeDocument/2006/relationships/externalLink" Target="externalLinks/externalLink204.xml"/><Relationship Id="rId229" Type="http://schemas.openxmlformats.org/officeDocument/2006/relationships/externalLink" Target="externalLinks/externalLink225.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240" Type="http://schemas.openxmlformats.org/officeDocument/2006/relationships/externalLink" Target="externalLinks/externalLink236.xml"/><Relationship Id="rId245" Type="http://schemas.openxmlformats.org/officeDocument/2006/relationships/externalLink" Target="externalLinks/externalLink241.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219" Type="http://schemas.openxmlformats.org/officeDocument/2006/relationships/externalLink" Target="externalLinks/externalLink215.xml"/><Relationship Id="rId3" Type="http://schemas.openxmlformats.org/officeDocument/2006/relationships/worksheet" Target="worksheets/sheet3.xml"/><Relationship Id="rId214" Type="http://schemas.openxmlformats.org/officeDocument/2006/relationships/externalLink" Target="externalLinks/externalLink210.xml"/><Relationship Id="rId230" Type="http://schemas.openxmlformats.org/officeDocument/2006/relationships/externalLink" Target="externalLinks/externalLink226.xml"/><Relationship Id="rId235" Type="http://schemas.openxmlformats.org/officeDocument/2006/relationships/externalLink" Target="externalLinks/externalLink231.xml"/><Relationship Id="rId251" Type="http://schemas.openxmlformats.org/officeDocument/2006/relationships/externalLink" Target="externalLinks/externalLink247.xml"/><Relationship Id="rId256" Type="http://schemas.openxmlformats.org/officeDocument/2006/relationships/calcChain" Target="calcChain.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0" Type="http://schemas.openxmlformats.org/officeDocument/2006/relationships/externalLink" Target="externalLinks/externalLink216.xml"/><Relationship Id="rId225" Type="http://schemas.openxmlformats.org/officeDocument/2006/relationships/externalLink" Target="externalLinks/externalLink221.xml"/><Relationship Id="rId241" Type="http://schemas.openxmlformats.org/officeDocument/2006/relationships/externalLink" Target="externalLinks/externalLink237.xml"/><Relationship Id="rId246" Type="http://schemas.openxmlformats.org/officeDocument/2006/relationships/externalLink" Target="externalLinks/externalLink242.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externalLink" Target="externalLinks/externalLink211.xml"/><Relationship Id="rId236" Type="http://schemas.openxmlformats.org/officeDocument/2006/relationships/externalLink" Target="externalLinks/externalLink232.xml"/><Relationship Id="rId26" Type="http://schemas.openxmlformats.org/officeDocument/2006/relationships/externalLink" Target="externalLinks/externalLink22.xml"/><Relationship Id="rId231" Type="http://schemas.openxmlformats.org/officeDocument/2006/relationships/externalLink" Target="externalLinks/externalLink227.xml"/><Relationship Id="rId252" Type="http://schemas.openxmlformats.org/officeDocument/2006/relationships/externalLink" Target="externalLinks/externalLink248.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242" Type="http://schemas.openxmlformats.org/officeDocument/2006/relationships/externalLink" Target="externalLinks/externalLink238.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32" Type="http://schemas.openxmlformats.org/officeDocument/2006/relationships/externalLink" Target="externalLinks/externalLink228.xml"/><Relationship Id="rId253" Type="http://schemas.openxmlformats.org/officeDocument/2006/relationships/theme" Target="theme/theme1.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243" Type="http://schemas.openxmlformats.org/officeDocument/2006/relationships/externalLink" Target="externalLinks/externalLink239.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7.10.30.24\Documents%20and%20Settings\Admin\Local%20Settings\Temporary%20Internet%20Files\Content.Outlook\QAV3LLSJ\RK\BUDGETS-BOARD\budgets%20july%202002.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Users\sandeep\Downloads\Documents%20and%20Settings\admin\My%20Documents\Downloads\JKadam%20Backup%20as%20on%2020.07.08\C%20Drive\QUARTERLY%20RESULTS\QUARTER%200809\Q1%200809\Analysis%20of%20Q1%2007-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9.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s\JPFL\Documents%20and%20Settings\project.LENOVO-26AC5D24\My%20Documents\rakesh\power\balancesheet31.03.09\jitpl\employee%20as%20per%20s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66.11.16.200\ongc%20&#49324;&#50629;\06%20Schedule\04%20Progress%20Measurement\Monthly%20Report%20Project%20Progress%20Curves_SE_May_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66.3.114.10\Entertainment2\JJ%20Yoo\Invoice%20Procedure%20and%20MOM\OPaL%20HDPE%20Technology%20licensing%20billing%20invoice%20by%20wykim_2011081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elopal0001\opalcommon\DOCUME~1\tkv167\LOCALS~1\Temp\notes73A3D0\TEMP\Temporary%20Directory%201%20for%20MARUN%20Overall%20Progress%20010125.zip\Progress%20Procurement%20C2+%20overall.xls" TargetMode="External"/></Relationships>
</file>

<file path=xl/externalLinks/_rels/externalLink121.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elopal0001\opalcommon\Documents%20and%20Settings\user\Local%20Settings\Temporary%20Internet%20Files\Content.IE5\27MNCTYA\PRESENT\Equipment%20List\Requisition%20Master%20list_rev.6(200909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Users\ajit.kumar\AppData\Local\Microsoft\Windows\Temporary%20Internet%20Files\Content.IE5\T22TG4H7\05.11.12\Copy%20of%20DCI%20-%20Opal%20Bagging%20-%20rev%20for%20eil%20comments%2016%20Oct%202012%20to%20EIL-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server\litlfinance\DOCUME~1\vineet.PWC\LOCALS~1\Temp\d.Notes.Data\Balance%20Sheet%202001-02(Final)-PM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Users\umasankaralluri\Desktop\LITL%20Financilas-Q3(Dec'09)%202009-10%20ver1.B.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97.10.30.24\Assignments\Active\EPL%201500%20MW\Model%20&amp;%20IM\Model\EPL%201500%201%20Mar%20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sk\excel\MCI.p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il2\d\sk\excel\MCI.p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prasanth\Laxmi\AOP\2002%20-%202003\GEC\GPOLbudgetf2002wrkng.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Sohar%20Refinery%20Proposal\sbdg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server\litlfinance\WINDOWS\TEMP\bud-act-FEB-20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6237-IPNC\Progress%20reports\Monthly%20progress%20report%20-%20Project%20office%20(G-001)\Monthly%20Progress%20Report\04.Oct06\Annx%20A2\H_Progress_Of_Strl_Stee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Karthik/Audit/HMIL/HMIL%20-%20Tax%20Audit%2031%20March%202005/Deliverables/Form%203CD%20and%20Annexures/Tax%20Audit%2031%20March%202005%20from%20Shailaja/2230.1A%20Referenced%20Schedule%20VI-Final.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66.3.83.220\OpalCommon\PROJECT%20MANAGEMENT\5.%20Schedule%20Control\05%20Monthly%20Progress%20Report\2010-01\2-1.%20Document%20Control%20Index_Jan1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WINDOWS/TEMP/FORM6&amp;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dserver\litlfinance\drive%20E\LKPPL\BS-2007\Prov.Balance%20Sheet%2010.6.2005(22.6.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Ln082\SharedDocs\cd-2\PMC%20DOCUMENT\proces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Ln082\SharedDocs\cd-2\PMC%20DOCUMENT\X1PROG.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Ln082\SharedDocs\WINDOWS\TEMP\Sub-contracting.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Ln082\SharedDocs\WINDOWS\TEMP\A_03_Prog%20Cur.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CCC/Miscellaneous/Stock%20Take%20310306/Stock%20Reports/K%20M%20Enterprise%20PBPL.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server\litlfinance\RK\BUDGETS-BOARD\budgets%20july%20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JPFL\Documents%20and%20Settings\Administrator.VK-ACC-RAKESHT\My%20Documents\rakesh\power\mis09-10\mis%20budget\mis%20oct09\misoct.%2009%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RK\BUDGETS-BOARD\budgets%20july%20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dserver\litlfinance\WINDOWS\TEMP\Balance%20Sheet%202001-02(Final)-PM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Budget\O&amp;M%20Budg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elopal0001\opalcommon\mySingle\Temp\billing\Cost\&#44592;&#44228;_OP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udites results Q1 0809"/>
      <sheetName val="unaudited results break-up"/>
      <sheetName val="diff over P.Y."/>
      <sheetName val="APRIL08-JUN 08-CONS"/>
      <sheetName val="APRIL06-JUNE07-CONS"/>
      <sheetName val="APRIL08-JUN 08-TEXT"/>
      <sheetName val="APRIL08-JUN08-HT"/>
      <sheetName val="APRIL08-JUN08-ELECDIV."/>
      <sheetName val="APRIL08-JUN08-CONSOLIDATED"/>
    </sheetNames>
    <sheetDataSet>
      <sheetData sheetId="0"/>
      <sheetData sheetId="1"/>
      <sheetData sheetId="2"/>
      <sheetData sheetId="3"/>
      <sheetData sheetId="4"/>
      <sheetData sheetId="5"/>
      <sheetData sheetId="6"/>
      <sheetData sheetId="7"/>
      <sheetData sheetId="8">
        <row r="5">
          <cell r="C5" t="str">
            <v>INDO COUNT INDUSTRIES LTD</v>
          </cell>
        </row>
        <row r="6">
          <cell r="C6" t="str">
            <v>PROFIT &amp; LOSS ACCOUNT (consolidated)</v>
          </cell>
        </row>
        <row r="7">
          <cell r="C7" t="str">
            <v>FOR THE PERIOD ENDED 30 TH JUNE , 2008</v>
          </cell>
        </row>
        <row r="9">
          <cell r="D9" t="str">
            <v>Schedule</v>
          </cell>
          <cell r="F9" t="str">
            <v>PERIOD ENDED</v>
          </cell>
          <cell r="H9" t="str">
            <v>YEAR ENDED</v>
          </cell>
          <cell r="J9" t="str">
            <v>3 MONTHS ENDED</v>
          </cell>
        </row>
        <row r="10">
          <cell r="F10" t="str">
            <v xml:space="preserve"> 30-06-2008</v>
          </cell>
          <cell r="H10" t="str">
            <v xml:space="preserve"> 31-03-2008</v>
          </cell>
          <cell r="J10" t="str">
            <v xml:space="preserve"> 30-06-2007</v>
          </cell>
        </row>
        <row r="11">
          <cell r="F11" t="str">
            <v>[Rs.]</v>
          </cell>
          <cell r="H11" t="str">
            <v>[Rs.]</v>
          </cell>
          <cell r="J11" t="str">
            <v>[Rs.]</v>
          </cell>
        </row>
        <row r="12">
          <cell r="C12" t="str">
            <v xml:space="preserve">INCOME </v>
          </cell>
        </row>
        <row r="13">
          <cell r="C13" t="str">
            <v>Sales (Gross)</v>
          </cell>
          <cell r="F13">
            <v>653414419.68999994</v>
          </cell>
          <cell r="H13">
            <v>2884366772.8499999</v>
          </cell>
          <cell r="J13">
            <v>938799137</v>
          </cell>
        </row>
        <row r="14">
          <cell r="C14" t="str">
            <v>Less : Excise duty</v>
          </cell>
          <cell r="F14">
            <v>1204840.1499999999</v>
          </cell>
          <cell r="H14">
            <v>116450062.61</v>
          </cell>
          <cell r="J14">
            <v>92014042</v>
          </cell>
        </row>
        <row r="15">
          <cell r="C15" t="str">
            <v>Sales (Net)</v>
          </cell>
          <cell r="F15">
            <v>652209579.53999996</v>
          </cell>
          <cell r="H15">
            <v>2767916710.2399998</v>
          </cell>
          <cell r="I15">
            <v>0</v>
          </cell>
          <cell r="J15">
            <v>846785095</v>
          </cell>
        </row>
        <row r="16">
          <cell r="C16" t="str">
            <v xml:space="preserve">Processing income ( Including tax deducted </v>
          </cell>
          <cell r="F16">
            <v>7595047</v>
          </cell>
          <cell r="H16">
            <v>77614258</v>
          </cell>
          <cell r="J16">
            <v>22247609</v>
          </cell>
        </row>
        <row r="17">
          <cell r="C17" t="str">
            <v>at source Rs.  ---  lacs, previous year 0.60 lacs )</v>
          </cell>
        </row>
        <row r="18">
          <cell r="C18" t="str">
            <v>Export Incentives / Benefits</v>
          </cell>
          <cell r="F18">
            <v>49695915</v>
          </cell>
          <cell r="H18">
            <v>135902494</v>
          </cell>
          <cell r="J18">
            <v>14031399</v>
          </cell>
        </row>
        <row r="19">
          <cell r="C19" t="str">
            <v>Other Income</v>
          </cell>
          <cell r="D19" t="str">
            <v>L</v>
          </cell>
          <cell r="F19">
            <v>907695.76</v>
          </cell>
          <cell r="H19">
            <v>103555823.44000001</v>
          </cell>
          <cell r="J19">
            <v>34868636</v>
          </cell>
        </row>
        <row r="20">
          <cell r="C20" t="str">
            <v>Increase / (Decrease) in Stocks</v>
          </cell>
          <cell r="D20" t="str">
            <v>M</v>
          </cell>
          <cell r="F20">
            <v>-13452988.48999995</v>
          </cell>
          <cell r="H20">
            <v>193411771.39000002</v>
          </cell>
          <cell r="J20">
            <v>85630938.090000004</v>
          </cell>
        </row>
        <row r="21">
          <cell r="F21">
            <v>696955248.80999994</v>
          </cell>
          <cell r="H21">
            <v>3278401057.0699997</v>
          </cell>
          <cell r="J21">
            <v>1003563677.09</v>
          </cell>
        </row>
        <row r="22">
          <cell r="C22" t="str">
            <v xml:space="preserve">EXPENDITURE </v>
          </cell>
        </row>
        <row r="23">
          <cell r="C23" t="str">
            <v>Material Cost</v>
          </cell>
          <cell r="D23" t="str">
            <v>N</v>
          </cell>
          <cell r="F23">
            <v>371804408.63</v>
          </cell>
          <cell r="G23">
            <v>58.207525971484856</v>
          </cell>
          <cell r="H23">
            <v>2085012129.75</v>
          </cell>
          <cell r="I23">
            <v>70.407999068119238</v>
          </cell>
          <cell r="J23">
            <v>744322207.85000002</v>
          </cell>
        </row>
        <row r="24">
          <cell r="C24" t="str">
            <v>Manufacturing &amp; Other expenses</v>
          </cell>
        </row>
        <row r="25">
          <cell r="C25" t="str">
            <v>Stores, Spares &amp; Packing Material consumed</v>
          </cell>
          <cell r="F25">
            <v>49325818.989999995</v>
          </cell>
          <cell r="G25">
            <v>7.7221620381117777</v>
          </cell>
          <cell r="H25">
            <v>163659826.26999998</v>
          </cell>
          <cell r="I25">
            <v>5.5265677983793591</v>
          </cell>
          <cell r="J25">
            <v>23106476</v>
          </cell>
        </row>
        <row r="26">
          <cell r="C26" t="str">
            <v>Jobwork Charges</v>
          </cell>
          <cell r="F26">
            <v>18274754</v>
          </cell>
          <cell r="G26">
            <v>2.8609887171511796</v>
          </cell>
          <cell r="H26">
            <v>45051304</v>
          </cell>
          <cell r="I26">
            <v>1.521320727486553</v>
          </cell>
          <cell r="J26">
            <v>5317220</v>
          </cell>
        </row>
        <row r="27">
          <cell r="C27" t="str">
            <v>Service charges</v>
          </cell>
          <cell r="F27">
            <v>1733771.4</v>
          </cell>
          <cell r="G27">
            <v>0.27142912093478272</v>
          </cell>
          <cell r="H27">
            <v>15236085.689999999</v>
          </cell>
          <cell r="I27">
            <v>0.5145017104490085</v>
          </cell>
          <cell r="J27">
            <v>4945327</v>
          </cell>
        </row>
        <row r="28">
          <cell r="C28" t="str">
            <v>Dyes and chemicals</v>
          </cell>
          <cell r="F28">
            <v>33664550</v>
          </cell>
          <cell r="G28">
            <v>5.2703252650061243</v>
          </cell>
          <cell r="H28">
            <v>114912888.59999999</v>
          </cell>
          <cell r="I28">
            <v>3.8804505921190029</v>
          </cell>
          <cell r="J28">
            <v>28765428</v>
          </cell>
        </row>
        <row r="29">
          <cell r="C29" t="str">
            <v>Power, Fuel &amp; Water</v>
          </cell>
          <cell r="F29">
            <v>62951047</v>
          </cell>
          <cell r="G29">
            <v>9.8552481308286612</v>
          </cell>
          <cell r="H29">
            <v>282770175</v>
          </cell>
          <cell r="I29">
            <v>9.5487608603404652</v>
          </cell>
          <cell r="J29">
            <v>66824857</v>
          </cell>
        </row>
        <row r="30">
          <cell r="C30" t="str">
            <v>Salaries, Wages, Allowances &amp; Bonus</v>
          </cell>
          <cell r="F30">
            <v>49087692.060000002</v>
          </cell>
          <cell r="G30">
            <v>7.6848822771924343</v>
          </cell>
          <cell r="H30">
            <v>184516769.90000001</v>
          </cell>
          <cell r="I30">
            <v>6.2308781698691096</v>
          </cell>
          <cell r="J30">
            <v>36418005</v>
          </cell>
        </row>
        <row r="31">
          <cell r="C31" t="str">
            <v>Gratuity</v>
          </cell>
          <cell r="F31">
            <v>750000</v>
          </cell>
          <cell r="G31">
            <v>0.11741561817266513</v>
          </cell>
          <cell r="H31">
            <v>5481620</v>
          </cell>
          <cell r="I31">
            <v>0.18510678683584469</v>
          </cell>
          <cell r="J31">
            <v>300000</v>
          </cell>
        </row>
        <row r="32">
          <cell r="C32" t="str">
            <v>Contribution to Provident Fund, Employees'</v>
          </cell>
          <cell r="G32">
            <v>0</v>
          </cell>
        </row>
        <row r="33">
          <cell r="C33" t="str">
            <v>State Insurance, etc.</v>
          </cell>
          <cell r="F33">
            <v>3070982</v>
          </cell>
          <cell r="G33">
            <v>0.48077499990283662</v>
          </cell>
          <cell r="H33">
            <v>12288450</v>
          </cell>
          <cell r="I33">
            <v>0.41496409723638922</v>
          </cell>
          <cell r="J33">
            <v>2800752</v>
          </cell>
        </row>
        <row r="34">
          <cell r="C34" t="str">
            <v>Welfare expenses</v>
          </cell>
          <cell r="F34">
            <v>1041544</v>
          </cell>
          <cell r="G34">
            <v>0.16305804348537375</v>
          </cell>
          <cell r="H34">
            <v>5075729.7</v>
          </cell>
          <cell r="I34">
            <v>0.17140042827015847</v>
          </cell>
          <cell r="J34">
            <v>1115466</v>
          </cell>
        </row>
        <row r="35">
          <cell r="C35" t="str">
            <v>Recruitment &amp; Training expenses</v>
          </cell>
          <cell r="F35">
            <v>50118</v>
          </cell>
          <cell r="G35">
            <v>7.8461812687701735E-3</v>
          </cell>
          <cell r="H35">
            <v>1429535</v>
          </cell>
          <cell r="I35">
            <v>4.8273435684957962E-2</v>
          </cell>
          <cell r="J35">
            <v>314367</v>
          </cell>
        </row>
        <row r="36">
          <cell r="C36" t="str">
            <v>Director's Remuneration</v>
          </cell>
          <cell r="F36">
            <v>1084500</v>
          </cell>
          <cell r="G36">
            <v>0.16978298387767377</v>
          </cell>
          <cell r="H36">
            <v>3296100</v>
          </cell>
          <cell r="I36">
            <v>0.11130477488217493</v>
          </cell>
          <cell r="J36">
            <v>711550</v>
          </cell>
        </row>
        <row r="37">
          <cell r="C37" t="str">
            <v>Rent</v>
          </cell>
          <cell r="F37">
            <v>809787</v>
          </cell>
          <cell r="G37">
            <v>0.12677552159091729</v>
          </cell>
          <cell r="H37">
            <v>2644063.41</v>
          </cell>
          <cell r="I37">
            <v>8.9286393806087744E-2</v>
          </cell>
          <cell r="J37">
            <v>839361</v>
          </cell>
        </row>
        <row r="38">
          <cell r="C38" t="str">
            <v>Rates, Taxes &amp; Fees</v>
          </cell>
          <cell r="F38">
            <v>227086</v>
          </cell>
          <cell r="G38">
            <v>3.5551257424477109E-2</v>
          </cell>
          <cell r="H38">
            <v>1291817.07</v>
          </cell>
          <cell r="I38">
            <v>4.3622890132368801E-2</v>
          </cell>
          <cell r="J38">
            <v>118888</v>
          </cell>
        </row>
        <row r="39">
          <cell r="C39" t="str">
            <v>Insurance</v>
          </cell>
          <cell r="F39">
            <v>2955853.44</v>
          </cell>
          <cell r="G39">
            <v>0.46275114518053162</v>
          </cell>
          <cell r="H39">
            <v>12586158.98</v>
          </cell>
          <cell r="I39">
            <v>0.42501732104613466</v>
          </cell>
          <cell r="J39">
            <v>2535758</v>
          </cell>
        </row>
        <row r="40">
          <cell r="C40" t="str">
            <v>Repairs &amp; Maintenance</v>
          </cell>
        </row>
        <row r="41">
          <cell r="C41" t="str">
            <v xml:space="preserve">    -Plant &amp; Machinery</v>
          </cell>
          <cell r="F41">
            <v>1581832.2</v>
          </cell>
          <cell r="G41">
            <v>0.24764240747790245</v>
          </cell>
          <cell r="H41">
            <v>7962002.2699999996</v>
          </cell>
          <cell r="I41">
            <v>0.26886589310813253</v>
          </cell>
          <cell r="J41">
            <v>1464864</v>
          </cell>
        </row>
        <row r="42">
          <cell r="C42" t="str">
            <v xml:space="preserve">    -Buildings</v>
          </cell>
          <cell r="F42">
            <v>54289</v>
          </cell>
          <cell r="G42">
            <v>8.4991686599677554E-3</v>
          </cell>
          <cell r="H42">
            <v>1508358.75</v>
          </cell>
          <cell r="I42">
            <v>5.0935205579414687E-2</v>
          </cell>
          <cell r="J42">
            <v>206981</v>
          </cell>
        </row>
        <row r="43">
          <cell r="C43" t="str">
            <v xml:space="preserve">    -Others</v>
          </cell>
          <cell r="F43">
            <v>513440</v>
          </cell>
          <cell r="G43">
            <v>8.0381166659430917E-2</v>
          </cell>
          <cell r="H43">
            <v>2969993.68</v>
          </cell>
          <cell r="I43">
            <v>0.10029261186064813</v>
          </cell>
          <cell r="J43">
            <v>483457</v>
          </cell>
        </row>
        <row r="44">
          <cell r="C44" t="str">
            <v>Travelling &amp; Conveyance</v>
          </cell>
          <cell r="F44">
            <v>4106272.5</v>
          </cell>
          <cell r="G44">
            <v>0.64285403196388669</v>
          </cell>
          <cell r="H44">
            <v>17840757.23</v>
          </cell>
          <cell r="I44">
            <v>0.60245789484927181</v>
          </cell>
          <cell r="J44">
            <v>4067548</v>
          </cell>
        </row>
        <row r="45">
          <cell r="C45" t="str">
            <v>Directors' Sitting Fees</v>
          </cell>
          <cell r="F45">
            <v>77500</v>
          </cell>
          <cell r="G45">
            <v>1.2132947211175396E-2</v>
          </cell>
          <cell r="H45">
            <v>200000</v>
          </cell>
          <cell r="I45">
            <v>6.7537256079715381E-3</v>
          </cell>
          <cell r="J45">
            <v>75000</v>
          </cell>
        </row>
        <row r="46">
          <cell r="C46" t="str">
            <v>Commission &amp; Brokerage</v>
          </cell>
          <cell r="F46">
            <v>9076371</v>
          </cell>
          <cell r="G46">
            <v>1.4209436156392676</v>
          </cell>
          <cell r="H46">
            <v>29738732</v>
          </cell>
          <cell r="I46">
            <v>1.004236179285013</v>
          </cell>
          <cell r="J46">
            <v>22147029</v>
          </cell>
        </row>
        <row r="47">
          <cell r="C47" t="str">
            <v>Freight Outward</v>
          </cell>
          <cell r="F47">
            <v>8792198</v>
          </cell>
          <cell r="G47">
            <v>1.3764551510219598</v>
          </cell>
          <cell r="H47">
            <v>40452729.75</v>
          </cell>
          <cell r="I47">
            <v>1.3660331841246354</v>
          </cell>
          <cell r="J47">
            <v>7265875</v>
          </cell>
        </row>
        <row r="48">
          <cell r="C48" t="str">
            <v>Other Selling expenses</v>
          </cell>
          <cell r="F48">
            <v>7906974</v>
          </cell>
          <cell r="G48">
            <v>1.2378696534469209</v>
          </cell>
          <cell r="H48">
            <v>17386137.190000001</v>
          </cell>
          <cell r="I48">
            <v>0.58710599981904654</v>
          </cell>
          <cell r="J48">
            <v>5126011</v>
          </cell>
        </row>
        <row r="49">
          <cell r="C49" t="str">
            <v>Claims paid / written off</v>
          </cell>
          <cell r="F49">
            <v>75365</v>
          </cell>
          <cell r="G49">
            <v>1.179870408477721E-2</v>
          </cell>
          <cell r="H49">
            <v>8753769</v>
          </cell>
          <cell r="I49">
            <v>0.29560276930783697</v>
          </cell>
          <cell r="J49">
            <v>267847</v>
          </cell>
        </row>
        <row r="50">
          <cell r="C50" t="str">
            <v>Variation in excise duty on opening and closing stocks</v>
          </cell>
        </row>
        <row r="51">
          <cell r="C51" t="str">
            <v>of finished goods</v>
          </cell>
          <cell r="F51">
            <v>0</v>
          </cell>
          <cell r="G51">
            <v>0</v>
          </cell>
          <cell r="H51">
            <v>-42304</v>
          </cell>
          <cell r="I51">
            <v>-1.4285480405981396E-3</v>
          </cell>
          <cell r="J51">
            <v>0</v>
          </cell>
        </row>
        <row r="52">
          <cell r="C52" t="str">
            <v>Custom / Excise duty paid on debonding ( note no. 7 )</v>
          </cell>
          <cell r="F52">
            <v>0</v>
          </cell>
          <cell r="H52">
            <v>0</v>
          </cell>
          <cell r="J52">
            <v>0</v>
          </cell>
        </row>
        <row r="53">
          <cell r="C53" t="str">
            <v>Textile cess</v>
          </cell>
          <cell r="F53">
            <v>0</v>
          </cell>
          <cell r="H53">
            <v>81725</v>
          </cell>
          <cell r="I53">
            <v>2.7597411265573696E-3</v>
          </cell>
          <cell r="J53">
            <v>81725</v>
          </cell>
        </row>
        <row r="54">
          <cell r="C54" t="str">
            <v>Sales Tax payments</v>
          </cell>
          <cell r="F54">
            <v>0</v>
          </cell>
          <cell r="H54">
            <v>0</v>
          </cell>
          <cell r="J54">
            <v>0</v>
          </cell>
        </row>
        <row r="55">
          <cell r="C55" t="str">
            <v>Unrecoverable VAT writen off</v>
          </cell>
          <cell r="F55">
            <v>0</v>
          </cell>
          <cell r="H55">
            <v>0</v>
          </cell>
          <cell r="J55">
            <v>0</v>
          </cell>
        </row>
        <row r="56">
          <cell r="C56" t="str">
            <v>Equipment hire charges</v>
          </cell>
          <cell r="F56">
            <v>119933</v>
          </cell>
          <cell r="G56">
            <v>1.8776009779069659E-2</v>
          </cell>
          <cell r="H56">
            <v>8500</v>
          </cell>
          <cell r="I56">
            <v>2.8703333833879032E-4</v>
          </cell>
          <cell r="J56">
            <v>0</v>
          </cell>
        </row>
        <row r="57">
          <cell r="C57" t="str">
            <v>Diminution in value of investments</v>
          </cell>
          <cell r="F57">
            <v>0</v>
          </cell>
          <cell r="G57">
            <v>0</v>
          </cell>
          <cell r="H57">
            <v>349950.92</v>
          </cell>
          <cell r="I57">
            <v>1.1817362449685995E-2</v>
          </cell>
          <cell r="J57">
            <v>0</v>
          </cell>
        </row>
        <row r="58">
          <cell r="C58" t="str">
            <v>Miscellaneous expenses</v>
          </cell>
          <cell r="F58">
            <v>7767277.5999999996</v>
          </cell>
          <cell r="G58">
            <v>1.2159996012302596</v>
          </cell>
          <cell r="H58">
            <v>27777065.840000004</v>
          </cell>
          <cell r="I58">
            <v>0.93799340438959733</v>
          </cell>
          <cell r="J58">
            <v>5175748</v>
          </cell>
        </row>
        <row r="59">
          <cell r="C59" t="str">
            <v>Charity and donation</v>
          </cell>
          <cell r="F59">
            <v>0</v>
          </cell>
          <cell r="G59">
            <v>0</v>
          </cell>
          <cell r="H59">
            <v>23901</v>
          </cell>
          <cell r="I59">
            <v>8.0710397878063856E-4</v>
          </cell>
          <cell r="J59">
            <v>11750</v>
          </cell>
        </row>
        <row r="60">
          <cell r="C60" t="str">
            <v>Loss on forward cover contracts</v>
          </cell>
          <cell r="F60">
            <v>20163741.359999999</v>
          </cell>
          <cell r="G60">
            <v>3.1567175419441802</v>
          </cell>
          <cell r="H60">
            <v>0</v>
          </cell>
          <cell r="I60">
            <v>0</v>
          </cell>
          <cell r="J60">
            <v>0</v>
          </cell>
        </row>
        <row r="61">
          <cell r="C61" t="str">
            <v>Loss on sale of fixed assets</v>
          </cell>
          <cell r="F61">
            <v>0</v>
          </cell>
          <cell r="G61">
            <v>0</v>
          </cell>
          <cell r="H61">
            <v>376700.27</v>
          </cell>
          <cell r="I61">
            <v>1.2720651300143963E-2</v>
          </cell>
          <cell r="J61">
            <v>0</v>
          </cell>
        </row>
        <row r="62">
          <cell r="C62" t="str">
            <v>Investments written off</v>
          </cell>
          <cell r="F62">
            <v>0</v>
          </cell>
          <cell r="G62">
            <v>0</v>
          </cell>
          <cell r="H62">
            <v>0</v>
          </cell>
          <cell r="I62">
            <v>0</v>
          </cell>
          <cell r="J62">
            <v>0</v>
          </cell>
        </row>
        <row r="63">
          <cell r="C63" t="str">
            <v>Exchange rate difference (Net)</v>
          </cell>
          <cell r="F63">
            <v>425727</v>
          </cell>
          <cell r="G63">
            <v>6.6649331837058942E-2</v>
          </cell>
          <cell r="H63">
            <v>2563109.13</v>
          </cell>
          <cell r="I63">
            <v>8.6552678836533253E-2</v>
          </cell>
          <cell r="J63">
            <v>0</v>
          </cell>
        </row>
        <row r="64">
          <cell r="C64" t="str">
            <v>Previous year's expenses</v>
          </cell>
          <cell r="F64">
            <v>36987.65</v>
          </cell>
          <cell r="G64">
            <v>5.7905703860055696E-3</v>
          </cell>
          <cell r="H64">
            <v>2882644.87</v>
          </cell>
          <cell r="I64">
            <v>9.7342962386033932E-2</v>
          </cell>
          <cell r="J64">
            <v>2003876</v>
          </cell>
        </row>
        <row r="65">
          <cell r="C65" t="str">
            <v>Auditors' Remuneration</v>
          </cell>
          <cell r="F65">
            <v>105936</v>
          </cell>
          <cell r="G65">
            <v>1.6584721235652602E-2</v>
          </cell>
          <cell r="H65">
            <v>552346.28</v>
          </cell>
          <cell r="I65">
            <v>1.8651976078519088E-2</v>
          </cell>
          <cell r="J65">
            <v>22500</v>
          </cell>
        </row>
        <row r="66">
          <cell r="C66" t="str">
            <v>Sundry balances / Excess provision written back  (Net)</v>
          </cell>
          <cell r="F66">
            <v>0</v>
          </cell>
          <cell r="G66">
            <v>0</v>
          </cell>
          <cell r="H66">
            <v>0</v>
          </cell>
          <cell r="I66">
            <v>0</v>
          </cell>
          <cell r="J66">
            <v>0</v>
          </cell>
        </row>
        <row r="67">
          <cell r="C67" t="str">
            <v>Finance Charges</v>
          </cell>
        </row>
        <row r="68">
          <cell r="C68" t="str">
            <v>Interest</v>
          </cell>
          <cell r="G68">
            <v>0</v>
          </cell>
          <cell r="I68">
            <v>0</v>
          </cell>
        </row>
        <row r="69">
          <cell r="C69" t="str">
            <v>Interest on   Debentures</v>
          </cell>
          <cell r="F69">
            <v>8227398</v>
          </cell>
          <cell r="G69">
            <v>1.2880333628300651</v>
          </cell>
          <cell r="H69">
            <v>31771237</v>
          </cell>
          <cell r="I69">
            <v>1.072871084619164</v>
          </cell>
          <cell r="J69">
            <v>7853425</v>
          </cell>
        </row>
        <row r="70">
          <cell r="C70" t="str">
            <v xml:space="preserve">  Interest On  Term Loans</v>
          </cell>
          <cell r="F70">
            <v>25262959.43</v>
          </cell>
          <cell r="G70">
            <v>3.9550213311258799</v>
          </cell>
          <cell r="H70">
            <v>81721318.989999995</v>
          </cell>
          <cell r="I70">
            <v>2.7596168238998682</v>
          </cell>
          <cell r="J70">
            <v>17491230</v>
          </cell>
        </row>
        <row r="71">
          <cell r="C71" t="str">
            <v>Interest on PC/PSCFC/bill dicounting</v>
          </cell>
          <cell r="F71">
            <v>18888926.59</v>
          </cell>
          <cell r="G71">
            <v>2.957139989577255</v>
          </cell>
          <cell r="H71">
            <v>68604640.650000006</v>
          </cell>
          <cell r="I71">
            <v>2.3166845919179511</v>
          </cell>
          <cell r="J71">
            <v>10200016</v>
          </cell>
        </row>
        <row r="72">
          <cell r="C72" t="str">
            <v>L/C and Bank Charges</v>
          </cell>
          <cell r="F72">
            <v>3847071.05</v>
          </cell>
          <cell r="G72">
            <v>0.60227496731988517</v>
          </cell>
          <cell r="H72">
            <v>9805940.8800000008</v>
          </cell>
          <cell r="I72">
            <v>0.33113317015755478</v>
          </cell>
          <cell r="J72">
            <v>761116</v>
          </cell>
        </row>
        <row r="73">
          <cell r="C73" t="str">
            <v>Finance procurement charges</v>
          </cell>
          <cell r="F73">
            <v>280860</v>
          </cell>
          <cell r="G73">
            <v>4.3969800693299636E-2</v>
          </cell>
          <cell r="H73">
            <v>3087607.75</v>
          </cell>
          <cell r="I73">
            <v>0.1042642776427319</v>
          </cell>
          <cell r="J73">
            <v>0</v>
          </cell>
        </row>
        <row r="74">
          <cell r="C74" t="str">
            <v>Depreciation</v>
          </cell>
          <cell r="F74">
            <v>45763536.700000003</v>
          </cell>
          <cell r="G74">
            <v>7.1644719351972643</v>
          </cell>
          <cell r="H74">
            <v>171335972.63</v>
          </cell>
          <cell r="I74">
            <v>5.7857807295897077</v>
          </cell>
          <cell r="J74">
            <v>39867398</v>
          </cell>
        </row>
        <row r="75">
          <cell r="F75">
            <v>759906508.60000002</v>
          </cell>
          <cell r="H75">
            <v>3462965490.4500003</v>
          </cell>
          <cell r="J75">
            <v>1043009058.85</v>
          </cell>
        </row>
        <row r="76">
          <cell r="B76" t="str">
            <v>Profit / Loss for the year</v>
          </cell>
          <cell r="F76">
            <v>-62951259.790000081</v>
          </cell>
          <cell r="H76">
            <v>-184564434.63000059</v>
          </cell>
          <cell r="J76">
            <v>-39445380.75999999</v>
          </cell>
        </row>
        <row r="82">
          <cell r="B82">
            <v>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or"/>
      <sheetName val="employee imprest"/>
      <sheetName val="employee loan"/>
      <sheetName val="employee security"/>
    </sheetNames>
    <sheetDataSet>
      <sheetData sheetId="0" refreshError="1"/>
      <sheetData sheetId="1" refreshError="1"/>
      <sheetData sheetId="2" refreshError="1"/>
      <sheetData sheetId="3">
        <row r="4">
          <cell r="A4" t="str">
            <v>E0501      Debadutta Nayak.</v>
          </cell>
        </row>
        <row r="5">
          <cell r="A5" t="str">
            <v>E0502      Sitaram Yadav</v>
          </cell>
        </row>
        <row r="6">
          <cell r="A6" t="str">
            <v>E0503      Vijay Gupta.</v>
          </cell>
        </row>
        <row r="7">
          <cell r="A7" t="str">
            <v>E0507      ASOK RANJAN RAY</v>
          </cell>
        </row>
        <row r="8">
          <cell r="A8" t="str">
            <v>E0508      A.Anil Kumar</v>
          </cell>
        </row>
        <row r="9">
          <cell r="A9" t="str">
            <v>E0511      Ajay Kumar</v>
          </cell>
        </row>
        <row r="10">
          <cell r="A10" t="str">
            <v>E0512      Vinod Agarwal</v>
          </cell>
        </row>
        <row r="11">
          <cell r="A11" t="str">
            <v>E0513      B.L.Dua</v>
          </cell>
        </row>
        <row r="12">
          <cell r="A12" t="str">
            <v>E0514      Naveen Goel</v>
          </cell>
        </row>
        <row r="13">
          <cell r="A13" t="str">
            <v>E0515      A.K.Sehdev.</v>
          </cell>
        </row>
        <row r="14">
          <cell r="A14" t="str">
            <v>E0516      Devesh Kumar</v>
          </cell>
        </row>
        <row r="15">
          <cell r="A15" t="str">
            <v>E0517      Varinder Singh</v>
          </cell>
        </row>
        <row r="16">
          <cell r="A16" t="str">
            <v>E0518      Apoorwa Kumar.</v>
          </cell>
        </row>
        <row r="17">
          <cell r="A17" t="str">
            <v>E0519      J.Ramesh Chandra</v>
          </cell>
        </row>
        <row r="18">
          <cell r="A18" t="str">
            <v>E0520      Neeraj Kumar jain.</v>
          </cell>
        </row>
        <row r="19">
          <cell r="A19" t="str">
            <v>E0550      P.K.Patnaik</v>
          </cell>
        </row>
        <row r="20">
          <cell r="A20" t="str">
            <v>E0552      Rakesh Kumar Gupta.</v>
          </cell>
        </row>
        <row r="21">
          <cell r="A21" t="str">
            <v>E0554      P.Girish</v>
          </cell>
        </row>
        <row r="22">
          <cell r="A22" t="str">
            <v>E0555      Sanjeev Kumar Jain.</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Level 2 (Total)"/>
      <sheetName val="Progress Level 2 (Linde)"/>
      <sheetName val="Progress Level 2 (CCC)"/>
      <sheetName val="HO-Summary location"/>
      <sheetName val="HO-Linde Vadodara"/>
      <sheetName val="HO-Linde SFPC"/>
      <sheetName val="HO-Linde+CCC Abu Dhabi "/>
      <sheetName val="HO-Linde Abu Dhabi"/>
      <sheetName val="Engineering-CCC Athens"/>
      <sheetName val="Weightings Dahej"/>
      <sheetName val="Lev.1"/>
      <sheetName val="Lev.2"/>
      <sheetName val="Lev.3(E)"/>
      <sheetName val="Lev3.(P)"/>
      <sheetName val="Lev.3(C)"/>
      <sheetName val="Data(Total)"/>
      <sheetName val="Data(E)"/>
      <sheetName val="Summary"/>
      <sheetName val="Subcontracting"/>
      <sheetName val="DocRegister"/>
      <sheetName val="E_PR"/>
      <sheetName val="E_PP"/>
      <sheetName val="E_ST"/>
      <sheetName val="E_EL"/>
      <sheetName val="E_IN"/>
      <sheetName val="E_CV"/>
      <sheetName val="E_AS"/>
      <sheetName val="E_PM"/>
      <sheetName val="Subcon."/>
      <sheetName val="Supply+Manufact&amp;De"/>
      <sheetName val="O_PP"/>
      <sheetName val="O_ST"/>
      <sheetName val="O_RO"/>
      <sheetName val="O_EL"/>
      <sheetName val="O_IN"/>
      <sheetName val="O_SS"/>
      <sheetName val="S_PP"/>
      <sheetName val="S_ST"/>
      <sheetName val="S_RO"/>
      <sheetName val="S_EL"/>
      <sheetName val="S_IN"/>
      <sheetName val="S_SS"/>
      <sheetName val="Curve(Overall)"/>
      <sheetName val="Curve(E)"/>
      <sheetName val="Curve(P)"/>
      <sheetName val="Curve(C)"/>
      <sheetName val="Curve(CO)"/>
      <sheetName val="Manpower(E)"/>
      <sheetName val="Manpower(C)"/>
      <sheetName val="Deployment"/>
      <sheetName val="Procurement"/>
      <sheetName val="Graph Engineering (manpower)"/>
      <sheetName val="Graph Engineering (h)"/>
      <sheetName val="Graph Engineering %"/>
      <sheetName val="Graph Superv.Constr.Commiss. "/>
      <sheetName val="Graph Constr.PreCommiss %"/>
      <sheetName val="Graph Constr Manpower"/>
      <sheetName val="Graph Procurement"/>
      <sheetName val="Graph Total Expenditure"/>
    </sheetNames>
    <sheetDataSet>
      <sheetData sheetId="0"/>
      <sheetData sheetId="1"/>
      <sheetData sheetId="2"/>
      <sheetData sheetId="3"/>
      <sheetData sheetId="4"/>
      <sheetData sheetId="5"/>
      <sheetData sheetId="6"/>
      <sheetData sheetId="7"/>
      <sheetData sheetId="8"/>
      <sheetData sheetId="9"/>
      <sheetData sheetId="10"/>
      <sheetData sheetId="11">
        <row r="7">
          <cell r="C7">
            <v>6.5000335852069061E-2</v>
          </cell>
          <cell r="D7">
            <v>2.2755896193609022E-2</v>
          </cell>
          <cell r="E7">
            <v>2.2755896193609029E-2</v>
          </cell>
          <cell r="F7">
            <v>3.2639847434210528E-2</v>
          </cell>
          <cell r="G7">
            <v>3.497984743421053E-2</v>
          </cell>
        </row>
        <row r="12">
          <cell r="C12">
            <v>0.75594486555609797</v>
          </cell>
          <cell r="D12">
            <v>0</v>
          </cell>
          <cell r="E12">
            <v>0</v>
          </cell>
          <cell r="F12">
            <v>0</v>
          </cell>
          <cell r="G12">
            <v>0</v>
          </cell>
        </row>
        <row r="20">
          <cell r="C20">
            <v>0.17118005278934503</v>
          </cell>
          <cell r="D20">
            <v>0</v>
          </cell>
          <cell r="E20">
            <v>0</v>
          </cell>
          <cell r="F20">
            <v>0</v>
          </cell>
          <cell r="G20">
            <v>0</v>
          </cell>
        </row>
        <row r="22">
          <cell r="C22">
            <v>7.8747458024878928E-3</v>
          </cell>
          <cell r="D22">
            <v>0</v>
          </cell>
          <cell r="E22">
            <v>0</v>
          </cell>
          <cell r="F22">
            <v>0</v>
          </cell>
          <cell r="G22">
            <v>0</v>
          </cell>
        </row>
        <row r="24">
          <cell r="D24">
            <v>1.4791408951994065E-3</v>
          </cell>
          <cell r="E24">
            <v>1.4791408951994069E-3</v>
          </cell>
          <cell r="F24">
            <v>2.121601045383979E-3</v>
          </cell>
          <cell r="G24">
            <v>2.2737018312778208E-3</v>
          </cell>
        </row>
      </sheetData>
      <sheetData sheetId="12">
        <row r="8">
          <cell r="D8">
            <v>3.0341194924812027E-2</v>
          </cell>
          <cell r="E8">
            <v>3.0341194924812031E-2</v>
          </cell>
          <cell r="F8">
            <v>4.3519796578947369E-2</v>
          </cell>
          <cell r="G8">
            <v>4.3519796578947369E-2</v>
          </cell>
        </row>
        <row r="18">
          <cell r="D18">
            <v>0</v>
          </cell>
          <cell r="E18">
            <v>0</v>
          </cell>
          <cell r="F18">
            <v>0</v>
          </cell>
          <cell r="G18">
            <v>0</v>
          </cell>
        </row>
        <row r="26">
          <cell r="D26">
            <v>0</v>
          </cell>
          <cell r="E26">
            <v>0</v>
          </cell>
          <cell r="F26">
            <v>0</v>
          </cell>
          <cell r="G26">
            <v>7.8E-2</v>
          </cell>
        </row>
      </sheetData>
      <sheetData sheetId="13">
        <row r="9">
          <cell r="D9">
            <v>0</v>
          </cell>
          <cell r="E9">
            <v>0</v>
          </cell>
          <cell r="F9">
            <v>0</v>
          </cell>
          <cell r="G9">
            <v>0</v>
          </cell>
        </row>
        <row r="10">
          <cell r="D10">
            <v>0</v>
          </cell>
          <cell r="E10">
            <v>0</v>
          </cell>
          <cell r="F10">
            <v>0</v>
          </cell>
          <cell r="G10">
            <v>0</v>
          </cell>
        </row>
        <row r="11">
          <cell r="D11">
            <v>0</v>
          </cell>
          <cell r="E11">
            <v>0</v>
          </cell>
          <cell r="F11">
            <v>0</v>
          </cell>
          <cell r="G11">
            <v>0</v>
          </cell>
        </row>
        <row r="12">
          <cell r="D12">
            <v>0</v>
          </cell>
          <cell r="E12">
            <v>0</v>
          </cell>
          <cell r="F12">
            <v>0</v>
          </cell>
          <cell r="G12">
            <v>0</v>
          </cell>
        </row>
        <row r="13">
          <cell r="D13">
            <v>0</v>
          </cell>
          <cell r="E13">
            <v>0</v>
          </cell>
          <cell r="F13">
            <v>0</v>
          </cell>
          <cell r="G13">
            <v>0</v>
          </cell>
        </row>
        <row r="14">
          <cell r="D14">
            <v>0</v>
          </cell>
          <cell r="E14">
            <v>0</v>
          </cell>
          <cell r="F14">
            <v>0</v>
          </cell>
          <cell r="G14">
            <v>0</v>
          </cell>
        </row>
        <row r="16">
          <cell r="D16">
            <v>0</v>
          </cell>
          <cell r="E16">
            <v>0</v>
          </cell>
          <cell r="F16">
            <v>0</v>
          </cell>
          <cell r="G16">
            <v>0</v>
          </cell>
        </row>
      </sheetData>
      <sheetData sheetId="14">
        <row r="21">
          <cell r="D21">
            <v>0</v>
          </cell>
          <cell r="E21">
            <v>0</v>
          </cell>
          <cell r="F21">
            <v>0</v>
          </cell>
          <cell r="G21">
            <v>0</v>
          </cell>
        </row>
      </sheetData>
      <sheetData sheetId="15">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56">
          <cell r="E156">
            <v>0</v>
          </cell>
          <cell r="F156">
            <v>0</v>
          </cell>
          <cell r="G156">
            <v>7.9456093607841393E-4</v>
          </cell>
          <cell r="H156">
            <v>1.4791408951994069E-3</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E157">
            <v>0</v>
          </cell>
          <cell r="F157">
            <v>0</v>
          </cell>
          <cell r="G157">
            <v>7.9456093607841393E-4</v>
          </cell>
          <cell r="H157">
            <v>2.2737018312778208E-3</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sheetData>
      <sheetData sheetId="16">
        <row r="1">
          <cell r="E1">
            <v>1</v>
          </cell>
        </row>
        <row r="11">
          <cell r="E11">
            <v>0</v>
          </cell>
          <cell r="F11">
            <v>0</v>
          </cell>
          <cell r="G11">
            <v>1.317860165413534E-2</v>
          </cell>
          <cell r="H11">
            <v>3.0341194924812027E-2</v>
          </cell>
          <cell r="I11">
            <v>1.5595123157894734E-2</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E12">
            <v>0</v>
          </cell>
          <cell r="F12">
            <v>0</v>
          </cell>
          <cell r="G12">
            <v>1.317860165413534E-2</v>
          </cell>
          <cell r="H12">
            <v>4.3519796578947369E-2</v>
          </cell>
          <cell r="I12">
            <v>5.9114919736842103E-2</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E13">
            <v>0</v>
          </cell>
          <cell r="F13">
            <v>0</v>
          </cell>
          <cell r="G13">
            <v>1.3178601654135338E-2</v>
          </cell>
          <cell r="H13">
            <v>3.0341194924812031E-2</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E14">
            <v>0</v>
          </cell>
          <cell r="F14">
            <v>0</v>
          </cell>
          <cell r="G14">
            <v>1.3178601654135338E-2</v>
          </cell>
          <cell r="H14">
            <v>4.3519796578947369E-2</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30">
          <cell r="E30">
            <v>0</v>
          </cell>
          <cell r="F30">
            <v>0</v>
          </cell>
          <cell r="G30">
            <v>2.4000000000000007E-3</v>
          </cell>
          <cell r="H30">
            <v>8.3999999999999995E-3</v>
          </cell>
          <cell r="I30">
            <v>3.04E-2</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E31">
            <v>0</v>
          </cell>
          <cell r="F31">
            <v>0</v>
          </cell>
          <cell r="G31">
            <v>2.4000000000000007E-3</v>
          </cell>
          <cell r="H31">
            <v>1.0800000000000001E-2</v>
          </cell>
          <cell r="I31">
            <v>4.1200000000000001E-2</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E32">
            <v>0</v>
          </cell>
          <cell r="F32">
            <v>0</v>
          </cell>
          <cell r="G32">
            <v>2.4000000000000007E-3</v>
          </cell>
          <cell r="H32">
            <v>8.3999999999999995E-3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E33">
            <v>0</v>
          </cell>
          <cell r="F33">
            <v>0</v>
          </cell>
          <cell r="G33">
            <v>2.4000000000000007E-3</v>
          </cell>
          <cell r="H33">
            <v>1.0800000000000001E-2</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9">
          <cell r="E39">
            <v>0</v>
          </cell>
          <cell r="F39">
            <v>0</v>
          </cell>
          <cell r="G39">
            <v>0.16</v>
          </cell>
          <cell r="H39">
            <v>0.19999999999999998</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E40">
            <v>0</v>
          </cell>
          <cell r="F40">
            <v>0</v>
          </cell>
          <cell r="G40">
            <v>0.16</v>
          </cell>
          <cell r="H40">
            <v>0.36</v>
          </cell>
          <cell r="I40">
            <v>0.36</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E41">
            <v>0</v>
          </cell>
          <cell r="F41">
            <v>0</v>
          </cell>
          <cell r="G41">
            <v>0.16</v>
          </cell>
          <cell r="H41">
            <v>0.19999999999999998</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E42">
            <v>0</v>
          </cell>
          <cell r="F42">
            <v>0</v>
          </cell>
          <cell r="G42">
            <v>0.16</v>
          </cell>
          <cell r="H42">
            <v>0.36</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row>
        <row r="48">
          <cell r="E48">
            <v>0</v>
          </cell>
          <cell r="F48">
            <v>0</v>
          </cell>
          <cell r="G48">
            <v>1.6263157894736839E-4</v>
          </cell>
          <cell r="H48">
            <v>2.0328947368421051E-4</v>
          </cell>
          <cell r="I48">
            <v>2.6842105263157848E-5</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E49">
            <v>0</v>
          </cell>
          <cell r="F49">
            <v>0</v>
          </cell>
          <cell r="G49">
            <v>1.6263157894736839E-4</v>
          </cell>
          <cell r="H49">
            <v>3.659210526315789E-4</v>
          </cell>
          <cell r="I49">
            <v>3.9276315789473675E-4</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E50">
            <v>0</v>
          </cell>
          <cell r="F50">
            <v>0</v>
          </cell>
          <cell r="G50">
            <v>1.6263157894736839E-4</v>
          </cell>
          <cell r="H50">
            <v>2.0328947368421051E-4</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E51">
            <v>0</v>
          </cell>
          <cell r="F51">
            <v>0</v>
          </cell>
          <cell r="G51">
            <v>1.6263157894736839E-4</v>
          </cell>
          <cell r="H51">
            <v>3.659210526315789E-4</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7">
          <cell r="E57">
            <v>0</v>
          </cell>
          <cell r="F57">
            <v>0</v>
          </cell>
          <cell r="G57">
            <v>0</v>
          </cell>
          <cell r="H57">
            <v>2.2499999999999999E-2</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E58">
            <v>0</v>
          </cell>
          <cell r="F58">
            <v>0</v>
          </cell>
          <cell r="G58">
            <v>0</v>
          </cell>
          <cell r="H58">
            <v>2.2499999999999999E-2</v>
          </cell>
          <cell r="I58">
            <v>2.2499999999999999E-2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E59">
            <v>0</v>
          </cell>
          <cell r="F59">
            <v>0</v>
          </cell>
          <cell r="G59">
            <v>0</v>
          </cell>
          <cell r="H59">
            <v>2.2499999999999999E-2</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E60">
            <v>0</v>
          </cell>
          <cell r="F60">
            <v>0</v>
          </cell>
          <cell r="G60">
            <v>0</v>
          </cell>
          <cell r="H60">
            <v>2.2499999999999999E-2</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6">
          <cell r="E66">
            <v>0</v>
          </cell>
          <cell r="F66">
            <v>0</v>
          </cell>
          <cell r="G66">
            <v>2.7333333333333334E-2</v>
          </cell>
          <cell r="H66">
            <v>1.0416666666666671E-2</v>
          </cell>
          <cell r="I66">
            <v>6.4749999999999988E-2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E67">
            <v>0</v>
          </cell>
          <cell r="F67">
            <v>0</v>
          </cell>
          <cell r="G67">
            <v>2.7333333333333334E-2</v>
          </cell>
          <cell r="H67">
            <v>3.7750000000000006E-2</v>
          </cell>
          <cell r="I67">
            <v>0.10249999999999999</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E68">
            <v>0</v>
          </cell>
          <cell r="F68">
            <v>0</v>
          </cell>
          <cell r="G68">
            <v>2.7333333333333334E-2</v>
          </cell>
          <cell r="H68">
            <v>1.0416666666666671E-2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E69">
            <v>0</v>
          </cell>
          <cell r="F69">
            <v>0</v>
          </cell>
          <cell r="G69">
            <v>2.7333333333333334E-2</v>
          </cell>
          <cell r="H69">
            <v>3.7750000000000006E-2</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5">
          <cell r="E75">
            <v>0</v>
          </cell>
          <cell r="F75">
            <v>0</v>
          </cell>
          <cell r="G75">
            <v>0.02</v>
          </cell>
          <cell r="H75">
            <v>5.4999999999999993E-2</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E76">
            <v>0</v>
          </cell>
          <cell r="F76">
            <v>0</v>
          </cell>
          <cell r="G76">
            <v>0.02</v>
          </cell>
          <cell r="H76">
            <v>7.4999999999999997E-2</v>
          </cell>
          <cell r="I76">
            <v>7.4999999999999997E-2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E77">
            <v>0</v>
          </cell>
          <cell r="F77">
            <v>0</v>
          </cell>
          <cell r="G77">
            <v>0.02</v>
          </cell>
          <cell r="H77">
            <v>5.4999999999999993E-2</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E78">
            <v>0</v>
          </cell>
          <cell r="F78">
            <v>0</v>
          </cell>
          <cell r="G78">
            <v>0.02</v>
          </cell>
          <cell r="H78">
            <v>7.4999999999999997E-2</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84">
          <cell r="E84">
            <v>0</v>
          </cell>
          <cell r="F84">
            <v>0</v>
          </cell>
          <cell r="G84">
            <v>8.5714285714285719E-3</v>
          </cell>
          <cell r="H84">
            <v>0.24302857142857137</v>
          </cell>
          <cell r="I84">
            <v>5.0000000000000044E-3</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E85">
            <v>0</v>
          </cell>
          <cell r="F85">
            <v>0</v>
          </cell>
          <cell r="G85">
            <v>8.5714285714285719E-3</v>
          </cell>
          <cell r="H85">
            <v>0.25159999999999993</v>
          </cell>
          <cell r="I85">
            <v>0.25659999999999994</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E86">
            <v>0</v>
          </cell>
          <cell r="F86">
            <v>0</v>
          </cell>
          <cell r="G86">
            <v>8.5714285714285719E-3</v>
          </cell>
          <cell r="H86">
            <v>0.24302857142857137</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E87">
            <v>0</v>
          </cell>
          <cell r="F87">
            <v>0</v>
          </cell>
          <cell r="G87">
            <v>8.5714285714285719E-3</v>
          </cell>
          <cell r="H87">
            <v>0.25159999999999993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50">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60">
          <cell r="E160">
            <v>0</v>
          </cell>
          <cell r="F160">
            <v>0</v>
          </cell>
          <cell r="G160">
            <v>7.8E-2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E161">
            <v>0</v>
          </cell>
          <cell r="F161">
            <v>0</v>
          </cell>
          <cell r="G161">
            <v>7.8E-2</v>
          </cell>
          <cell r="H161">
            <v>7.8E-2</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9">
          <cell r="E169">
            <v>0</v>
          </cell>
          <cell r="F169">
            <v>0</v>
          </cell>
          <cell r="G169">
            <v>1</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E170">
            <v>0</v>
          </cell>
          <cell r="F170">
            <v>0</v>
          </cell>
          <cell r="G170">
            <v>1</v>
          </cell>
          <cell r="H170">
            <v>1</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23">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91">
          <cell r="E291">
            <v>0</v>
          </cell>
          <cell r="F291">
            <v>0</v>
          </cell>
          <cell r="G291">
            <v>1.2223951240601503E-2</v>
          </cell>
          <cell r="H291">
            <v>2.2755896193609029E-2</v>
          </cell>
          <cell r="I291">
            <v>0</v>
          </cell>
        </row>
        <row r="292">
          <cell r="E292">
            <v>0</v>
          </cell>
          <cell r="F292">
            <v>0</v>
          </cell>
          <cell r="G292">
            <v>1.2223951240601503E-2</v>
          </cell>
          <cell r="H292">
            <v>3.497984743421053E-2</v>
          </cell>
        </row>
      </sheetData>
      <sheetData sheetId="17">
        <row r="8">
          <cell r="F8">
            <v>6.5000335852069061E-2</v>
          </cell>
          <cell r="I8">
            <v>65000.33585206906</v>
          </cell>
        </row>
        <row r="9">
          <cell r="F9">
            <v>0.75594486555609797</v>
          </cell>
          <cell r="I9">
            <v>755944.86555609794</v>
          </cell>
        </row>
        <row r="10">
          <cell r="F10">
            <v>0.17118005278934503</v>
          </cell>
          <cell r="I10">
            <v>171180.05278934503</v>
          </cell>
        </row>
        <row r="11">
          <cell r="F11">
            <v>7.8747458024878928E-3</v>
          </cell>
          <cell r="I11">
            <v>7874.7458024878924</v>
          </cell>
        </row>
        <row r="19">
          <cell r="H19">
            <v>5.8000000000000003E-2</v>
          </cell>
          <cell r="I19">
            <v>2827.5146095650043</v>
          </cell>
        </row>
        <row r="20">
          <cell r="H20">
            <v>0.45900000000000002</v>
          </cell>
          <cell r="I20">
            <v>22376.365617074774</v>
          </cell>
        </row>
        <row r="21">
          <cell r="H21">
            <v>4.9000000000000002E-2</v>
          </cell>
          <cell r="I21">
            <v>2388.7623425635379</v>
          </cell>
        </row>
        <row r="22">
          <cell r="H22">
            <v>9.4E-2</v>
          </cell>
          <cell r="I22">
            <v>4582.523677570869</v>
          </cell>
        </row>
        <row r="23">
          <cell r="H23">
            <v>0.128</v>
          </cell>
          <cell r="I23">
            <v>6240.0322417986299</v>
          </cell>
        </row>
        <row r="24">
          <cell r="H24">
            <v>2.4E-2</v>
          </cell>
          <cell r="I24">
            <v>1170.0060453372432</v>
          </cell>
        </row>
        <row r="25">
          <cell r="H25">
            <v>0.17100000000000001</v>
          </cell>
          <cell r="I25">
            <v>8336.2930730278586</v>
          </cell>
        </row>
        <row r="26">
          <cell r="H26">
            <v>1.7000000000000001E-2</v>
          </cell>
          <cell r="I26">
            <v>828.75428211388055</v>
          </cell>
        </row>
        <row r="27">
          <cell r="G27">
            <v>0.75</v>
          </cell>
          <cell r="I27">
            <v>48750.251889051797</v>
          </cell>
        </row>
        <row r="29">
          <cell r="H29">
            <v>0.27</v>
          </cell>
          <cell r="I29">
            <v>3861.0199496129026</v>
          </cell>
        </row>
        <row r="30">
          <cell r="H30">
            <v>0.25</v>
          </cell>
          <cell r="I30">
            <v>3575.0184718637984</v>
          </cell>
        </row>
        <row r="31">
          <cell r="H31">
            <v>0.22</v>
          </cell>
          <cell r="I31">
            <v>3146.0162552401425</v>
          </cell>
        </row>
        <row r="32">
          <cell r="H32">
            <v>0.04</v>
          </cell>
          <cell r="I32">
            <v>572.00295549820771</v>
          </cell>
        </row>
        <row r="33">
          <cell r="H33">
            <v>0.12</v>
          </cell>
          <cell r="I33">
            <v>1716.0088664946231</v>
          </cell>
        </row>
        <row r="34">
          <cell r="H34">
            <v>0.1</v>
          </cell>
          <cell r="I34">
            <v>1430.0073887455194</v>
          </cell>
        </row>
        <row r="35">
          <cell r="G35">
            <v>0.22</v>
          </cell>
          <cell r="I35">
            <v>14300.073887455193</v>
          </cell>
        </row>
        <row r="37">
          <cell r="H37">
            <v>7.8E-2</v>
          </cell>
        </row>
        <row r="38">
          <cell r="H38">
            <v>7.6999999999999999E-2</v>
          </cell>
        </row>
        <row r="39">
          <cell r="H39">
            <v>7.6999999999999999E-2</v>
          </cell>
        </row>
        <row r="40">
          <cell r="H40">
            <v>7.6999999999999999E-2</v>
          </cell>
        </row>
        <row r="41">
          <cell r="H41">
            <v>7.6999999999999999E-2</v>
          </cell>
        </row>
        <row r="42">
          <cell r="H42">
            <v>7.6999999999999999E-2</v>
          </cell>
        </row>
        <row r="43">
          <cell r="H43">
            <v>7.6999999999999999E-2</v>
          </cell>
        </row>
        <row r="44">
          <cell r="H44">
            <v>7.6999999999999999E-2</v>
          </cell>
        </row>
        <row r="45">
          <cell r="H45">
            <v>7.6999999999999999E-2</v>
          </cell>
        </row>
        <row r="46">
          <cell r="H46">
            <v>7.6999999999999999E-2</v>
          </cell>
        </row>
        <row r="47">
          <cell r="H47">
            <v>7.6999999999999999E-2</v>
          </cell>
        </row>
        <row r="48">
          <cell r="H48">
            <v>7.5999999999999998E-2</v>
          </cell>
        </row>
        <row r="49">
          <cell r="H49">
            <v>7.5999999999999998E-2</v>
          </cell>
        </row>
        <row r="50">
          <cell r="G50">
            <v>0.03</v>
          </cell>
          <cell r="I50">
            <v>1950.0100755620717</v>
          </cell>
        </row>
        <row r="57">
          <cell r="H57">
            <v>0.27</v>
          </cell>
          <cell r="I57">
            <v>204093</v>
          </cell>
        </row>
        <row r="58">
          <cell r="H58">
            <v>0.25</v>
          </cell>
          <cell r="I58">
            <v>188975</v>
          </cell>
        </row>
        <row r="59">
          <cell r="H59">
            <v>0.22</v>
          </cell>
          <cell r="I59">
            <v>166298</v>
          </cell>
        </row>
        <row r="60">
          <cell r="H60">
            <v>0.04</v>
          </cell>
          <cell r="I60">
            <v>30236</v>
          </cell>
        </row>
        <row r="61">
          <cell r="H61">
            <v>0.12</v>
          </cell>
          <cell r="I61">
            <v>90708</v>
          </cell>
        </row>
        <row r="62">
          <cell r="H62">
            <v>0.1</v>
          </cell>
          <cell r="I62">
            <v>75590</v>
          </cell>
        </row>
        <row r="63">
          <cell r="G63">
            <v>0.75590000000000002</v>
          </cell>
          <cell r="I63">
            <v>755900</v>
          </cell>
        </row>
        <row r="70">
          <cell r="H70">
            <v>1.7013100087067041E-2</v>
          </cell>
          <cell r="I70">
            <v>2912.6427349058772</v>
          </cell>
        </row>
        <row r="71">
          <cell r="H71">
            <v>0.16288542177476656</v>
          </cell>
          <cell r="I71">
            <v>27885.984207840036</v>
          </cell>
        </row>
        <row r="72">
          <cell r="H72">
            <v>3.4676701059816059E-2</v>
          </cell>
          <cell r="I72">
            <v>5936.6512214405093</v>
          </cell>
        </row>
        <row r="73">
          <cell r="H73">
            <v>5.2170171031694405E-2</v>
          </cell>
          <cell r="I73">
            <v>8931.5332806260831</v>
          </cell>
        </row>
        <row r="74">
          <cell r="H74">
            <v>0.23492088908459513</v>
          </cell>
          <cell r="I74">
            <v>40218.45621128269</v>
          </cell>
        </row>
        <row r="75">
          <cell r="H75">
            <v>0.32444982636630204</v>
          </cell>
          <cell r="I75">
            <v>55545.810273910909</v>
          </cell>
        </row>
        <row r="76">
          <cell r="H76">
            <v>4.0701340031824504E-2</v>
          </cell>
          <cell r="I76">
            <v>6968.0694134483547</v>
          </cell>
        </row>
        <row r="77">
          <cell r="H77">
            <v>4.5765239234210345E-2</v>
          </cell>
          <cell r="I77">
            <v>7835.0089568968115</v>
          </cell>
        </row>
        <row r="78">
          <cell r="H78">
            <v>3.0893788216927034E-2</v>
          </cell>
          <cell r="I78">
            <v>5289.0165427379079</v>
          </cell>
        </row>
        <row r="79">
          <cell r="H79">
            <v>4.6715971297899381E-2</v>
          </cell>
          <cell r="I79">
            <v>7997.7742862003743</v>
          </cell>
        </row>
        <row r="80">
          <cell r="H80">
            <v>9.8075518148974718E-3</v>
          </cell>
          <cell r="I80">
            <v>1679.0528707104472</v>
          </cell>
        </row>
        <row r="81">
          <cell r="G81">
            <v>0.17119999999999999</v>
          </cell>
          <cell r="I81">
            <v>171200</v>
          </cell>
        </row>
        <row r="89">
          <cell r="G89">
            <v>7.9000000000000008E-3</v>
          </cell>
          <cell r="I89">
            <v>7900.0000000000009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8">
          <cell r="N8">
            <v>9.4136926708086974E-2</v>
          </cell>
        </row>
        <row r="16">
          <cell r="N16">
            <v>4.6367659547573027E-2</v>
          </cell>
        </row>
        <row r="25">
          <cell r="N25">
            <v>1.7989758492548771E-2</v>
          </cell>
        </row>
        <row r="28">
          <cell r="N28">
            <v>6.887115457783044E-2</v>
          </cell>
        </row>
        <row r="34">
          <cell r="N34">
            <v>4.4751964851411762E-3</v>
          </cell>
        </row>
        <row r="38">
          <cell r="N38">
            <v>9.633285146682471E-4</v>
          </cell>
        </row>
        <row r="41">
          <cell r="N41">
            <v>3.7195975674151366E-2</v>
          </cell>
        </row>
      </sheetData>
      <sheetData sheetId="31">
        <row r="8">
          <cell r="N8">
            <v>1.1060795336248179E-2</v>
          </cell>
        </row>
        <row r="14">
          <cell r="N14">
            <v>1.4990709960276852E-2</v>
          </cell>
        </row>
        <row r="35">
          <cell r="N35">
            <v>2.0211215508037974E-3</v>
          </cell>
        </row>
        <row r="46">
          <cell r="N46">
            <v>0</v>
          </cell>
        </row>
        <row r="64">
          <cell r="N64">
            <v>6.9783414083269893E-2</v>
          </cell>
        </row>
        <row r="73">
          <cell r="N73">
            <v>1.4020967138699407E-2</v>
          </cell>
        </row>
        <row r="85">
          <cell r="N85">
            <v>6.157281543260386E-3</v>
          </cell>
        </row>
        <row r="96">
          <cell r="N96">
            <v>5.1526375913103953E-2</v>
          </cell>
        </row>
        <row r="121">
          <cell r="N121">
            <v>2.5199966443844937E-2</v>
          </cell>
        </row>
        <row r="159">
          <cell r="N159">
            <v>3.2135041612163626E-3</v>
          </cell>
        </row>
        <row r="185">
          <cell r="N185">
            <v>1.5743785387425666E-3</v>
          </cell>
        </row>
        <row r="211">
          <cell r="N211">
            <v>4.5722436648320741E-3</v>
          </cell>
        </row>
        <row r="217">
          <cell r="N217">
            <v>8.0672018564891378E-3</v>
          </cell>
        </row>
        <row r="233">
          <cell r="N233">
            <v>8.0083678387431363E-3</v>
          </cell>
        </row>
        <row r="252">
          <cell r="N252">
            <v>4.0767920189192794E-3</v>
          </cell>
        </row>
        <row r="278">
          <cell r="N278">
            <v>3.2719624322944058E-3</v>
          </cell>
        </row>
        <row r="306">
          <cell r="N306">
            <v>7.1241766006175222E-3</v>
          </cell>
        </row>
        <row r="310">
          <cell r="N310">
            <v>4.5524675244132499E-3</v>
          </cell>
        </row>
        <row r="314">
          <cell r="N314">
            <v>2.1397783933167405E-3</v>
          </cell>
        </row>
        <row r="317">
          <cell r="N317">
            <v>9.5518758222919186E-4</v>
          </cell>
        </row>
        <row r="319">
          <cell r="N319">
            <v>2.3764987941300619E-3</v>
          </cell>
        </row>
        <row r="328">
          <cell r="N328">
            <v>1.4832105314117885E-4</v>
          </cell>
        </row>
        <row r="330">
          <cell r="N330">
            <v>4.5631466402394145E-4</v>
          </cell>
        </row>
        <row r="337">
          <cell r="N337">
            <v>5.8735137043906828E-5</v>
          </cell>
        </row>
        <row r="341">
          <cell r="N341">
            <v>4.5445570682457201E-3</v>
          </cell>
        </row>
        <row r="343">
          <cell r="N343">
            <v>9.8880702094119241E-5</v>
          </cell>
        </row>
      </sheetData>
      <sheetData sheetId="32">
        <row r="8">
          <cell r="N8">
            <v>4.8364482511319633E-2</v>
          </cell>
        </row>
        <row r="53">
          <cell r="N53">
            <v>7.6659907219255224E-2</v>
          </cell>
        </row>
        <row r="61">
          <cell r="N61">
            <v>1.0119890885949499E-2</v>
          </cell>
        </row>
        <row r="65">
          <cell r="N65">
            <v>4.1569039042298117E-3</v>
          </cell>
        </row>
        <row r="79">
          <cell r="N79">
            <v>1.1641720870969331E-2</v>
          </cell>
        </row>
        <row r="89">
          <cell r="N89">
            <v>5.2382227416037232E-4</v>
          </cell>
        </row>
        <row r="94">
          <cell r="N94">
            <v>1.0284123199852547E-2</v>
          </cell>
        </row>
        <row r="98">
          <cell r="N98">
            <v>3.4542197083666259E-3</v>
          </cell>
        </row>
        <row r="107">
          <cell r="N107">
            <v>2.8562625514587888E-3</v>
          </cell>
        </row>
        <row r="115">
          <cell r="N115">
            <v>2.4788018330803335E-2</v>
          </cell>
        </row>
        <row r="117">
          <cell r="N117">
            <v>9.550402534245361E-3</v>
          </cell>
        </row>
        <row r="119">
          <cell r="N119">
            <v>3.3948500659720564E-3</v>
          </cell>
        </row>
        <row r="121">
          <cell r="N121">
            <v>0</v>
          </cell>
        </row>
        <row r="123">
          <cell r="N123">
            <v>5.2475767107851585E-3</v>
          </cell>
        </row>
        <row r="125">
          <cell r="N125">
            <v>4.8640639743463142E-4</v>
          </cell>
        </row>
        <row r="127">
          <cell r="N127">
            <v>3.306894693759021E-3</v>
          </cell>
        </row>
        <row r="141">
          <cell r="N141">
            <v>5.1645181414386038E-3</v>
          </cell>
        </row>
      </sheetData>
      <sheetData sheetId="33">
        <row r="8">
          <cell r="N8">
            <v>7.3229219774638612E-3</v>
          </cell>
        </row>
        <row r="11">
          <cell r="N11">
            <v>1.3405298595561206E-2</v>
          </cell>
        </row>
        <row r="18">
          <cell r="N18">
            <v>4.3195510124105704E-3</v>
          </cell>
        </row>
        <row r="20">
          <cell r="N20">
            <v>3.8396149808104549E-3</v>
          </cell>
        </row>
        <row r="22">
          <cell r="N22">
            <v>7.3381878284570655E-3</v>
          </cell>
        </row>
        <row r="24">
          <cell r="N24">
            <v>2.6180885711806858E-3</v>
          </cell>
        </row>
        <row r="26">
          <cell r="N26">
            <v>7.8320346961793452E-5</v>
          </cell>
        </row>
        <row r="28">
          <cell r="N28">
            <v>1.0780166871543616E-3</v>
          </cell>
        </row>
      </sheetData>
      <sheetData sheetId="34">
        <row r="8">
          <cell r="N8">
            <v>1.877356759298076E-2</v>
          </cell>
        </row>
        <row r="10">
          <cell r="N10">
            <v>1.2710362865621071E-2</v>
          </cell>
        </row>
        <row r="12">
          <cell r="N12">
            <v>1.0397289588185251E-2</v>
          </cell>
        </row>
        <row r="21">
          <cell r="N21">
            <v>2.5768004192914138E-3</v>
          </cell>
        </row>
        <row r="24">
          <cell r="N24">
            <v>4.4523588629451138E-3</v>
          </cell>
        </row>
        <row r="28">
          <cell r="N28">
            <v>2.8660004720273751E-3</v>
          </cell>
        </row>
        <row r="31">
          <cell r="N31">
            <v>3.9222099028603671E-2</v>
          </cell>
        </row>
        <row r="37">
          <cell r="N37">
            <v>5.7054737442706425E-3</v>
          </cell>
        </row>
        <row r="41">
          <cell r="N41">
            <v>7.9858016690002968E-3</v>
          </cell>
        </row>
        <row r="43">
          <cell r="N43">
            <v>5.0607445226867461E-3</v>
          </cell>
        </row>
        <row r="45">
          <cell r="N45">
            <v>2.5303722613433731E-3</v>
          </cell>
        </row>
        <row r="47">
          <cell r="N47">
            <v>7.7191289730442533E-3</v>
          </cell>
        </row>
      </sheetData>
      <sheetData sheetId="35">
        <row r="8">
          <cell r="N8">
            <v>9.9249744340636992E-2</v>
          </cell>
        </row>
        <row r="10">
          <cell r="N10">
            <v>7.5025565936300519E-4</v>
          </cell>
        </row>
      </sheetData>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esign &amp; Engineering"/>
      <sheetName val="Invoice(Tech)"/>
      <sheetName val="DCI_Invoice"/>
    </sheetNames>
    <sheetDataSet>
      <sheetData sheetId="0"/>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DE  Proc. Curve CRP"/>
      <sheetName val="NARGANl Proc. Curve CRP"/>
      <sheetName val="Overall Proc. Histogramm CRP"/>
      <sheetName val="Overall Procurment CRP"/>
      <sheetName val="Overview Linde Proc. CRP"/>
      <sheetName val="LINDE Proc. Curve CRP"/>
      <sheetName val="LVA Procurment CRP"/>
      <sheetName val="NARGAN Proc. Curve"/>
      <sheetName val="NARGAN Procurement"/>
      <sheetName val="Safety"/>
      <sheetName val="Stationary"/>
      <sheetName val="Rotating"/>
      <sheetName val="Electrical"/>
      <sheetName val="Instrumentation"/>
      <sheetName val="Piping"/>
      <sheetName val="Proc. Safety Curve CRP"/>
      <sheetName val="Proc. Stationary Curve CRP"/>
      <sheetName val="Proc. Rotating Curve CRP"/>
      <sheetName val="Proc. Electrical Curve CRP"/>
      <sheetName val="Proc. Instrumentation Curve CRP"/>
      <sheetName val="Proc. Piping Curve CRP"/>
      <sheetName val="Overall Proc. Curve"/>
    </sheetNames>
    <sheetDataSet>
      <sheetData sheetId="0" refreshError="1"/>
      <sheetData sheetId="1" refreshError="1"/>
      <sheetData sheetId="2" refreshError="1"/>
      <sheetData sheetId="3" refreshError="1"/>
      <sheetData sheetId="4">
        <row r="31">
          <cell r="B31">
            <v>0.05</v>
          </cell>
        </row>
        <row r="32">
          <cell r="B32">
            <v>0.1</v>
          </cell>
        </row>
        <row r="33">
          <cell r="B33">
            <v>0.25</v>
          </cell>
        </row>
        <row r="34">
          <cell r="B34">
            <v>0.5</v>
          </cell>
        </row>
        <row r="35">
          <cell r="B3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tatus"/>
      <sheetName val="Procurement Status"/>
      <sheetName val="Areawise"/>
      <sheetName val="Stationary Data"/>
      <sheetName val="Stationary Sch."/>
      <sheetName val="Rotating Data"/>
      <sheetName val="Rotating Sch."/>
      <sheetName val="Thermal DS"/>
      <sheetName val="Engineering Dwg."/>
      <sheetName val="Linde &amp; Lurgi"/>
      <sheetName val="SE-LE REVIEW"/>
      <sheetName val="Lurgi(Stationary)"/>
      <sheetName val="Lurgi(Rotating)"/>
    </sheetNames>
    <sheetDataSet>
      <sheetData sheetId="0"/>
      <sheetData sheetId="1">
        <row r="1">
          <cell r="AH1">
            <v>40092</v>
          </cell>
        </row>
      </sheetData>
      <sheetData sheetId="2"/>
      <sheetData sheetId="3"/>
      <sheetData sheetId="4"/>
      <sheetData sheetId="5"/>
      <sheetData sheetId="6"/>
      <sheetData sheetId="7"/>
      <sheetData sheetId="8">
        <row r="9">
          <cell r="B9" t="str">
            <v>11-CC-201</v>
          </cell>
          <cell r="C9" t="str">
            <v>QUENCH</v>
          </cell>
          <cell r="D9">
            <v>0</v>
          </cell>
          <cell r="E9" t="str">
            <v xml:space="preserve">Engineering Drawing For Primary Fractionator </v>
          </cell>
          <cell r="F9" t="str">
            <v>6987-LEPC1-SE-11-SE-ZC 1001-001~005(&amp;SE-11-B-ZC 1001)</v>
          </cell>
          <cell r="Q9">
            <v>39932</v>
          </cell>
          <cell r="R9">
            <v>0</v>
          </cell>
          <cell r="S9">
            <v>39934</v>
          </cell>
          <cell r="T9">
            <v>39989</v>
          </cell>
          <cell r="V9">
            <v>39989</v>
          </cell>
        </row>
        <row r="10">
          <cell r="B10" t="str">
            <v>11-CC-202</v>
          </cell>
          <cell r="C10" t="str">
            <v>QUENCH</v>
          </cell>
          <cell r="D10">
            <v>0</v>
          </cell>
          <cell r="E10" t="str">
            <v xml:space="preserve">Engineering Drawing For Pyrolysis Fuel Oil Stripper </v>
          </cell>
          <cell r="F10" t="str">
            <v>6987-LEPC1-SE-11-SE-ZC 1002(&amp;SE-11-B-ZC 1002)</v>
          </cell>
          <cell r="Q10">
            <v>39958</v>
          </cell>
          <cell r="R10">
            <v>0</v>
          </cell>
          <cell r="S10">
            <v>39959</v>
          </cell>
          <cell r="T10">
            <v>40004</v>
          </cell>
          <cell r="V10">
            <v>40007</v>
          </cell>
        </row>
        <row r="11">
          <cell r="B11" t="str">
            <v>11-CC-203</v>
          </cell>
          <cell r="C11" t="str">
            <v>QUENCH</v>
          </cell>
          <cell r="D11">
            <v>0</v>
          </cell>
          <cell r="E11" t="str">
            <v xml:space="preserve">Engineering Drawing For Quench Tower </v>
          </cell>
          <cell r="F11" t="str">
            <v>6987-LEPC1-SE-11-SE-ZC 1003-001~004(&amp;SE-11-B-ZC 1003)</v>
          </cell>
          <cell r="Q11">
            <v>39944</v>
          </cell>
          <cell r="R11">
            <v>0</v>
          </cell>
          <cell r="S11">
            <v>39945</v>
          </cell>
          <cell r="T11">
            <v>39989</v>
          </cell>
          <cell r="V11">
            <v>39989</v>
          </cell>
        </row>
        <row r="12">
          <cell r="B12" t="str">
            <v>11-CC-204</v>
          </cell>
          <cell r="C12" t="str">
            <v>QUENCH</v>
          </cell>
          <cell r="D12">
            <v>0</v>
          </cell>
          <cell r="E12" t="str">
            <v xml:space="preserve">Engineering Drawing For Process Water stripper </v>
          </cell>
          <cell r="F12" t="str">
            <v>6987-LEPC1-SE-11-SE-ZC 1004(&amp;SE-11-B-ZC 1004)</v>
          </cell>
          <cell r="Q12">
            <v>39981</v>
          </cell>
          <cell r="R12">
            <v>0</v>
          </cell>
          <cell r="S12">
            <v>39974</v>
          </cell>
          <cell r="T12">
            <v>40004</v>
          </cell>
          <cell r="V12">
            <v>40007</v>
          </cell>
        </row>
        <row r="13">
          <cell r="B13" t="str">
            <v>11-CC-301</v>
          </cell>
          <cell r="C13" t="str">
            <v>COMP.</v>
          </cell>
          <cell r="D13">
            <v>0</v>
          </cell>
          <cell r="E13" t="str">
            <v xml:space="preserve">Engineering Drawing For Caustic Scrubber </v>
          </cell>
          <cell r="F13" t="str">
            <v>6987-LEPC1-SE-11-SE-ZC 1005(&amp;SE-11-B-ZC 1005)</v>
          </cell>
          <cell r="Q13">
            <v>40011</v>
          </cell>
          <cell r="R13">
            <v>0</v>
          </cell>
          <cell r="S13">
            <v>40014</v>
          </cell>
          <cell r="T13">
            <v>40040</v>
          </cell>
          <cell r="V13">
            <v>40039</v>
          </cell>
        </row>
        <row r="14">
          <cell r="B14" t="str">
            <v>11-CC-302</v>
          </cell>
          <cell r="C14" t="str">
            <v>COMP.</v>
          </cell>
          <cell r="D14">
            <v>0</v>
          </cell>
          <cell r="E14" t="str">
            <v xml:space="preserve">Engineering Drawing For Caustic Stripper </v>
          </cell>
          <cell r="F14" t="str">
            <v>6987-LEPC1-SE-11-SE-ZC 1006(&amp;SE-11-B-ZC 1006)</v>
          </cell>
          <cell r="Q14">
            <v>40011</v>
          </cell>
          <cell r="R14">
            <v>0</v>
          </cell>
          <cell r="S14">
            <v>40009</v>
          </cell>
          <cell r="T14">
            <v>40040</v>
          </cell>
          <cell r="V14">
            <v>40039</v>
          </cell>
        </row>
        <row r="15">
          <cell r="B15" t="str">
            <v>11-CC-303</v>
          </cell>
          <cell r="C15" t="str">
            <v>COLD</v>
          </cell>
          <cell r="D15">
            <v>0</v>
          </cell>
          <cell r="E15" t="str">
            <v xml:space="preserve">Engineering Drawing For C3 Absorber </v>
          </cell>
          <cell r="F15" t="str">
            <v>6987-LEPC1-SE-11-SE-ZC 1007(&amp;SE-11-B-ZC 1007)</v>
          </cell>
          <cell r="Q15">
            <v>40000</v>
          </cell>
          <cell r="R15">
            <v>0</v>
          </cell>
          <cell r="S15">
            <v>39988</v>
          </cell>
          <cell r="T15">
            <v>40004</v>
          </cell>
          <cell r="V15">
            <v>40007</v>
          </cell>
        </row>
        <row r="16">
          <cell r="B16" t="str">
            <v>11-CC-304</v>
          </cell>
          <cell r="C16" t="str">
            <v>COLD</v>
          </cell>
          <cell r="D16">
            <v>0</v>
          </cell>
          <cell r="E16" t="str">
            <v xml:space="preserve">Engineering Drawing For Deethanizer </v>
          </cell>
          <cell r="F16" t="str">
            <v>6987-LEPC1-SE-11-SE-ZC 1008-001~004(&amp;SE-11-B-ZC 1008)</v>
          </cell>
          <cell r="Q16">
            <v>39983</v>
          </cell>
          <cell r="R16">
            <v>0</v>
          </cell>
          <cell r="S16">
            <v>39968</v>
          </cell>
          <cell r="T16">
            <v>39989</v>
          </cell>
          <cell r="V16">
            <v>39989</v>
          </cell>
        </row>
        <row r="17">
          <cell r="B17" t="str">
            <v>11-CC-401</v>
          </cell>
          <cell r="C17" t="str">
            <v>COLD</v>
          </cell>
          <cell r="D17">
            <v>0</v>
          </cell>
          <cell r="E17" t="str">
            <v xml:space="preserve">Engineering Drawing For C2 Absorber </v>
          </cell>
          <cell r="F17" t="str">
            <v>6987-LEPC1-SE-11-SE-ZC 1009(&amp;SE-11-B-ZC 1009)</v>
          </cell>
          <cell r="Q17">
            <v>39951</v>
          </cell>
          <cell r="R17">
            <v>0</v>
          </cell>
          <cell r="S17">
            <v>39951</v>
          </cell>
          <cell r="T17">
            <v>40004</v>
          </cell>
          <cell r="V17">
            <v>40007</v>
          </cell>
        </row>
        <row r="18">
          <cell r="B18" t="str">
            <v>11-CC-402</v>
          </cell>
          <cell r="C18" t="str">
            <v>COLD</v>
          </cell>
          <cell r="D18">
            <v>0</v>
          </cell>
          <cell r="E18" t="str">
            <v xml:space="preserve">Engineering Drawing For Demethanizer </v>
          </cell>
          <cell r="F18" t="str">
            <v>6987-LEPC1-SE-11-SE-ZC 1010-001~004(&amp;SE-11-B-ZC 1010)</v>
          </cell>
          <cell r="Q18">
            <v>39941</v>
          </cell>
          <cell r="R18">
            <v>0</v>
          </cell>
          <cell r="S18">
            <v>39944</v>
          </cell>
          <cell r="T18">
            <v>39989</v>
          </cell>
          <cell r="V18">
            <v>39989</v>
          </cell>
        </row>
        <row r="19">
          <cell r="B19" t="str">
            <v>11-CC-403</v>
          </cell>
          <cell r="C19" t="str">
            <v>COMP.</v>
          </cell>
          <cell r="D19">
            <v>0</v>
          </cell>
          <cell r="E19" t="str">
            <v xml:space="preserve">Engineering Drawing For C2 Splitter </v>
          </cell>
          <cell r="F19" t="str">
            <v>6987-LEPC1-SE-11-SE-ZC 1011-001~003(&amp;SE-11-B-ZC 1011)</v>
          </cell>
          <cell r="Q19">
            <v>39983</v>
          </cell>
          <cell r="R19">
            <v>0</v>
          </cell>
          <cell r="S19">
            <v>39982</v>
          </cell>
          <cell r="T19">
            <v>39989</v>
          </cell>
          <cell r="V19">
            <v>39989</v>
          </cell>
        </row>
        <row r="20">
          <cell r="B20" t="str">
            <v>11-CC-501</v>
          </cell>
          <cell r="C20" t="str">
            <v>COLD</v>
          </cell>
          <cell r="D20">
            <v>0</v>
          </cell>
          <cell r="E20" t="str">
            <v xml:space="preserve">Engineering Drawing For Depropanizer </v>
          </cell>
          <cell r="F20" t="str">
            <v>6987-LEPC1-SE-11-SE-ZC 1012(&amp;SE-11-B-ZC 1012)</v>
          </cell>
          <cell r="Q20">
            <v>39969</v>
          </cell>
          <cell r="R20">
            <v>0</v>
          </cell>
          <cell r="S20">
            <v>39966</v>
          </cell>
          <cell r="T20">
            <v>40004</v>
          </cell>
          <cell r="V20">
            <v>40007</v>
          </cell>
        </row>
        <row r="21">
          <cell r="B21" t="str">
            <v>11-CC-502</v>
          </cell>
          <cell r="C21" t="str">
            <v>COMP.</v>
          </cell>
          <cell r="D21">
            <v>0</v>
          </cell>
          <cell r="E21" t="str">
            <v xml:space="preserve">Engineering Drawing For C3 stripper </v>
          </cell>
          <cell r="F21" t="str">
            <v>6987-LEPC1-SE-11-SE-ZC 1013(&amp;SE-11-B-ZC 1013)</v>
          </cell>
          <cell r="Q21">
            <v>40018</v>
          </cell>
          <cell r="R21">
            <v>0</v>
          </cell>
          <cell r="S21">
            <v>40021</v>
          </cell>
          <cell r="T21">
            <v>40040</v>
          </cell>
          <cell r="V21">
            <v>40039</v>
          </cell>
        </row>
        <row r="22">
          <cell r="B22" t="str">
            <v>11-CC-503</v>
          </cell>
          <cell r="C22" t="str">
            <v>QUENCH</v>
          </cell>
          <cell r="D22">
            <v>0</v>
          </cell>
          <cell r="E22" t="str">
            <v xml:space="preserve">Engineering Drawing For C3 Splitter </v>
          </cell>
          <cell r="F22" t="str">
            <v>6987-LEPC1-SE-11-SE-ZC 1014-001~003(&amp;SE-11-B-ZC 1014)</v>
          </cell>
          <cell r="Q22">
            <v>39962</v>
          </cell>
          <cell r="R22">
            <v>0</v>
          </cell>
          <cell r="S22">
            <v>39962</v>
          </cell>
          <cell r="T22">
            <v>39989</v>
          </cell>
          <cell r="V22">
            <v>39989</v>
          </cell>
        </row>
        <row r="23">
          <cell r="B23" t="str">
            <v>11-CC-504</v>
          </cell>
          <cell r="C23" t="str">
            <v>COMP.</v>
          </cell>
          <cell r="D23">
            <v>0</v>
          </cell>
          <cell r="E23" t="str">
            <v xml:space="preserve">Engineering Drawing For Gasoline Stabiliser </v>
          </cell>
          <cell r="F23" t="str">
            <v>6987-LEPC1-SE-11-SE-ZC 1015(&amp;SE-11-B-ZC 1015)</v>
          </cell>
          <cell r="Q23">
            <v>40007</v>
          </cell>
          <cell r="R23">
            <v>0</v>
          </cell>
          <cell r="S23">
            <v>39995</v>
          </cell>
          <cell r="T23">
            <v>39989</v>
          </cell>
          <cell r="V23">
            <v>40018</v>
          </cell>
        </row>
        <row r="24">
          <cell r="B24" t="str">
            <v>11-CC-505</v>
          </cell>
          <cell r="C24" t="str">
            <v>COLD</v>
          </cell>
          <cell r="D24">
            <v>0</v>
          </cell>
          <cell r="E24" t="str">
            <v xml:space="preserve">Engineering Drawing For Debutanizer </v>
          </cell>
          <cell r="F24" t="str">
            <v>6987-LEPC1-SE-11-SE-ZC 1016(&amp;SE-11-B-ZC 1016)</v>
          </cell>
          <cell r="Q24">
            <v>39994</v>
          </cell>
          <cell r="R24">
            <v>0</v>
          </cell>
          <cell r="S24">
            <v>39981</v>
          </cell>
          <cell r="T24">
            <v>40004</v>
          </cell>
          <cell r="V24">
            <v>40007</v>
          </cell>
        </row>
        <row r="25">
          <cell r="B25" t="str">
            <v>11-RR-301</v>
          </cell>
          <cell r="C25" t="str">
            <v>COMP.</v>
          </cell>
          <cell r="D25">
            <v>0</v>
          </cell>
          <cell r="E25" t="str">
            <v xml:space="preserve">Engineering Drawing For Spent Caustic Oxidation Reactor </v>
          </cell>
          <cell r="F25" t="str">
            <v>6987-LEPC1-SE-11-SE-ZC 1017(&amp;SE-11-B-ZC 1017)</v>
          </cell>
          <cell r="Q25">
            <v>40011</v>
          </cell>
          <cell r="R25">
            <v>0</v>
          </cell>
          <cell r="S25">
            <v>40010</v>
          </cell>
          <cell r="T25">
            <v>40040</v>
          </cell>
          <cell r="U25">
            <v>40063</v>
          </cell>
          <cell r="V25">
            <v>40070</v>
          </cell>
        </row>
        <row r="26">
          <cell r="B26" t="str">
            <v>11-RR-501</v>
          </cell>
          <cell r="C26" t="str">
            <v>COLD</v>
          </cell>
          <cell r="D26" t="str">
            <v>S-406</v>
          </cell>
          <cell r="E26" t="str">
            <v xml:space="preserve">Engineering Drawing For C3 Hydrogenation Reactor </v>
          </cell>
          <cell r="F26" t="str">
            <v>6987-LEPC1-SE-11-SE-ZC 1018(&amp;SE-11-B-ZC 1018)</v>
          </cell>
          <cell r="Q26">
            <v>40011</v>
          </cell>
          <cell r="R26">
            <v>40067</v>
          </cell>
          <cell r="S26">
            <v>40072</v>
          </cell>
          <cell r="T26">
            <v>40040</v>
          </cell>
          <cell r="U26">
            <v>40077</v>
          </cell>
        </row>
        <row r="27">
          <cell r="B27" t="str">
            <v>11-RR-302</v>
          </cell>
          <cell r="C27" t="str">
            <v>COLD</v>
          </cell>
          <cell r="D27">
            <v>0</v>
          </cell>
          <cell r="E27" t="str">
            <v xml:space="preserve">Engineering Drawing For C2 Hydrogenation Reactor </v>
          </cell>
          <cell r="F27" t="str">
            <v>6987-LEPC1-SE-11-SE-ZC 1019(&amp;SE-11-B-ZC 1019)</v>
          </cell>
          <cell r="Q27">
            <v>39994</v>
          </cell>
          <cell r="R27">
            <v>0</v>
          </cell>
          <cell r="S27">
            <v>40009</v>
          </cell>
          <cell r="T27">
            <v>40004</v>
          </cell>
          <cell r="V27">
            <v>40032</v>
          </cell>
        </row>
        <row r="28">
          <cell r="B28" t="str">
            <v>11-VD-301 A/B/S</v>
          </cell>
          <cell r="C28" t="str">
            <v>COLD</v>
          </cell>
          <cell r="D28" t="str">
            <v>S-402</v>
          </cell>
          <cell r="E28" t="str">
            <v xml:space="preserve">Engineering Drawing For Cracked Gas Drier </v>
          </cell>
          <cell r="F28" t="str">
            <v>6987-LEPC1-SE-11-SE-ZC 1020(&amp;SE-11-B-ZC 1020)</v>
          </cell>
          <cell r="Q28">
            <v>40056</v>
          </cell>
          <cell r="R28">
            <v>40067</v>
          </cell>
          <cell r="S28">
            <v>40066</v>
          </cell>
          <cell r="T28">
            <v>40071</v>
          </cell>
          <cell r="U28">
            <v>40077</v>
          </cell>
        </row>
        <row r="29">
          <cell r="B29" t="str">
            <v>11-VD-302 A/S</v>
          </cell>
          <cell r="C29" t="str">
            <v>COLD</v>
          </cell>
          <cell r="D29" t="str">
            <v>S-402</v>
          </cell>
          <cell r="E29" t="str">
            <v xml:space="preserve">Engineering Drawing For Cracked Gas Condensate Drier </v>
          </cell>
          <cell r="F29" t="str">
            <v>6987-LEPC1-SE-11-SE-ZC 1021(&amp;SE-11-B-ZC 1021)</v>
          </cell>
          <cell r="Q29">
            <v>40056</v>
          </cell>
          <cell r="R29">
            <v>40067</v>
          </cell>
          <cell r="S29">
            <v>40066</v>
          </cell>
          <cell r="T29">
            <v>40071</v>
          </cell>
          <cell r="U29">
            <v>40077</v>
          </cell>
        </row>
        <row r="30">
          <cell r="B30" t="str">
            <v>11-VD-303</v>
          </cell>
          <cell r="C30" t="str">
            <v>COLD</v>
          </cell>
          <cell r="D30">
            <v>0</v>
          </cell>
          <cell r="E30" t="str">
            <v xml:space="preserve">Engineering Drawing For Guard Drier </v>
          </cell>
          <cell r="F30" t="str">
            <v>6987-LEPC1-SE-11-SE-ZC 1022(&amp;SE-11-B-ZC 1022)</v>
          </cell>
          <cell r="Q30">
            <v>40056</v>
          </cell>
          <cell r="R30">
            <v>40067</v>
          </cell>
          <cell r="S30">
            <v>40066</v>
          </cell>
          <cell r="T30">
            <v>40071</v>
          </cell>
          <cell r="U30">
            <v>40077</v>
          </cell>
        </row>
        <row r="31">
          <cell r="B31" t="str">
            <v>11-VV-201</v>
          </cell>
          <cell r="C31" t="str">
            <v>QUENCH</v>
          </cell>
          <cell r="D31">
            <v>0</v>
          </cell>
          <cell r="E31" t="str">
            <v xml:space="preserve">Engineering Drawing For Butane Feed Drum </v>
          </cell>
          <cell r="F31" t="str">
            <v>6987-LEPC1-SE-11-SE-ZC 1023(&amp;SE-11-B-ZC 1023)</v>
          </cell>
          <cell r="Q31">
            <v>40000</v>
          </cell>
          <cell r="R31">
            <v>0</v>
          </cell>
          <cell r="S31">
            <v>39995</v>
          </cell>
          <cell r="T31">
            <v>39989</v>
          </cell>
          <cell r="V31">
            <v>40018</v>
          </cell>
        </row>
        <row r="32">
          <cell r="B32" t="str">
            <v>11-VV-202</v>
          </cell>
          <cell r="C32" t="str">
            <v>QUENCH</v>
          </cell>
          <cell r="D32" t="str">
            <v>S-206</v>
          </cell>
          <cell r="E32" t="str">
            <v xml:space="preserve">Engineering Drawing For Gasoline/Water Separator I </v>
          </cell>
          <cell r="F32" t="str">
            <v>6987-LEPC1-SE-11-SE-ZC 1024(&amp;SE-11-B-ZC 1024)</v>
          </cell>
          <cell r="Q32">
            <v>39994</v>
          </cell>
          <cell r="R32">
            <v>0</v>
          </cell>
          <cell r="S32">
            <v>39994</v>
          </cell>
          <cell r="T32">
            <v>40004</v>
          </cell>
          <cell r="V32">
            <v>40039</v>
          </cell>
        </row>
        <row r="33">
          <cell r="B33" t="str">
            <v>11-VV-204</v>
          </cell>
          <cell r="C33" t="str">
            <v>QUENCH</v>
          </cell>
          <cell r="D33">
            <v>0</v>
          </cell>
          <cell r="E33" t="str">
            <v xml:space="preserve">Engineering Drawing For Process Steam Separator </v>
          </cell>
          <cell r="F33" t="str">
            <v>6987-LEPC1-SE-11-SE-ZC 1025(&amp;SE-11-B-ZC 1025)</v>
          </cell>
          <cell r="Q33">
            <v>39994</v>
          </cell>
          <cell r="R33">
            <v>0</v>
          </cell>
          <cell r="S33">
            <v>40021</v>
          </cell>
          <cell r="T33">
            <v>40004</v>
          </cell>
          <cell r="V33">
            <v>40039</v>
          </cell>
        </row>
        <row r="34">
          <cell r="B34" t="str">
            <v>11-VV-205</v>
          </cell>
          <cell r="C34" t="str">
            <v>QUENCH</v>
          </cell>
          <cell r="D34">
            <v>0</v>
          </cell>
          <cell r="E34" t="str">
            <v xml:space="preserve">Engineering Drawing For Wash Water Skim Oil Drum </v>
          </cell>
          <cell r="F34" t="str">
            <v>6987-LEPC1-SE-11-SE-ZC 1026(&amp;SE-11-B-ZC 1026)</v>
          </cell>
          <cell r="Q34">
            <v>39994</v>
          </cell>
          <cell r="R34">
            <v>0</v>
          </cell>
          <cell r="S34">
            <v>39968</v>
          </cell>
          <cell r="T34">
            <v>40004</v>
          </cell>
          <cell r="V34">
            <v>40010</v>
          </cell>
        </row>
        <row r="35">
          <cell r="B35" t="str">
            <v>11-VV-301</v>
          </cell>
          <cell r="C35" t="str">
            <v>COMP.</v>
          </cell>
          <cell r="D35">
            <v>0</v>
          </cell>
          <cell r="E35" t="str">
            <v>Engineering Drawing For  'Cracked Gas Suction Drum 1st Stage</v>
          </cell>
          <cell r="F35" t="str">
            <v>6987-LEPC1-SE-11-SE-ZC 1027(&amp;SE-11-B-ZC 1027)</v>
          </cell>
          <cell r="Q35">
            <v>39994</v>
          </cell>
          <cell r="R35">
            <v>0</v>
          </cell>
          <cell r="S35">
            <v>39987</v>
          </cell>
          <cell r="T35">
            <v>40004</v>
          </cell>
          <cell r="V35">
            <v>40018</v>
          </cell>
        </row>
        <row r="36">
          <cell r="B36" t="str">
            <v>11-VV-302</v>
          </cell>
          <cell r="C36" t="str">
            <v>COMP.</v>
          </cell>
          <cell r="D36">
            <v>0</v>
          </cell>
          <cell r="E36" t="str">
            <v>Engineering Drawing For  'Cracked Gas Suction Drum 2nd Stage</v>
          </cell>
          <cell r="F36" t="str">
            <v>6987-LEPC1-SE-11-SE-ZC 1028(&amp;SE-11-B-ZC 1028)</v>
          </cell>
          <cell r="Q36">
            <v>39994</v>
          </cell>
          <cell r="R36">
            <v>0</v>
          </cell>
          <cell r="S36">
            <v>40009</v>
          </cell>
          <cell r="T36">
            <v>40004</v>
          </cell>
          <cell r="V36">
            <v>40039</v>
          </cell>
        </row>
        <row r="37">
          <cell r="B37" t="str">
            <v>11-VV-303</v>
          </cell>
          <cell r="C37" t="str">
            <v>COMP.</v>
          </cell>
          <cell r="D37">
            <v>0</v>
          </cell>
          <cell r="E37" t="str">
            <v>Engineering Drawing For  'Cracked Gas Suction Drum 3rd Stage</v>
          </cell>
          <cell r="F37" t="str">
            <v>6987-LEPC1-SE-11-SE-ZC 1029(&amp;SE-11-B-ZC 1029)</v>
          </cell>
          <cell r="Q37">
            <v>39994</v>
          </cell>
          <cell r="R37">
            <v>0</v>
          </cell>
          <cell r="S37">
            <v>40009</v>
          </cell>
          <cell r="T37">
            <v>40004</v>
          </cell>
          <cell r="V37">
            <v>40039</v>
          </cell>
        </row>
        <row r="38">
          <cell r="B38" t="str">
            <v>11-VV-304</v>
          </cell>
          <cell r="C38" t="str">
            <v>COMP.</v>
          </cell>
          <cell r="D38">
            <v>0</v>
          </cell>
          <cell r="E38" t="str">
            <v xml:space="preserve">Engineering Drawing For  'Cracked Gas Suction Drum 4th Stage </v>
          </cell>
          <cell r="F38" t="str">
            <v>6987-LEPC1-SE-11-SE-ZC 1030(&amp;SE-11-B-ZC 1030)</v>
          </cell>
          <cell r="Q38">
            <v>39994</v>
          </cell>
          <cell r="R38">
            <v>0</v>
          </cell>
          <cell r="S38">
            <v>40014</v>
          </cell>
          <cell r="T38">
            <v>40004</v>
          </cell>
          <cell r="V38">
            <v>40039</v>
          </cell>
        </row>
        <row r="39">
          <cell r="B39" t="str">
            <v>11-VV-305</v>
          </cell>
          <cell r="C39" t="str">
            <v>COMP.</v>
          </cell>
          <cell r="D39">
            <v>0</v>
          </cell>
          <cell r="E39" t="str">
            <v xml:space="preserve">Engineering Drawing For  Inlet Separator Acid Gas Removal </v>
          </cell>
          <cell r="F39" t="str">
            <v>6987-LEPC1-SE-11-SE-ZC 1031(&amp;SE-11-B-ZC 1031)</v>
          </cell>
          <cell r="Q39">
            <v>39994</v>
          </cell>
          <cell r="R39">
            <v>0</v>
          </cell>
          <cell r="S39">
            <v>40014</v>
          </cell>
          <cell r="T39">
            <v>40004</v>
          </cell>
          <cell r="V39">
            <v>40039</v>
          </cell>
        </row>
        <row r="40">
          <cell r="B40" t="str">
            <v>11-VV-306</v>
          </cell>
          <cell r="C40" t="str">
            <v>COMP.</v>
          </cell>
          <cell r="D40">
            <v>0</v>
          </cell>
          <cell r="E40" t="str">
            <v>Engineering Drawing For  Cracked Gas Suction Drum 5th Stage</v>
          </cell>
          <cell r="F40" t="str">
            <v>6987-LEPC1-SE-11-SE-ZC 1032(&amp;SE-11-B-ZC 1032)</v>
          </cell>
          <cell r="Q40">
            <v>39994</v>
          </cell>
          <cell r="R40">
            <v>0</v>
          </cell>
          <cell r="S40">
            <v>40014</v>
          </cell>
          <cell r="T40">
            <v>40004</v>
          </cell>
          <cell r="V40">
            <v>40039</v>
          </cell>
        </row>
        <row r="41">
          <cell r="B41" t="str">
            <v>11-VV-307</v>
          </cell>
          <cell r="C41" t="str">
            <v>COMP.</v>
          </cell>
          <cell r="D41">
            <v>0</v>
          </cell>
          <cell r="E41" t="str">
            <v>Engineering Drawing For  Gasoline/Water Separator II</v>
          </cell>
          <cell r="F41" t="str">
            <v>6987-LEPC1-SE-11-SE-ZC 1033(&amp;SE-11-B-ZC 1033)</v>
          </cell>
          <cell r="Q41">
            <v>39994</v>
          </cell>
          <cell r="R41">
            <v>0</v>
          </cell>
          <cell r="S41">
            <v>40009</v>
          </cell>
          <cell r="T41">
            <v>40004</v>
          </cell>
          <cell r="V41">
            <v>40039</v>
          </cell>
        </row>
        <row r="42">
          <cell r="B42" t="str">
            <v>11-VV-308</v>
          </cell>
          <cell r="C42" t="str">
            <v>COMP.</v>
          </cell>
          <cell r="D42">
            <v>0</v>
          </cell>
          <cell r="E42" t="str">
            <v>Engineering Drawing For  Fresh Caustic Drum</v>
          </cell>
          <cell r="F42" t="str">
            <v>6987-LEPC1-SE-11-SE-ZC 1034(&amp;SE-11-B-ZC 1034)</v>
          </cell>
          <cell r="Q42">
            <v>40042</v>
          </cell>
          <cell r="R42">
            <v>40042</v>
          </cell>
          <cell r="S42">
            <v>40046</v>
          </cell>
          <cell r="T42">
            <v>40055</v>
          </cell>
          <cell r="U42">
            <v>40063</v>
          </cell>
          <cell r="V42">
            <v>40070</v>
          </cell>
        </row>
        <row r="43">
          <cell r="B43" t="str">
            <v>11-VV-309</v>
          </cell>
          <cell r="C43" t="str">
            <v>COMP.</v>
          </cell>
          <cell r="D43">
            <v>0</v>
          </cell>
          <cell r="E43" t="str">
            <v xml:space="preserve">Engineering Drawing For  Gasoline/ Spent Caustic Separator </v>
          </cell>
          <cell r="F43" t="str">
            <v>6987-LEPC1-SE-11-SE-ZC 1035(&amp;SE-11-B-ZC 1035)</v>
          </cell>
          <cell r="Q43">
            <v>40042</v>
          </cell>
          <cell r="R43">
            <v>40060</v>
          </cell>
          <cell r="S43">
            <v>40060</v>
          </cell>
          <cell r="T43">
            <v>40055</v>
          </cell>
          <cell r="U43">
            <v>40070</v>
          </cell>
        </row>
        <row r="44">
          <cell r="B44" t="str">
            <v>11-VV-310</v>
          </cell>
          <cell r="C44" t="str">
            <v>COMP.</v>
          </cell>
          <cell r="D44">
            <v>0</v>
          </cell>
          <cell r="E44" t="str">
            <v xml:space="preserve">Engineering Drawing For  Caustic Slop Drum </v>
          </cell>
          <cell r="F44" t="str">
            <v>6987-LEPC1-SE-11-SE-ZC 1036(&amp;SE-11-B-ZC 1036)</v>
          </cell>
          <cell r="Q44">
            <v>40031</v>
          </cell>
          <cell r="R44">
            <v>40067</v>
          </cell>
          <cell r="S44">
            <v>0</v>
          </cell>
          <cell r="T44">
            <v>40040</v>
          </cell>
          <cell r="U44">
            <v>40077</v>
          </cell>
        </row>
        <row r="45">
          <cell r="B45" t="str">
            <v>11-VV-312</v>
          </cell>
          <cell r="C45" t="str">
            <v>COMP.</v>
          </cell>
          <cell r="D45">
            <v>0</v>
          </cell>
          <cell r="E45" t="str">
            <v>Engineering Drawing For Sulphuric Acid Drum</v>
          </cell>
          <cell r="F45" t="str">
            <v>6987-LEPC1-SE-11-SE-ZC 1037(&amp;SE-11-B-ZC 1037)</v>
          </cell>
          <cell r="Q45">
            <v>40031</v>
          </cell>
          <cell r="R45">
            <v>40039</v>
          </cell>
          <cell r="S45">
            <v>40050</v>
          </cell>
          <cell r="T45">
            <v>40040</v>
          </cell>
          <cell r="U45">
            <v>40063</v>
          </cell>
          <cell r="V45">
            <v>40070</v>
          </cell>
        </row>
        <row r="46">
          <cell r="B46" t="str">
            <v>11-VV-313</v>
          </cell>
          <cell r="C46" t="str">
            <v>COMP.</v>
          </cell>
          <cell r="D46">
            <v>0</v>
          </cell>
          <cell r="E46" t="str">
            <v xml:space="preserve">Engineering Drawing For Neutralization Drum </v>
          </cell>
          <cell r="F46" t="str">
            <v>6987-LEPC1-SE-11-SE-ZC 1038(&amp;SE-11-B-ZC 1038)</v>
          </cell>
          <cell r="Q46">
            <v>40031</v>
          </cell>
          <cell r="R46">
            <v>40046</v>
          </cell>
          <cell r="S46">
            <v>40046</v>
          </cell>
          <cell r="T46">
            <v>40040</v>
          </cell>
          <cell r="U46">
            <v>40063</v>
          </cell>
          <cell r="V46">
            <v>40070</v>
          </cell>
        </row>
        <row r="47">
          <cell r="B47" t="str">
            <v>11-VV-314</v>
          </cell>
          <cell r="C47" t="str">
            <v>COMP.</v>
          </cell>
          <cell r="D47">
            <v>0</v>
          </cell>
          <cell r="E47" t="str">
            <v xml:space="preserve">Engineering Drawing For Hydrocarbon Drain Drum  </v>
          </cell>
          <cell r="F47" t="str">
            <v>6987-LEPC1-SE-11-SE-ZC 1039(&amp;SE-11-B-ZC 1039)</v>
          </cell>
          <cell r="Q47">
            <v>40031</v>
          </cell>
          <cell r="R47" t="str">
            <v>Hold(Client)</v>
          </cell>
          <cell r="S47">
            <v>0</v>
          </cell>
          <cell r="T47">
            <v>40040</v>
          </cell>
        </row>
        <row r="48">
          <cell r="B48" t="str">
            <v>11-VV-315</v>
          </cell>
          <cell r="C48" t="str">
            <v>COMP.</v>
          </cell>
          <cell r="D48">
            <v>0</v>
          </cell>
          <cell r="E48" t="str">
            <v>Engineering Drawing For Sour Gas K.O Drum</v>
          </cell>
          <cell r="F48" t="str">
            <v>6987-LEPC1-SE-11-SE-ZC 1040(&amp;SE-11-B-ZC 1040)</v>
          </cell>
          <cell r="Q48">
            <v>40031</v>
          </cell>
          <cell r="R48" t="str">
            <v>To be deleted</v>
          </cell>
          <cell r="S48">
            <v>0</v>
          </cell>
          <cell r="T48">
            <v>40040</v>
          </cell>
        </row>
        <row r="49">
          <cell r="B49" t="str">
            <v>11-VV-316</v>
          </cell>
          <cell r="C49" t="str">
            <v>COLD</v>
          </cell>
          <cell r="D49" t="str">
            <v>S-403</v>
          </cell>
          <cell r="E49" t="str">
            <v xml:space="preserve">Engineering Drawing For KO Drum Precooling I  </v>
          </cell>
          <cell r="F49" t="str">
            <v>6987-LEPC1-SE-11-SE-ZC 1041(&amp;SE-11-B-ZC 1041)</v>
          </cell>
          <cell r="Q49">
            <v>39994</v>
          </cell>
          <cell r="R49">
            <v>0</v>
          </cell>
          <cell r="S49">
            <v>39974</v>
          </cell>
          <cell r="T49">
            <v>40004</v>
          </cell>
          <cell r="V49">
            <v>40010</v>
          </cell>
        </row>
        <row r="50">
          <cell r="B50" t="str">
            <v>11-VV-317</v>
          </cell>
          <cell r="C50" t="str">
            <v>COLD</v>
          </cell>
          <cell r="D50" t="str">
            <v>S-404</v>
          </cell>
          <cell r="E50" t="str">
            <v xml:space="preserve">Engineering Drawing For Separator Precooling  </v>
          </cell>
          <cell r="F50" t="str">
            <v>6987-LEPC1-SE-11-SE-ZC 1042(&amp;SE-11-B-ZC 1042)</v>
          </cell>
          <cell r="Q50">
            <v>39994</v>
          </cell>
          <cell r="R50">
            <v>0</v>
          </cell>
          <cell r="S50">
            <v>40021</v>
          </cell>
          <cell r="T50">
            <v>40004</v>
          </cell>
          <cell r="V50">
            <v>40039</v>
          </cell>
        </row>
        <row r="51">
          <cell r="B51" t="str">
            <v>11-VV-318</v>
          </cell>
          <cell r="C51" t="str">
            <v>COLD</v>
          </cell>
          <cell r="D51" t="str">
            <v>S-403</v>
          </cell>
          <cell r="E51" t="str">
            <v xml:space="preserve">Engineering Drawing For KO Drum Precooling II  </v>
          </cell>
          <cell r="F51" t="str">
            <v>6987-LEPC1-SE-11-SE-ZC 1043(&amp;SE-11-B-ZC 1043)</v>
          </cell>
          <cell r="Q51">
            <v>39994</v>
          </cell>
          <cell r="R51">
            <v>0</v>
          </cell>
          <cell r="S51">
            <v>39974</v>
          </cell>
          <cell r="T51">
            <v>40004</v>
          </cell>
          <cell r="V51">
            <v>40018</v>
          </cell>
        </row>
        <row r="52">
          <cell r="B52" t="str">
            <v>11-VV-319</v>
          </cell>
          <cell r="C52" t="str">
            <v>COLD</v>
          </cell>
          <cell r="D52" t="str">
            <v>S-403</v>
          </cell>
          <cell r="E52" t="str">
            <v xml:space="preserve">Engineering Drawing For Deethanizer Reflux Drum  </v>
          </cell>
          <cell r="F52" t="str">
            <v>6987-LEPC1-SE-11-SE-ZC 1044(&amp;SE-11-B-ZC 1044)</v>
          </cell>
          <cell r="Q52">
            <v>40000</v>
          </cell>
          <cell r="R52">
            <v>0</v>
          </cell>
          <cell r="S52">
            <v>39974</v>
          </cell>
          <cell r="T52">
            <v>40004</v>
          </cell>
          <cell r="V52">
            <v>40010</v>
          </cell>
        </row>
        <row r="53">
          <cell r="B53" t="str">
            <v>11-VV-320</v>
          </cell>
          <cell r="C53" t="str">
            <v>COLD</v>
          </cell>
          <cell r="D53" t="str">
            <v>S-403</v>
          </cell>
          <cell r="E53" t="str">
            <v xml:space="preserve">Engineering Drawing For Propylene phase Separator  </v>
          </cell>
          <cell r="F53" t="str">
            <v>6987-LEPC1-SE-11-SE-ZC 1045(&amp;SE-11-B-ZC 1045)</v>
          </cell>
          <cell r="Q53">
            <v>40000</v>
          </cell>
          <cell r="R53">
            <v>0</v>
          </cell>
          <cell r="S53">
            <v>39974</v>
          </cell>
          <cell r="T53">
            <v>40004</v>
          </cell>
          <cell r="V53">
            <v>40010</v>
          </cell>
        </row>
        <row r="54">
          <cell r="B54" t="str">
            <v>11-VV-321</v>
          </cell>
          <cell r="C54" t="str">
            <v>COLD</v>
          </cell>
          <cell r="D54" t="str">
            <v>S-405</v>
          </cell>
          <cell r="E54" t="str">
            <v xml:space="preserve">Engineering Drawing For Methanol Phase Separator  </v>
          </cell>
          <cell r="F54" t="str">
            <v>6987-LEPC1-SE-11-SE-ZC 1046(&amp;SE-11-B-ZC 1046)</v>
          </cell>
          <cell r="Q54">
            <v>40032</v>
          </cell>
          <cell r="R54">
            <v>0</v>
          </cell>
          <cell r="S54">
            <v>40029</v>
          </cell>
          <cell r="T54">
            <v>40040</v>
          </cell>
          <cell r="V54">
            <v>40039</v>
          </cell>
        </row>
        <row r="55">
          <cell r="B55" t="str">
            <v>11-VV-322</v>
          </cell>
          <cell r="C55" t="str">
            <v>COLD</v>
          </cell>
          <cell r="D55">
            <v>0</v>
          </cell>
          <cell r="E55" t="str">
            <v xml:space="preserve">Engineering Drawing For Green oil Separarator  </v>
          </cell>
          <cell r="F55" t="str">
            <v>6987-LEPC1-SE-11-SE-ZC 1047(&amp;SE-11-B-ZC 1047)</v>
          </cell>
          <cell r="Q55">
            <v>40032</v>
          </cell>
          <cell r="R55">
            <v>0</v>
          </cell>
          <cell r="S55">
            <v>40029</v>
          </cell>
          <cell r="T55">
            <v>40040</v>
          </cell>
          <cell r="V55">
            <v>40039</v>
          </cell>
        </row>
        <row r="56">
          <cell r="B56" t="str">
            <v>11-VV-401</v>
          </cell>
          <cell r="C56" t="str">
            <v>COLD</v>
          </cell>
          <cell r="D56" t="str">
            <v>S-404</v>
          </cell>
          <cell r="E56" t="str">
            <v xml:space="preserve">Engineering Drawing For Low Temp. Separation Drum I  </v>
          </cell>
          <cell r="F56" t="str">
            <v>6987-LEPC1-SE-11-SE-ZC 1048(&amp;SE-11-B-ZC 1048)</v>
          </cell>
          <cell r="Q56">
            <v>39947</v>
          </cell>
          <cell r="R56">
            <v>0</v>
          </cell>
          <cell r="S56">
            <v>39948</v>
          </cell>
          <cell r="T56">
            <v>40004</v>
          </cell>
          <cell r="V56">
            <v>40010</v>
          </cell>
        </row>
        <row r="57">
          <cell r="B57" t="str">
            <v>11-VV-402</v>
          </cell>
          <cell r="C57" t="str">
            <v>COLD</v>
          </cell>
          <cell r="D57" t="str">
            <v>S-404</v>
          </cell>
          <cell r="E57" t="str">
            <v xml:space="preserve">Engineering Drawing For Low Temp. Separation Drum II  </v>
          </cell>
          <cell r="F57" t="str">
            <v>6987-LEPC1-SE-11-SE-ZC 1049(&amp;SE-11-B-ZC 1049)</v>
          </cell>
          <cell r="Q57">
            <v>39947</v>
          </cell>
          <cell r="R57">
            <v>0</v>
          </cell>
          <cell r="S57">
            <v>39948</v>
          </cell>
          <cell r="T57">
            <v>40004</v>
          </cell>
          <cell r="V57">
            <v>40010</v>
          </cell>
        </row>
        <row r="58">
          <cell r="B58" t="str">
            <v>11-VV-403</v>
          </cell>
          <cell r="C58" t="str">
            <v>COLD</v>
          </cell>
          <cell r="D58" t="str">
            <v>S-404</v>
          </cell>
          <cell r="E58" t="str">
            <v xml:space="preserve">Engineering Drawing For Hydrogen Separator </v>
          </cell>
          <cell r="F58" t="str">
            <v>6987-LEPC1-SE-11-SE-ZC 1050(&amp;SE-11-B-ZC 1050)</v>
          </cell>
          <cell r="Q58">
            <v>39947</v>
          </cell>
          <cell r="R58">
            <v>0</v>
          </cell>
          <cell r="S58">
            <v>39948</v>
          </cell>
          <cell r="T58">
            <v>40004</v>
          </cell>
          <cell r="V58">
            <v>40010</v>
          </cell>
        </row>
        <row r="59">
          <cell r="B59" t="str">
            <v>11-VV-404</v>
          </cell>
          <cell r="C59" t="str">
            <v>COLD</v>
          </cell>
          <cell r="D59" t="str">
            <v>S-404</v>
          </cell>
          <cell r="E59" t="str">
            <v xml:space="preserve">Engineering Drawing For Demethanizer Reflux Drum </v>
          </cell>
          <cell r="F59" t="str">
            <v>6987-LEPC1-SE-11-SE-ZC 1051(&amp;SE-11-B-ZC 1051)</v>
          </cell>
          <cell r="Q59">
            <v>39994</v>
          </cell>
          <cell r="R59">
            <v>0</v>
          </cell>
          <cell r="S59">
            <v>39981</v>
          </cell>
          <cell r="T59">
            <v>40004</v>
          </cell>
          <cell r="V59">
            <v>40010</v>
          </cell>
        </row>
        <row r="60">
          <cell r="B60" t="str">
            <v>11-VV-405</v>
          </cell>
          <cell r="C60" t="str">
            <v>COLD</v>
          </cell>
          <cell r="D60" t="str">
            <v>S-404</v>
          </cell>
          <cell r="E60" t="str">
            <v xml:space="preserve">Engineering Drawing For Ethylene Phase Separator </v>
          </cell>
          <cell r="F60" t="str">
            <v>6987-LEPC1-SE-11-SE-ZC 1052(&amp;SE-11-B-ZC 1052)</v>
          </cell>
          <cell r="Q60">
            <v>39994</v>
          </cell>
          <cell r="R60">
            <v>0</v>
          </cell>
          <cell r="S60">
            <v>39981</v>
          </cell>
          <cell r="T60">
            <v>40004</v>
          </cell>
          <cell r="V60">
            <v>40010</v>
          </cell>
        </row>
        <row r="61">
          <cell r="B61" t="str">
            <v>11-VV-406</v>
          </cell>
          <cell r="C61" t="str">
            <v>COMP.</v>
          </cell>
          <cell r="D61" t="str">
            <v>S-303</v>
          </cell>
          <cell r="E61" t="str">
            <v xml:space="preserve">Engineering Drawing For Ethylene Collecting Drum </v>
          </cell>
          <cell r="F61" t="str">
            <v>6987-LEPC1-SE-11-SE-ZC 1053(&amp;SE-11-B-ZC 1053)</v>
          </cell>
          <cell r="Q61">
            <v>40018</v>
          </cell>
          <cell r="R61">
            <v>0</v>
          </cell>
          <cell r="S61">
            <v>40002</v>
          </cell>
          <cell r="T61">
            <v>40040</v>
          </cell>
          <cell r="V61">
            <v>40018</v>
          </cell>
        </row>
        <row r="62">
          <cell r="B62" t="str">
            <v>11-VV-407</v>
          </cell>
          <cell r="C62" t="str">
            <v>COMP.</v>
          </cell>
          <cell r="D62">
            <v>0</v>
          </cell>
          <cell r="E62" t="str">
            <v xml:space="preserve">Engineering Drawing For Propylene Suction Drum 1St Stage </v>
          </cell>
          <cell r="F62" t="str">
            <v>6987-LEPC1-SE-11-SE-ZC 1054(&amp;SE-11-B-ZC 1054)</v>
          </cell>
          <cell r="Q62">
            <v>40025</v>
          </cell>
          <cell r="R62">
            <v>40037</v>
          </cell>
          <cell r="S62">
            <v>40038</v>
          </cell>
          <cell r="T62">
            <v>40040</v>
          </cell>
          <cell r="U62">
            <v>40061</v>
          </cell>
          <cell r="V62">
            <v>40070</v>
          </cell>
        </row>
        <row r="63">
          <cell r="B63" t="str">
            <v>11-VV-408</v>
          </cell>
          <cell r="C63" t="str">
            <v>COMP.</v>
          </cell>
          <cell r="D63">
            <v>0</v>
          </cell>
          <cell r="E63" t="str">
            <v xml:space="preserve">Engineering Drawing For Propylene Suction Drum 2nd Stage </v>
          </cell>
          <cell r="F63" t="str">
            <v>6987-LEPC1-SE-11-SE-ZC 1055(&amp;SE-11-B-ZC 1055)</v>
          </cell>
          <cell r="Q63">
            <v>40025</v>
          </cell>
          <cell r="R63">
            <v>40037</v>
          </cell>
          <cell r="S63">
            <v>40038</v>
          </cell>
          <cell r="T63">
            <v>40040</v>
          </cell>
          <cell r="U63">
            <v>40061</v>
          </cell>
          <cell r="V63">
            <v>40070</v>
          </cell>
        </row>
        <row r="64">
          <cell r="B64" t="str">
            <v>11-VV-409</v>
          </cell>
          <cell r="C64" t="str">
            <v>COMP.</v>
          </cell>
          <cell r="D64">
            <v>0</v>
          </cell>
          <cell r="E64" t="str">
            <v xml:space="preserve">Engineering Drawing For Propylene Suction Drum 3rd Stage </v>
          </cell>
          <cell r="F64" t="str">
            <v>6987-LEPC1-SE-11-SE-ZC 1056(&amp;SE-11-B-ZC 1056)</v>
          </cell>
          <cell r="Q64">
            <v>40025</v>
          </cell>
          <cell r="R64">
            <v>40037</v>
          </cell>
          <cell r="S64">
            <v>40038</v>
          </cell>
          <cell r="T64">
            <v>40040</v>
          </cell>
          <cell r="U64">
            <v>40061</v>
          </cell>
        </row>
        <row r="65">
          <cell r="B65" t="str">
            <v>11-VV-410</v>
          </cell>
          <cell r="C65" t="str">
            <v>COMP.</v>
          </cell>
          <cell r="D65" t="str">
            <v>S-302</v>
          </cell>
          <cell r="E65" t="str">
            <v xml:space="preserve">Engineering Drawing For Propylene Collecting Drum </v>
          </cell>
          <cell r="F65" t="str">
            <v>6987-LEPC1-SE-11-SE-ZC 1057(&amp;SE-11-B-ZC 1057)</v>
          </cell>
          <cell r="Q65">
            <v>40025</v>
          </cell>
          <cell r="R65">
            <v>0</v>
          </cell>
          <cell r="S65">
            <v>40024</v>
          </cell>
          <cell r="T65">
            <v>40040</v>
          </cell>
          <cell r="V65">
            <v>40039</v>
          </cell>
        </row>
        <row r="66">
          <cell r="B66" t="str">
            <v>11-VV-501</v>
          </cell>
          <cell r="C66" t="str">
            <v>COLD</v>
          </cell>
          <cell r="D66" t="str">
            <v>S-401</v>
          </cell>
          <cell r="E66" t="str">
            <v xml:space="preserve">Engineering Drawing For Depropanizer Reflux Drum </v>
          </cell>
          <cell r="F66" t="str">
            <v>6987-LEPC1-SE-11-SE-ZC 1058(&amp;SE-11-B-ZC 1058)</v>
          </cell>
          <cell r="Q66">
            <v>39986</v>
          </cell>
          <cell r="R66">
            <v>0</v>
          </cell>
          <cell r="S66">
            <v>39968</v>
          </cell>
          <cell r="T66">
            <v>40004</v>
          </cell>
          <cell r="V66">
            <v>40010</v>
          </cell>
        </row>
        <row r="67">
          <cell r="B67" t="str">
            <v>11-VV-502</v>
          </cell>
          <cell r="C67" t="str">
            <v>COLD</v>
          </cell>
          <cell r="D67" t="str">
            <v>S-406</v>
          </cell>
          <cell r="E67" t="str">
            <v xml:space="preserve">Engineering Drawing For C3 Hydrog. Separator Drum </v>
          </cell>
          <cell r="F67" t="str">
            <v>6987-LEPC1-SE-11-SE-ZC 1059(&amp;SE-11-B-ZC 1059)</v>
          </cell>
          <cell r="Q67">
            <v>40011</v>
          </cell>
          <cell r="R67">
            <v>0</v>
          </cell>
          <cell r="S67">
            <v>40024</v>
          </cell>
          <cell r="T67">
            <v>40019</v>
          </cell>
          <cell r="V67">
            <v>40039</v>
          </cell>
        </row>
        <row r="68">
          <cell r="B68" t="str">
            <v>11-VV-503</v>
          </cell>
          <cell r="C68" t="str">
            <v>QUENCH</v>
          </cell>
          <cell r="D68" t="str">
            <v>S-206</v>
          </cell>
          <cell r="E68" t="str">
            <v xml:space="preserve">Engineering Drawing For C3 Splitter Reflux Drum </v>
          </cell>
          <cell r="F68" t="str">
            <v>6987-LEPC1-SE-11-SE-ZC 1060(&amp;SE-11-B-ZC 1060)</v>
          </cell>
          <cell r="Q68">
            <v>40018</v>
          </cell>
          <cell r="R68">
            <v>0</v>
          </cell>
          <cell r="S68">
            <v>40024</v>
          </cell>
          <cell r="T68">
            <v>40025</v>
          </cell>
          <cell r="V68">
            <v>40039</v>
          </cell>
        </row>
        <row r="69">
          <cell r="B69" t="str">
            <v>11-VV-504</v>
          </cell>
          <cell r="C69" t="str">
            <v>COLD</v>
          </cell>
          <cell r="D69" t="str">
            <v>S-401</v>
          </cell>
          <cell r="E69" t="str">
            <v>Engineering Drawing For Debutanizer Reflux Drum</v>
          </cell>
          <cell r="F69" t="str">
            <v>6987-LEPC1-SE-11-SE-ZC 1061(&amp;SE-11-B-ZC 1061)</v>
          </cell>
          <cell r="Q69">
            <v>39994</v>
          </cell>
          <cell r="R69">
            <v>0</v>
          </cell>
          <cell r="S69">
            <v>39972</v>
          </cell>
          <cell r="T69">
            <v>40004</v>
          </cell>
          <cell r="V69">
            <v>40010</v>
          </cell>
        </row>
        <row r="70">
          <cell r="B70" t="str">
            <v>11-VV-602</v>
          </cell>
          <cell r="C70" t="str">
            <v>QUENCH</v>
          </cell>
          <cell r="D70" t="str">
            <v>S-209</v>
          </cell>
          <cell r="E70" t="str">
            <v xml:space="preserve">Engineering Drawing For Condensate Drum </v>
          </cell>
          <cell r="F70" t="str">
            <v>6987-LEPC1-SE-11-SE-ZC 1062(&amp;SE-11-B-ZC 1062)</v>
          </cell>
          <cell r="Q70">
            <v>40046</v>
          </cell>
          <cell r="R70">
            <v>0</v>
          </cell>
          <cell r="S70">
            <v>40050</v>
          </cell>
          <cell r="T70">
            <v>40055</v>
          </cell>
          <cell r="U70">
            <v>40064</v>
          </cell>
          <cell r="V70">
            <v>40070</v>
          </cell>
        </row>
        <row r="71">
          <cell r="B71" t="str">
            <v>11-VV-603</v>
          </cell>
          <cell r="C71" t="str">
            <v>QUENCH</v>
          </cell>
          <cell r="D71">
            <v>0</v>
          </cell>
          <cell r="E71" t="str">
            <v xml:space="preserve">Engineering Drawing For MP Condensate Drum </v>
          </cell>
          <cell r="F71" t="str">
            <v>6987-LEPC1-SE-11-SE-ZC 1063(&amp;SE-11-B-ZC 1063)</v>
          </cell>
          <cell r="Q71">
            <v>40046</v>
          </cell>
          <cell r="R71">
            <v>0</v>
          </cell>
          <cell r="S71">
            <v>40053</v>
          </cell>
          <cell r="T71">
            <v>40055</v>
          </cell>
          <cell r="U71">
            <v>40070</v>
          </cell>
          <cell r="V71">
            <v>40082</v>
          </cell>
        </row>
        <row r="72">
          <cell r="B72" t="str">
            <v>11-VV-604</v>
          </cell>
          <cell r="C72" t="str">
            <v>QUENCH</v>
          </cell>
          <cell r="D72">
            <v>0</v>
          </cell>
          <cell r="E72" t="str">
            <v xml:space="preserve">Engineering Drawing For  VHP/HP Condensate Drum    </v>
          </cell>
          <cell r="F72" t="str">
            <v>6987-LEPC1-SE-11-SE-ZC 1064(&amp;SE-11-B-ZC 1064)</v>
          </cell>
          <cell r="Q72">
            <v>40046</v>
          </cell>
          <cell r="R72">
            <v>0</v>
          </cell>
          <cell r="S72">
            <v>40053</v>
          </cell>
          <cell r="T72">
            <v>40055</v>
          </cell>
          <cell r="U72">
            <v>40070</v>
          </cell>
          <cell r="V72">
            <v>40082</v>
          </cell>
        </row>
        <row r="73">
          <cell r="B73" t="str">
            <v>11-VV-701</v>
          </cell>
          <cell r="C73" t="str">
            <v>QUENCH</v>
          </cell>
          <cell r="D73">
            <v>0</v>
          </cell>
          <cell r="E73" t="str">
            <v xml:space="preserve">Engineering Drawing For Fuel Gas Separator </v>
          </cell>
          <cell r="F73" t="str">
            <v>6987-LEPC1-SE-11-SE-ZC 1065(&amp;SE-11-B-ZC 1065)</v>
          </cell>
          <cell r="Q73">
            <v>40046</v>
          </cell>
          <cell r="R73">
            <v>0</v>
          </cell>
          <cell r="S73">
            <v>40060</v>
          </cell>
          <cell r="T73">
            <v>40055</v>
          </cell>
          <cell r="U73">
            <v>40074</v>
          </cell>
        </row>
        <row r="74">
          <cell r="B74" t="str">
            <v>11-VV-702</v>
          </cell>
          <cell r="C74" t="str">
            <v>COLD</v>
          </cell>
          <cell r="D74">
            <v>0</v>
          </cell>
          <cell r="E74" t="str">
            <v xml:space="preserve">Engineering Drawing For Methanol Drum </v>
          </cell>
          <cell r="F74" t="str">
            <v>6987-LEPC1-SE-11-SE-ZC 1066(&amp;SE-11-B-ZC 1066)</v>
          </cell>
          <cell r="Q74">
            <v>40039</v>
          </cell>
          <cell r="R74">
            <v>40067</v>
          </cell>
          <cell r="S74">
            <v>40066</v>
          </cell>
          <cell r="T74">
            <v>40055</v>
          </cell>
          <cell r="U74">
            <v>40077</v>
          </cell>
          <cell r="V74">
            <v>40082</v>
          </cell>
        </row>
        <row r="75">
          <cell r="B75" t="str">
            <v>11-VV-703</v>
          </cell>
          <cell r="C75" t="str">
            <v>COLD</v>
          </cell>
          <cell r="D75">
            <v>0</v>
          </cell>
          <cell r="E75" t="str">
            <v xml:space="preserve">Engineering Drawing For Wash Oil Tank </v>
          </cell>
          <cell r="F75" t="str">
            <v>6987-LEPC1-SE-11-SE-ZC 1067(&amp;SE-11-B-ZC 1067)</v>
          </cell>
          <cell r="Q75">
            <v>40039</v>
          </cell>
          <cell r="R75">
            <v>40067</v>
          </cell>
          <cell r="S75">
            <v>40066</v>
          </cell>
          <cell r="T75">
            <v>40055</v>
          </cell>
          <cell r="U75">
            <v>40077</v>
          </cell>
          <cell r="V75">
            <v>40082</v>
          </cell>
        </row>
        <row r="76">
          <cell r="B76" t="str">
            <v>11-VV-704</v>
          </cell>
          <cell r="C76" t="str">
            <v>COLD</v>
          </cell>
          <cell r="D76" t="str">
            <v>S-406</v>
          </cell>
          <cell r="E76" t="str">
            <v xml:space="preserve">Engineering Drawing For Waste Gas Separator </v>
          </cell>
          <cell r="F76" t="str">
            <v>6987-LEPC1-SE-11-SE-ZC 1068(&amp;SE-11-B-ZC 1068)</v>
          </cell>
          <cell r="Q76">
            <v>40053</v>
          </cell>
          <cell r="R76">
            <v>40072</v>
          </cell>
          <cell r="S76">
            <v>40077</v>
          </cell>
          <cell r="T76">
            <v>40071</v>
          </cell>
          <cell r="U76">
            <v>40082</v>
          </cell>
        </row>
        <row r="77">
          <cell r="B77" t="str">
            <v>11-VV-705</v>
          </cell>
          <cell r="C77" t="str">
            <v>AU</v>
          </cell>
          <cell r="D77">
            <v>0</v>
          </cell>
          <cell r="E77" t="str">
            <v xml:space="preserve">Engineering Drawing For Warm Blow Down Drum </v>
          </cell>
          <cell r="F77" t="str">
            <v>6987-LEPC1-SE-11-SE-ZC 1069(&amp;SE-11-B-ZC 1069)</v>
          </cell>
          <cell r="Q77">
            <v>40046</v>
          </cell>
          <cell r="R77">
            <v>40123</v>
          </cell>
          <cell r="S77">
            <v>0</v>
          </cell>
          <cell r="T77">
            <v>40100</v>
          </cell>
          <cell r="U77">
            <v>40133</v>
          </cell>
        </row>
        <row r="78">
          <cell r="B78" t="str">
            <v>11-VV-706</v>
          </cell>
          <cell r="C78" t="str">
            <v>COLD</v>
          </cell>
          <cell r="D78">
            <v>0</v>
          </cell>
          <cell r="E78" t="str">
            <v xml:space="preserve">Engineering Drawing For Cold Blow Down Drum </v>
          </cell>
          <cell r="F78" t="str">
            <v>6987-LEPC1-SE-11-SE-ZC 1070(&amp;SE-11-B-ZC 1070)</v>
          </cell>
          <cell r="Q78">
            <v>40046</v>
          </cell>
          <cell r="R78">
            <v>40123</v>
          </cell>
          <cell r="S78">
            <v>0</v>
          </cell>
          <cell r="T78">
            <v>40100</v>
          </cell>
          <cell r="U78">
            <v>40133</v>
          </cell>
        </row>
        <row r="79">
          <cell r="B79" t="str">
            <v>11-VV-707</v>
          </cell>
          <cell r="C79" t="str">
            <v>COLD</v>
          </cell>
          <cell r="D79" t="str">
            <v>S-407</v>
          </cell>
          <cell r="E79" t="str">
            <v xml:space="preserve">Engineering Drawing For Liquid Collector Drum </v>
          </cell>
          <cell r="F79" t="str">
            <v>6987-LEPC1-SE-11-SE-ZC 1071(&amp;SE-11-B-ZC 1071)</v>
          </cell>
          <cell r="Q79">
            <v>40092</v>
          </cell>
          <cell r="R79">
            <v>40123</v>
          </cell>
          <cell r="S79">
            <v>0</v>
          </cell>
          <cell r="T79">
            <v>40100</v>
          </cell>
          <cell r="U79">
            <v>40133</v>
          </cell>
        </row>
        <row r="80">
          <cell r="B80" t="str">
            <v>11-VV-708</v>
          </cell>
          <cell r="C80" t="str">
            <v>QUENCH</v>
          </cell>
          <cell r="D80">
            <v>0</v>
          </cell>
          <cell r="E80" t="str">
            <v xml:space="preserve">Engineering Drawing For Warm Slop Drum </v>
          </cell>
          <cell r="F80" t="str">
            <v>6987-LEPC1-SE-11-SE-ZC 1072(&amp;SE-11-B-ZC 1072)</v>
          </cell>
          <cell r="Q80">
            <v>40081</v>
          </cell>
          <cell r="R80">
            <v>0</v>
          </cell>
          <cell r="S80">
            <v>0</v>
          </cell>
          <cell r="T80">
            <v>40091</v>
          </cell>
        </row>
        <row r="81">
          <cell r="B81" t="str">
            <v>11-VV-709</v>
          </cell>
          <cell r="C81" t="str">
            <v>COMP.</v>
          </cell>
          <cell r="D81">
            <v>0</v>
          </cell>
          <cell r="E81" t="str">
            <v xml:space="preserve">Engineering Drawing For Cold Slop Drum </v>
          </cell>
          <cell r="F81" t="str">
            <v>6987-LEPC1-SE-11-SE-ZC 1073(&amp;SE-11-B-ZC 1073)</v>
          </cell>
          <cell r="Q81">
            <v>40081</v>
          </cell>
          <cell r="R81">
            <v>0</v>
          </cell>
          <cell r="S81">
            <v>0</v>
          </cell>
          <cell r="T81">
            <v>40091</v>
          </cell>
        </row>
        <row r="82">
          <cell r="B82" t="str">
            <v>11-VV-710</v>
          </cell>
          <cell r="C82" t="str">
            <v>QUENCH</v>
          </cell>
          <cell r="D82">
            <v>0</v>
          </cell>
          <cell r="E82" t="str">
            <v xml:space="preserve">Engineering Drawing For Gasoline Slop Drum </v>
          </cell>
          <cell r="F82" t="str">
            <v>6987-LEPC1-SE-11-SE-ZC 1074(&amp;SE-11-B-ZC 1074)</v>
          </cell>
          <cell r="Q82">
            <v>40081</v>
          </cell>
          <cell r="R82">
            <v>0</v>
          </cell>
          <cell r="S82">
            <v>0</v>
          </cell>
          <cell r="T82">
            <v>40091</v>
          </cell>
        </row>
        <row r="83">
          <cell r="B83" t="str">
            <v>11-VV-206</v>
          </cell>
          <cell r="C83" t="str">
            <v>QUENCH</v>
          </cell>
          <cell r="D83">
            <v>0</v>
          </cell>
          <cell r="E83" t="str">
            <v xml:space="preserve">Engineering Drawing For Wash Water Tank </v>
          </cell>
          <cell r="F83" t="str">
            <v>6987-LEPC1-SE-11-SE-ZC 1075(&amp;SE-11-B-ZC 1075)</v>
          </cell>
          <cell r="Q83">
            <v>39993</v>
          </cell>
          <cell r="R83">
            <v>0</v>
          </cell>
          <cell r="S83">
            <v>39987</v>
          </cell>
          <cell r="T83">
            <v>40004</v>
          </cell>
          <cell r="U83">
            <v>40063</v>
          </cell>
          <cell r="V83">
            <v>40070</v>
          </cell>
        </row>
        <row r="84">
          <cell r="B84" t="str">
            <v>11-VV-311</v>
          </cell>
          <cell r="C84" t="str">
            <v>COMP.</v>
          </cell>
          <cell r="D84">
            <v>0</v>
          </cell>
          <cell r="E84" t="str">
            <v xml:space="preserve">Engineering Drawing For Spent Caustic Tank </v>
          </cell>
          <cell r="F84" t="str">
            <v>6987-LEPC1-SE-11-SE-ZC 1076(&amp;SE-11-B-ZC 1076)</v>
          </cell>
          <cell r="Q84">
            <v>40031</v>
          </cell>
          <cell r="R84">
            <v>40046</v>
          </cell>
          <cell r="S84">
            <v>40052</v>
          </cell>
          <cell r="T84">
            <v>40040</v>
          </cell>
          <cell r="U84">
            <v>40067</v>
          </cell>
          <cell r="V84">
            <v>40082</v>
          </cell>
        </row>
        <row r="85">
          <cell r="B85" t="str">
            <v>11-VV-601</v>
          </cell>
          <cell r="C85" t="str">
            <v>HEATER</v>
          </cell>
          <cell r="D85" t="str">
            <v>RACK R201</v>
          </cell>
          <cell r="E85" t="str">
            <v xml:space="preserve">Engineering Drawing For Deaerator </v>
          </cell>
          <cell r="F85" t="str">
            <v>6987-LEPC1-SE-11-SE-ZC 1077(&amp;SE-11-B-ZC 1077)</v>
          </cell>
          <cell r="Q85">
            <v>40046</v>
          </cell>
          <cell r="R85">
            <v>0</v>
          </cell>
          <cell r="S85">
            <v>40050</v>
          </cell>
          <cell r="T85">
            <v>40055</v>
          </cell>
          <cell r="U85">
            <v>40070</v>
          </cell>
        </row>
        <row r="86">
          <cell r="B86" t="str">
            <v>11-EE-201</v>
          </cell>
          <cell r="C86" t="str">
            <v>QUENCH</v>
          </cell>
          <cell r="D86">
            <v>0</v>
          </cell>
          <cell r="E86" t="str">
            <v xml:space="preserve">Engineering Drawing For  Naphtha Preheater I </v>
          </cell>
          <cell r="F86" t="str">
            <v>6987-LEPC1-SE-11-SE-ZC 5001(&amp;SE-11-B-ZC 5001)</v>
          </cell>
          <cell r="Q86">
            <v>40000</v>
          </cell>
          <cell r="R86">
            <v>0</v>
          </cell>
          <cell r="S86">
            <v>39994</v>
          </cell>
          <cell r="T86">
            <v>40019</v>
          </cell>
          <cell r="U86">
            <v>40063</v>
          </cell>
          <cell r="V86">
            <v>40070</v>
          </cell>
        </row>
        <row r="87">
          <cell r="B87" t="str">
            <v>11-EE-202</v>
          </cell>
          <cell r="C87" t="str">
            <v>QUENCH</v>
          </cell>
          <cell r="D87">
            <v>0</v>
          </cell>
          <cell r="E87" t="str">
            <v xml:space="preserve">Engineering Drawing For  Naphtha Preheater II </v>
          </cell>
          <cell r="F87" t="str">
            <v>6987-LEPC1-SE-11-SE-ZC 5002(&amp;SE-11-B-ZC 5002)</v>
          </cell>
          <cell r="Q87">
            <v>40000</v>
          </cell>
          <cell r="R87">
            <v>0</v>
          </cell>
          <cell r="S87">
            <v>39994</v>
          </cell>
          <cell r="T87">
            <v>40019</v>
          </cell>
          <cell r="U87">
            <v>40063</v>
          </cell>
          <cell r="V87">
            <v>40070</v>
          </cell>
        </row>
        <row r="88">
          <cell r="B88" t="str">
            <v>11-EE-203</v>
          </cell>
          <cell r="C88" t="str">
            <v>QUENCH</v>
          </cell>
          <cell r="D88">
            <v>0</v>
          </cell>
          <cell r="E88" t="str">
            <v xml:space="preserve">Engineering Drawing For  C3/C4 Vaporiser </v>
          </cell>
          <cell r="F88" t="str">
            <v>6987-LEPC1-SE-11-SE-ZC 5003(&amp;SE-11-B-ZC 5003)</v>
          </cell>
          <cell r="Q88">
            <v>40000</v>
          </cell>
          <cell r="R88">
            <v>0</v>
          </cell>
          <cell r="S88">
            <v>39994</v>
          </cell>
          <cell r="T88">
            <v>40019</v>
          </cell>
          <cell r="U88">
            <v>40063</v>
          </cell>
          <cell r="V88">
            <v>40070</v>
          </cell>
        </row>
        <row r="89">
          <cell r="B89" t="str">
            <v>11-EE-204</v>
          </cell>
          <cell r="C89" t="str">
            <v>QUENCH</v>
          </cell>
          <cell r="D89">
            <v>0</v>
          </cell>
          <cell r="E89" t="str">
            <v xml:space="preserve">Engineering Drawing For  C3/C4 Preheater </v>
          </cell>
          <cell r="F89" t="str">
            <v>6987-LEPC1-SE-11-SE-ZC 5004(&amp;SE-11-B-ZC 5004)</v>
          </cell>
          <cell r="Q89">
            <v>40000</v>
          </cell>
          <cell r="R89">
            <v>0</v>
          </cell>
          <cell r="S89">
            <v>39996</v>
          </cell>
          <cell r="T89">
            <v>40019</v>
          </cell>
          <cell r="U89">
            <v>40063</v>
          </cell>
          <cell r="V89">
            <v>40070</v>
          </cell>
        </row>
        <row r="90">
          <cell r="B90" t="str">
            <v>11-EE-205</v>
          </cell>
          <cell r="C90" t="str">
            <v>QUENCH</v>
          </cell>
          <cell r="D90">
            <v>0</v>
          </cell>
          <cell r="E90" t="str">
            <v xml:space="preserve">Engineering Drawing For  Ethane Preheater </v>
          </cell>
          <cell r="F90" t="str">
            <v>6987-LEPC1-SE-11-SE-ZC 5005(&amp;SE-11-B-ZC 5005)</v>
          </cell>
          <cell r="Q90">
            <v>40000</v>
          </cell>
          <cell r="R90">
            <v>0</v>
          </cell>
          <cell r="S90">
            <v>39996</v>
          </cell>
          <cell r="T90">
            <v>40019</v>
          </cell>
          <cell r="U90">
            <v>40063</v>
          </cell>
          <cell r="V90">
            <v>40070</v>
          </cell>
        </row>
        <row r="91">
          <cell r="B91" t="str">
            <v>11-EE-206</v>
          </cell>
          <cell r="C91" t="str">
            <v>QUENCH</v>
          </cell>
          <cell r="D91">
            <v>0</v>
          </cell>
          <cell r="E91" t="str">
            <v xml:space="preserve">Engineering Drawing For  Ethane Start-up Evaporator </v>
          </cell>
          <cell r="F91" t="str">
            <v>6987-LEPC1-SE-11-SE-ZC 5006(&amp;SE-11-B-ZC 5006)</v>
          </cell>
          <cell r="Q91">
            <v>40000</v>
          </cell>
          <cell r="R91">
            <v>0</v>
          </cell>
          <cell r="S91">
            <v>39996</v>
          </cell>
          <cell r="T91">
            <v>40019</v>
          </cell>
          <cell r="V91">
            <v>40082</v>
          </cell>
        </row>
        <row r="92">
          <cell r="B92" t="str">
            <v>11-EE-207</v>
          </cell>
          <cell r="C92" t="str">
            <v>QUENCH</v>
          </cell>
          <cell r="D92">
            <v>0</v>
          </cell>
          <cell r="E92" t="str">
            <v xml:space="preserve">Engineering Drawing For  PFO Cooler </v>
          </cell>
          <cell r="F92" t="str">
            <v>6987-LEPC1-SE-11-SE-ZC 5007(&amp;SE-11-B-ZC 5007)</v>
          </cell>
          <cell r="Q92">
            <v>39969</v>
          </cell>
          <cell r="R92">
            <v>0</v>
          </cell>
          <cell r="S92">
            <v>39974</v>
          </cell>
          <cell r="T92">
            <v>40009</v>
          </cell>
          <cell r="U92">
            <v>40063</v>
          </cell>
          <cell r="V92">
            <v>40070</v>
          </cell>
        </row>
        <row r="93">
          <cell r="B93" t="str">
            <v>11-EE-208 A/B/C</v>
          </cell>
          <cell r="C93" t="str">
            <v>QUENCH</v>
          </cell>
          <cell r="D93" t="str">
            <v>S-202</v>
          </cell>
          <cell r="E93" t="str">
            <v xml:space="preserve">Engineering Drawing For  Procees Steam Generator I </v>
          </cell>
          <cell r="F93" t="str">
            <v>6987-LEPC1-SE-11-SE-ZC 5008(&amp;SE-11-B-ZC 5008)</v>
          </cell>
          <cell r="Q93">
            <v>39986</v>
          </cell>
          <cell r="R93">
            <v>0</v>
          </cell>
          <cell r="S93">
            <v>39983</v>
          </cell>
          <cell r="T93">
            <v>40009</v>
          </cell>
          <cell r="U93">
            <v>40063</v>
          </cell>
          <cell r="V93">
            <v>40070</v>
          </cell>
        </row>
        <row r="94">
          <cell r="B94" t="str">
            <v>11-EE-209 A-J</v>
          </cell>
          <cell r="C94" t="str">
            <v>QUENCH</v>
          </cell>
          <cell r="D94">
            <v>0</v>
          </cell>
          <cell r="E94" t="str">
            <v xml:space="preserve">Engineering Drawing For  Procees Steam Generator II </v>
          </cell>
          <cell r="F94" t="str">
            <v>6987-LEPC1-SE-11-SE-ZC 5009(&amp;SE-11-B-ZC 5009)</v>
          </cell>
          <cell r="Q94">
            <v>39986</v>
          </cell>
          <cell r="R94">
            <v>0</v>
          </cell>
          <cell r="S94">
            <v>39986</v>
          </cell>
          <cell r="T94">
            <v>40019</v>
          </cell>
          <cell r="U94">
            <v>40065</v>
          </cell>
          <cell r="V94">
            <v>40070</v>
          </cell>
        </row>
        <row r="95">
          <cell r="B95" t="str">
            <v>11-EE-210</v>
          </cell>
          <cell r="C95" t="str">
            <v>QUENCH</v>
          </cell>
          <cell r="D95" t="str">
            <v>S-202</v>
          </cell>
          <cell r="E95" t="str">
            <v>Engineering Drawing For  Procees Steam Super Heater</v>
          </cell>
          <cell r="F95" t="str">
            <v>6987-LEPC1-SE-11-SE-ZC 5010(&amp;SE-11-B-ZC 5010)</v>
          </cell>
          <cell r="Q95">
            <v>39986</v>
          </cell>
          <cell r="R95">
            <v>0</v>
          </cell>
          <cell r="S95">
            <v>39986</v>
          </cell>
          <cell r="T95">
            <v>40019</v>
          </cell>
          <cell r="U95">
            <v>40063</v>
          </cell>
          <cell r="V95">
            <v>40070</v>
          </cell>
        </row>
        <row r="96">
          <cell r="B96" t="str">
            <v>11-EE-211</v>
          </cell>
          <cell r="C96" t="str">
            <v>QUENCH</v>
          </cell>
          <cell r="D96">
            <v>0</v>
          </cell>
          <cell r="E96" t="str">
            <v xml:space="preserve">Engineering Drawing For  Procees Water Preheater II  </v>
          </cell>
          <cell r="F96" t="str">
            <v>6987-LEPC1-SE-11-SE-ZC 5011(&amp;SE-11-B-ZC 5011)</v>
          </cell>
          <cell r="Q96">
            <v>39986</v>
          </cell>
          <cell r="R96">
            <v>0</v>
          </cell>
          <cell r="S96">
            <v>39986</v>
          </cell>
          <cell r="T96">
            <v>40019</v>
          </cell>
          <cell r="U96">
            <v>40063</v>
          </cell>
          <cell r="V96">
            <v>40070</v>
          </cell>
        </row>
        <row r="97">
          <cell r="B97" t="str">
            <v>11-EE-212</v>
          </cell>
          <cell r="C97" t="str">
            <v>QUENCH</v>
          </cell>
          <cell r="D97">
            <v>0</v>
          </cell>
          <cell r="E97" t="str">
            <v xml:space="preserve">Engineering Drawing For  Procees Water Preheater I </v>
          </cell>
          <cell r="F97" t="str">
            <v>6987-LEPC1-SE-11-SE-ZC 5012(&amp;SE-11-B-ZC 5012)</v>
          </cell>
          <cell r="Q97">
            <v>39986</v>
          </cell>
          <cell r="R97">
            <v>0</v>
          </cell>
          <cell r="S97">
            <v>39986</v>
          </cell>
          <cell r="T97">
            <v>40019</v>
          </cell>
          <cell r="U97">
            <v>40064</v>
          </cell>
          <cell r="V97">
            <v>40070</v>
          </cell>
        </row>
        <row r="98">
          <cell r="B98" t="str">
            <v>11-EE-301 A-D</v>
          </cell>
          <cell r="C98" t="str">
            <v>COMP.</v>
          </cell>
          <cell r="D98">
            <v>0</v>
          </cell>
          <cell r="E98" t="str">
            <v xml:space="preserve">Engineering Drawing For  Cracked Gas 1st Stage Intercooler </v>
          </cell>
          <cell r="F98" t="str">
            <v>6987-LEPC1-SE-11-SE-ZC 5013(&amp;SE-11-B-ZC 5013)</v>
          </cell>
          <cell r="Q98">
            <v>39981</v>
          </cell>
          <cell r="R98">
            <v>0</v>
          </cell>
          <cell r="S98">
            <v>39990</v>
          </cell>
          <cell r="T98">
            <v>40014</v>
          </cell>
          <cell r="U98">
            <v>40067</v>
          </cell>
        </row>
        <row r="99">
          <cell r="B99" t="str">
            <v>11-EE-302 A/B</v>
          </cell>
          <cell r="C99" t="str">
            <v>COMP.</v>
          </cell>
          <cell r="D99">
            <v>0</v>
          </cell>
          <cell r="E99" t="str">
            <v xml:space="preserve">Engineering Drawing For  Cracked Gas 2nd Stage Intercooler </v>
          </cell>
          <cell r="F99" t="str">
            <v>6987-LEPC1-SE-11-SE-ZC 5014(&amp;SE-11-B-ZC 5014)</v>
          </cell>
          <cell r="Q99">
            <v>39981</v>
          </cell>
          <cell r="R99">
            <v>0</v>
          </cell>
          <cell r="S99">
            <v>39990</v>
          </cell>
          <cell r="T99">
            <v>40014</v>
          </cell>
          <cell r="U99">
            <v>40067</v>
          </cell>
        </row>
        <row r="100">
          <cell r="B100" t="str">
            <v>11-EE-303 A/B</v>
          </cell>
          <cell r="C100" t="str">
            <v>COMP.</v>
          </cell>
          <cell r="D100">
            <v>0</v>
          </cell>
          <cell r="E100" t="str">
            <v xml:space="preserve">Engineering Drawing For  Cracked Gas 3rd Stage Intercooler </v>
          </cell>
          <cell r="F100" t="str">
            <v>6987-LEPC1-SE-11-SE-ZC 5015(&amp;SE-11-B-ZC 5015)</v>
          </cell>
          <cell r="Q100">
            <v>39981</v>
          </cell>
          <cell r="R100">
            <v>0</v>
          </cell>
          <cell r="S100">
            <v>39990</v>
          </cell>
          <cell r="T100">
            <v>40014</v>
          </cell>
          <cell r="U100">
            <v>40067</v>
          </cell>
        </row>
        <row r="101">
          <cell r="B101" t="str">
            <v>11-EE-304 A/B</v>
          </cell>
          <cell r="C101" t="str">
            <v>COMP.</v>
          </cell>
          <cell r="D101">
            <v>0</v>
          </cell>
          <cell r="E101" t="str">
            <v xml:space="preserve">Engineering Drawing For  Cracked Gas 4th Stage Intercooler </v>
          </cell>
          <cell r="F101" t="str">
            <v>6987-LEPC1-SE-11-SE-ZC 5016(&amp;SE-11-B-ZC 5016)</v>
          </cell>
          <cell r="Q101">
            <v>39981</v>
          </cell>
          <cell r="R101">
            <v>0</v>
          </cell>
          <cell r="S101">
            <v>39990</v>
          </cell>
          <cell r="T101">
            <v>40014</v>
          </cell>
          <cell r="U101">
            <v>40067</v>
          </cell>
        </row>
        <row r="102">
          <cell r="B102" t="str">
            <v>11-EE-305 A/B</v>
          </cell>
          <cell r="C102" t="str">
            <v>COMP.</v>
          </cell>
          <cell r="D102">
            <v>0</v>
          </cell>
          <cell r="E102" t="str">
            <v xml:space="preserve">Engineering Drawing For  Cracked Gas 5th Stage Intercooler </v>
          </cell>
          <cell r="F102" t="str">
            <v>6987-LEPC1-SE-11-SE-ZC 5017(&amp;SE-11-B-ZC 5017)</v>
          </cell>
          <cell r="Q102">
            <v>39981</v>
          </cell>
          <cell r="R102">
            <v>0</v>
          </cell>
          <cell r="S102">
            <v>39990</v>
          </cell>
          <cell r="T102">
            <v>40009</v>
          </cell>
          <cell r="U102">
            <v>40067</v>
          </cell>
          <cell r="V102">
            <v>40070</v>
          </cell>
        </row>
        <row r="103">
          <cell r="B103" t="str">
            <v>11-EE-306 A/B</v>
          </cell>
          <cell r="C103" t="str">
            <v>COMP.</v>
          </cell>
          <cell r="D103">
            <v>0</v>
          </cell>
          <cell r="E103" t="str">
            <v xml:space="preserve">Engineering Drawing For  CC Exchanger Oxidation Unit </v>
          </cell>
          <cell r="F103" t="str">
            <v>6987-LEPC1-SE-11-SE-ZC 5018(&amp;SE-11-B-ZC 5018)</v>
          </cell>
          <cell r="Q103">
            <v>40031</v>
          </cell>
          <cell r="R103">
            <v>0</v>
          </cell>
          <cell r="S103">
            <v>40030</v>
          </cell>
          <cell r="T103">
            <v>40055</v>
          </cell>
          <cell r="U103">
            <v>40067</v>
          </cell>
          <cell r="V103">
            <v>40082</v>
          </cell>
        </row>
        <row r="104">
          <cell r="B104" t="str">
            <v>11-EE-307</v>
          </cell>
          <cell r="C104" t="str">
            <v>COMP.</v>
          </cell>
          <cell r="D104" t="str">
            <v>S-304</v>
          </cell>
          <cell r="E104" t="str">
            <v xml:space="preserve">Engineering Drawing For  Cooler Oxidation Unit </v>
          </cell>
          <cell r="F104" t="str">
            <v>6987-LEPC1-SE-11-SE-ZC 5019(&amp;SE-11-B-ZC 5019)</v>
          </cell>
          <cell r="Q104">
            <v>40031</v>
          </cell>
          <cell r="R104">
            <v>0</v>
          </cell>
          <cell r="S104">
            <v>40030</v>
          </cell>
          <cell r="T104">
            <v>40055</v>
          </cell>
          <cell r="U104">
            <v>40067</v>
          </cell>
          <cell r="V104">
            <v>40070</v>
          </cell>
        </row>
        <row r="105">
          <cell r="B105" t="str">
            <v>11-EE-308</v>
          </cell>
          <cell r="C105" t="str">
            <v>COMP.</v>
          </cell>
          <cell r="D105">
            <v>0</v>
          </cell>
          <cell r="E105" t="str">
            <v xml:space="preserve">Engineering Drawing For  Treated Caustic Cooler  </v>
          </cell>
          <cell r="F105" t="str">
            <v>6987-LEPC1-SE-11-SE-ZC 5020(&amp;SE-11-B-ZC 5020)</v>
          </cell>
          <cell r="Q105">
            <v>40031</v>
          </cell>
          <cell r="R105">
            <v>40037</v>
          </cell>
          <cell r="S105">
            <v>40046</v>
          </cell>
          <cell r="T105">
            <v>40055</v>
          </cell>
          <cell r="U105">
            <v>40070</v>
          </cell>
          <cell r="V105">
            <v>40070</v>
          </cell>
        </row>
        <row r="106">
          <cell r="B106" t="str">
            <v>11-EE-309</v>
          </cell>
          <cell r="C106" t="str">
            <v>COLD</v>
          </cell>
          <cell r="D106" t="str">
            <v>S-403</v>
          </cell>
          <cell r="E106" t="str">
            <v xml:space="preserve">Engineering Drawing For  Cracked Gas Cooler I  </v>
          </cell>
          <cell r="F106" t="str">
            <v>6987-LEPC1-SE-11-SE-ZC 5021(&amp;SE-11-B-ZC 5021)</v>
          </cell>
          <cell r="Q106">
            <v>39994</v>
          </cell>
          <cell r="R106">
            <v>0</v>
          </cell>
          <cell r="S106">
            <v>39994</v>
          </cell>
          <cell r="T106">
            <v>40019</v>
          </cell>
          <cell r="U106">
            <v>40065</v>
          </cell>
          <cell r="V106">
            <v>40070</v>
          </cell>
        </row>
        <row r="107">
          <cell r="B107" t="str">
            <v>11-EE-310</v>
          </cell>
          <cell r="C107" t="str">
            <v>COLD</v>
          </cell>
          <cell r="D107" t="str">
            <v>S-403</v>
          </cell>
          <cell r="E107" t="str">
            <v xml:space="preserve">Engineering Drawing For  Cracked Gas Cooler II  </v>
          </cell>
          <cell r="F107" t="str">
            <v>6987-LEPC1-SE-11-SE-ZC 5022(&amp;SE-11-B-ZC 5022)</v>
          </cell>
          <cell r="Q107">
            <v>39994</v>
          </cell>
          <cell r="R107">
            <v>0</v>
          </cell>
          <cell r="S107">
            <v>39994</v>
          </cell>
          <cell r="T107">
            <v>40019</v>
          </cell>
          <cell r="U107">
            <v>40065</v>
          </cell>
          <cell r="V107">
            <v>40070</v>
          </cell>
        </row>
        <row r="108">
          <cell r="B108" t="str">
            <v>11-EE-312 A/B/C</v>
          </cell>
          <cell r="C108" t="str">
            <v>COLD</v>
          </cell>
          <cell r="D108">
            <v>0</v>
          </cell>
          <cell r="E108" t="str">
            <v>Engineering Drawing For  C2 Hydrogenation CC Exchanger</v>
          </cell>
          <cell r="F108" t="str">
            <v>6987-LEPC1-SE-11-SE-ZC 5023(&amp;SE-11-B-ZC 5023)</v>
          </cell>
          <cell r="Q108">
            <v>40032</v>
          </cell>
          <cell r="R108">
            <v>0</v>
          </cell>
          <cell r="S108">
            <v>40017</v>
          </cell>
          <cell r="T108">
            <v>40055</v>
          </cell>
          <cell r="U108">
            <v>40063</v>
          </cell>
          <cell r="V108">
            <v>40070</v>
          </cell>
        </row>
        <row r="109">
          <cell r="B109" t="str">
            <v>11-EE-313</v>
          </cell>
          <cell r="C109" t="str">
            <v>COLD</v>
          </cell>
          <cell r="D109">
            <v>0</v>
          </cell>
          <cell r="E109" t="str">
            <v xml:space="preserve">Engineering Drawing For  C2 Hydrogenation Heater </v>
          </cell>
          <cell r="F109" t="str">
            <v>6987-LEPC1-SE-11-SE-ZC 5024(&amp;SE-11-B-ZC 5024)</v>
          </cell>
          <cell r="Q109">
            <v>40032</v>
          </cell>
          <cell r="R109">
            <v>0</v>
          </cell>
          <cell r="S109">
            <v>40017</v>
          </cell>
          <cell r="T109">
            <v>40055</v>
          </cell>
          <cell r="U109">
            <v>40067</v>
          </cell>
          <cell r="V109">
            <v>40082</v>
          </cell>
        </row>
        <row r="110">
          <cell r="B110" t="str">
            <v>11-EE-314</v>
          </cell>
          <cell r="C110" t="str">
            <v>COLD</v>
          </cell>
          <cell r="D110" t="str">
            <v>S-405</v>
          </cell>
          <cell r="E110" t="str">
            <v xml:space="preserve">Engineering Drawing For  Methanol Condenser </v>
          </cell>
          <cell r="F110" t="str">
            <v>6987-LEPC1-SE-11-SE-ZC 5025(&amp;SE-11-B-ZC 5025)</v>
          </cell>
          <cell r="Q110">
            <v>40032</v>
          </cell>
          <cell r="R110">
            <v>0</v>
          </cell>
          <cell r="S110">
            <v>40017</v>
          </cell>
          <cell r="T110">
            <v>40055</v>
          </cell>
          <cell r="U110">
            <v>40070</v>
          </cell>
          <cell r="V110">
            <v>40082</v>
          </cell>
        </row>
        <row r="111">
          <cell r="B111" t="str">
            <v>11-EE-402</v>
          </cell>
          <cell r="C111" t="str">
            <v>COMP.</v>
          </cell>
          <cell r="D111">
            <v>0</v>
          </cell>
          <cell r="E111" t="str">
            <v xml:space="preserve">Engineering Drawing For  Ethylene Product Subcooler II </v>
          </cell>
          <cell r="F111" t="str">
            <v>6987-LEPC1-SE-11-SE-ZC 5026(&amp;SE-11-B-ZC 5026)</v>
          </cell>
          <cell r="Q111">
            <v>40018</v>
          </cell>
          <cell r="R111">
            <v>0</v>
          </cell>
          <cell r="S111">
            <v>39996</v>
          </cell>
          <cell r="T111">
            <v>40055</v>
          </cell>
          <cell r="U111">
            <v>40067</v>
          </cell>
          <cell r="V111">
            <v>40082</v>
          </cell>
        </row>
        <row r="112">
          <cell r="B112" t="str">
            <v>11-EE-403</v>
          </cell>
          <cell r="C112" t="str">
            <v>COMP.</v>
          </cell>
          <cell r="D112">
            <v>0</v>
          </cell>
          <cell r="E112" t="str">
            <v xml:space="preserve">Engineering Drawing For  Ethylene Product Subcooler I </v>
          </cell>
          <cell r="F112" t="str">
            <v>6987-LEPC1-SE-11-SE-ZC 5027(&amp;SE-11-B-ZC 5027)</v>
          </cell>
          <cell r="Q112">
            <v>40018</v>
          </cell>
          <cell r="R112">
            <v>0</v>
          </cell>
          <cell r="S112">
            <v>39996</v>
          </cell>
          <cell r="T112">
            <v>40040</v>
          </cell>
          <cell r="U112">
            <v>40067</v>
          </cell>
          <cell r="V112">
            <v>40082</v>
          </cell>
        </row>
        <row r="113">
          <cell r="B113" t="str">
            <v>11-EE-404 A/B</v>
          </cell>
          <cell r="C113" t="str">
            <v>COMP.</v>
          </cell>
          <cell r="D113">
            <v>0</v>
          </cell>
          <cell r="E113" t="str">
            <v>Engineering Drawing For  Ethylene Cooler 3rd Stage</v>
          </cell>
          <cell r="F113" t="str">
            <v>6987-LEPC1-SE-11-SE-ZC 5028(&amp;SE-11-B-ZC 5028)</v>
          </cell>
          <cell r="Q113">
            <v>40018</v>
          </cell>
          <cell r="R113">
            <v>0</v>
          </cell>
          <cell r="S113">
            <v>40009</v>
          </cell>
          <cell r="T113">
            <v>40040</v>
          </cell>
          <cell r="U113">
            <v>40063</v>
          </cell>
          <cell r="V113">
            <v>40070</v>
          </cell>
        </row>
        <row r="114">
          <cell r="B114" t="str">
            <v>11-EE-405</v>
          </cell>
          <cell r="C114" t="str">
            <v>COMP.</v>
          </cell>
          <cell r="D114">
            <v>0</v>
          </cell>
          <cell r="E114" t="str">
            <v>Engineering Drawing For  Ethylene Cooler 4th Stage</v>
          </cell>
          <cell r="F114" t="str">
            <v>6987-LEPC1-SE-11-SE-ZC 5029(&amp;SE-11-B-ZC 5029)</v>
          </cell>
          <cell r="Q114">
            <v>40018</v>
          </cell>
          <cell r="R114">
            <v>0</v>
          </cell>
          <cell r="S114">
            <v>40009</v>
          </cell>
          <cell r="T114">
            <v>40040</v>
          </cell>
          <cell r="U114">
            <v>40065</v>
          </cell>
          <cell r="V114">
            <v>40070</v>
          </cell>
        </row>
        <row r="115">
          <cell r="B115" t="str">
            <v>11-EE-406 A/B/C/D</v>
          </cell>
          <cell r="C115" t="str">
            <v>COMP.</v>
          </cell>
          <cell r="D115" t="str">
            <v>S-302</v>
          </cell>
          <cell r="E115" t="str">
            <v xml:space="preserve">Engineering Drawing For  Propylene Condenser </v>
          </cell>
          <cell r="F115" t="str">
            <v>6987-LEPC1-SE-11-SE-ZC 5030(&amp;SE-11-B-ZCE 5030)</v>
          </cell>
          <cell r="Q115">
            <v>40025</v>
          </cell>
          <cell r="R115">
            <v>0</v>
          </cell>
          <cell r="S115">
            <v>40009</v>
          </cell>
          <cell r="T115">
            <v>40040</v>
          </cell>
          <cell r="U115">
            <v>40065</v>
          </cell>
          <cell r="V115">
            <v>40070</v>
          </cell>
        </row>
        <row r="116">
          <cell r="B116" t="str">
            <v>11-EE-407</v>
          </cell>
          <cell r="C116" t="str">
            <v>COMP.</v>
          </cell>
          <cell r="D116">
            <v>0</v>
          </cell>
          <cell r="E116" t="str">
            <v xml:space="preserve">Engineering Drawing For  Propylene Refrigerant Subcooler </v>
          </cell>
          <cell r="F116" t="str">
            <v>6987-LEPC1-SE-11-SE-ZC 5031(&amp;SE-11-B-ZC 5031)</v>
          </cell>
          <cell r="Q116">
            <v>40025</v>
          </cell>
          <cell r="R116">
            <v>0</v>
          </cell>
          <cell r="S116">
            <v>40009</v>
          </cell>
          <cell r="T116">
            <v>40040</v>
          </cell>
          <cell r="U116">
            <v>40065</v>
          </cell>
          <cell r="V116">
            <v>40070</v>
          </cell>
        </row>
        <row r="117">
          <cell r="B117" t="str">
            <v>11-EE-502</v>
          </cell>
          <cell r="C117" t="str">
            <v>COLD</v>
          </cell>
          <cell r="D117" t="str">
            <v>S-401</v>
          </cell>
          <cell r="E117" t="str">
            <v xml:space="preserve">Engineering Drawing For  Condenser Depropanizer </v>
          </cell>
          <cell r="F117" t="str">
            <v>6987-LEPC1-SE-11-SE-ZC 5032(&amp;SE-11-B-ZC 5032)</v>
          </cell>
          <cell r="Q117">
            <v>39986</v>
          </cell>
          <cell r="R117">
            <v>0</v>
          </cell>
          <cell r="S117">
            <v>39966</v>
          </cell>
          <cell r="T117">
            <v>40055</v>
          </cell>
          <cell r="U117">
            <v>40063</v>
          </cell>
          <cell r="V117">
            <v>40070</v>
          </cell>
        </row>
        <row r="118">
          <cell r="B118" t="str">
            <v>11-EE-503</v>
          </cell>
          <cell r="C118" t="str">
            <v>COLD</v>
          </cell>
          <cell r="D118" t="str">
            <v>S-401</v>
          </cell>
          <cell r="E118" t="str">
            <v>Engineering Drawing For  Depropanizer Feed Cooler</v>
          </cell>
          <cell r="F118" t="str">
            <v>6987-LEPC1-SE-11-SE-ZC 5033(&amp;SE-11-B-ZC 5033)</v>
          </cell>
          <cell r="Q118">
            <v>39986</v>
          </cell>
          <cell r="R118">
            <v>0</v>
          </cell>
          <cell r="S118">
            <v>39986</v>
          </cell>
          <cell r="T118">
            <v>40055</v>
          </cell>
          <cell r="U118">
            <v>40063</v>
          </cell>
          <cell r="V118">
            <v>40070</v>
          </cell>
        </row>
        <row r="119">
          <cell r="B119" t="str">
            <v>11-EE-504</v>
          </cell>
          <cell r="C119" t="str">
            <v>COLD</v>
          </cell>
          <cell r="D119" t="str">
            <v>S-406</v>
          </cell>
          <cell r="E119" t="str">
            <v xml:space="preserve">Engineering Drawing For  Condenser C3 Hydrogenation </v>
          </cell>
          <cell r="F119" t="str">
            <v>6987-LEPC1-SE-11-SE-ZC 5034(&amp;SE-11-B-ZC 5034)</v>
          </cell>
          <cell r="Q119">
            <v>40011</v>
          </cell>
          <cell r="R119">
            <v>0</v>
          </cell>
          <cell r="S119">
            <v>40024</v>
          </cell>
          <cell r="T119">
            <v>40019</v>
          </cell>
          <cell r="U119">
            <v>40070</v>
          </cell>
          <cell r="V119">
            <v>40082</v>
          </cell>
        </row>
        <row r="120">
          <cell r="B120" t="str">
            <v>11-EE-505</v>
          </cell>
          <cell r="C120" t="str">
            <v>COMP.</v>
          </cell>
          <cell r="D120">
            <v>0</v>
          </cell>
          <cell r="E120" t="str">
            <v xml:space="preserve">Engineering Drawing For  Condenser C3 Stripper </v>
          </cell>
          <cell r="F120" t="str">
            <v>6987-LEPC1-SE-11-SE-ZC 5035(&amp;SE-11-B-ZC 5035)</v>
          </cell>
          <cell r="Q120">
            <v>40018</v>
          </cell>
          <cell r="R120">
            <v>0</v>
          </cell>
          <cell r="S120">
            <v>40024</v>
          </cell>
          <cell r="T120">
            <v>40019</v>
          </cell>
          <cell r="U120">
            <v>40071</v>
          </cell>
          <cell r="V120">
            <v>40082</v>
          </cell>
        </row>
        <row r="121">
          <cell r="B121" t="str">
            <v>11-EE-507 A/B/C</v>
          </cell>
          <cell r="C121" t="str">
            <v>QUENCH</v>
          </cell>
          <cell r="D121">
            <v>0</v>
          </cell>
          <cell r="E121" t="str">
            <v xml:space="preserve">Engineering Drawing For  Condenser C3 Splitter </v>
          </cell>
          <cell r="F121" t="str">
            <v>6987-LEPC1-SE-11-SE-ZC 5036(&amp;SE-11-B-ZC 5036)</v>
          </cell>
          <cell r="Q121">
            <v>40018</v>
          </cell>
          <cell r="R121">
            <v>0</v>
          </cell>
          <cell r="S121">
            <v>40025</v>
          </cell>
          <cell r="T121">
            <v>40025</v>
          </cell>
          <cell r="V121">
            <v>40070</v>
          </cell>
        </row>
        <row r="122">
          <cell r="B122" t="str">
            <v>11-EE-508</v>
          </cell>
          <cell r="C122" t="str">
            <v>QUENCH</v>
          </cell>
          <cell r="D122">
            <v>0</v>
          </cell>
          <cell r="E122" t="str">
            <v xml:space="preserve">Engineering Drawing For  Quench Water Preheater </v>
          </cell>
          <cell r="F122" t="str">
            <v>6987-LEPC1-SE-11-SE-ZC 5037(&amp;SE-11-B-ZC 5037)</v>
          </cell>
          <cell r="Q122">
            <v>40018</v>
          </cell>
          <cell r="R122">
            <v>0</v>
          </cell>
          <cell r="S122">
            <v>40017</v>
          </cell>
          <cell r="T122">
            <v>40040</v>
          </cell>
          <cell r="U122">
            <v>40063</v>
          </cell>
          <cell r="V122">
            <v>40070</v>
          </cell>
        </row>
        <row r="123">
          <cell r="B123" t="str">
            <v>11-EE-512</v>
          </cell>
          <cell r="C123" t="str">
            <v>COLD</v>
          </cell>
          <cell r="D123" t="str">
            <v>S-401</v>
          </cell>
          <cell r="E123" t="str">
            <v xml:space="preserve">Engineering Drawing For  Condenser Debutanizer </v>
          </cell>
          <cell r="F123" t="str">
            <v>6987-LEPC1-SE-11-SE-ZC 5038(&amp;SE-11-B-ZC 5038)</v>
          </cell>
          <cell r="Q123">
            <v>39994</v>
          </cell>
          <cell r="R123">
            <v>0</v>
          </cell>
          <cell r="S123">
            <v>39994</v>
          </cell>
          <cell r="T123">
            <v>40040</v>
          </cell>
          <cell r="U123">
            <v>40067</v>
          </cell>
          <cell r="V123">
            <v>40070</v>
          </cell>
        </row>
        <row r="124">
          <cell r="B124" t="str">
            <v>11-EE-602</v>
          </cell>
          <cell r="C124" t="str">
            <v>QUENCH</v>
          </cell>
          <cell r="D124" t="str">
            <v>S-209</v>
          </cell>
          <cell r="E124" t="str">
            <v xml:space="preserve">Engineering Drawing For  Flash Steam Condenser  </v>
          </cell>
          <cell r="F124" t="str">
            <v>6987-LEPC1-SE-11-SE-ZC 5040(&amp;SE-11-B-ZC 5040)</v>
          </cell>
          <cell r="Q124">
            <v>40046</v>
          </cell>
          <cell r="R124">
            <v>0</v>
          </cell>
          <cell r="S124">
            <v>40021</v>
          </cell>
          <cell r="T124">
            <v>40071</v>
          </cell>
          <cell r="U124">
            <v>40071</v>
          </cell>
        </row>
        <row r="125">
          <cell r="B125" t="str">
            <v>11-EE-603</v>
          </cell>
          <cell r="C125" t="str">
            <v>HEATER</v>
          </cell>
          <cell r="D125" t="str">
            <v>RACK R201</v>
          </cell>
          <cell r="E125" t="str">
            <v xml:space="preserve">Engineering Drawing For Demineralized WaterHeater </v>
          </cell>
          <cell r="F125" t="str">
            <v>6987-LEPC1-SE-11-SE-ZC 5041(&amp;SE-11-B-ZC 5041)</v>
          </cell>
          <cell r="Q125">
            <v>40046</v>
          </cell>
          <cell r="R125">
            <v>0</v>
          </cell>
          <cell r="S125">
            <v>40029</v>
          </cell>
          <cell r="T125">
            <v>40071</v>
          </cell>
          <cell r="U125">
            <v>40074</v>
          </cell>
        </row>
        <row r="126">
          <cell r="B126" t="str">
            <v>11-EE-604</v>
          </cell>
          <cell r="C126" t="str">
            <v>HEATER</v>
          </cell>
          <cell r="D126">
            <v>0</v>
          </cell>
          <cell r="E126" t="str">
            <v xml:space="preserve">Engineering Drawing For BFW cooler </v>
          </cell>
          <cell r="F126" t="str">
            <v>6987-LEPC1-SE-11-SE-ZC 5042(&amp;SE-11-B-ZC 5042)</v>
          </cell>
          <cell r="Q126">
            <v>40046</v>
          </cell>
          <cell r="R126">
            <v>0</v>
          </cell>
          <cell r="S126">
            <v>40050</v>
          </cell>
          <cell r="T126">
            <v>40071</v>
          </cell>
          <cell r="U126">
            <v>40074</v>
          </cell>
        </row>
        <row r="127">
          <cell r="B127" t="str">
            <v>11-EU-701</v>
          </cell>
          <cell r="C127" t="str">
            <v>QUENCH</v>
          </cell>
          <cell r="D127">
            <v>0</v>
          </cell>
          <cell r="E127" t="str">
            <v xml:space="preserve">Engineering Drawing For Methane Heater </v>
          </cell>
          <cell r="F127" t="str">
            <v>6987-LEPC1-SE-11-SE-ZC 5043(&amp;SE-11-B-ZC 5043)</v>
          </cell>
          <cell r="Q127">
            <v>0</v>
          </cell>
          <cell r="R127">
            <v>0</v>
          </cell>
          <cell r="S127">
            <v>40060</v>
          </cell>
          <cell r="T127">
            <v>40071</v>
          </cell>
        </row>
        <row r="128">
          <cell r="B128" t="str">
            <v>11-EE-702</v>
          </cell>
          <cell r="C128" t="str">
            <v>COLD</v>
          </cell>
          <cell r="D128" t="str">
            <v>S-403</v>
          </cell>
          <cell r="E128" t="str">
            <v xml:space="preserve">Engineering Drawing For Regeneration Gas Heater I  </v>
          </cell>
          <cell r="F128" t="str">
            <v>6987-LEPC1-SE-11-SE-ZC 5044(&amp;SE-11-B-ZC 5044)</v>
          </cell>
          <cell r="Q128">
            <v>40053</v>
          </cell>
          <cell r="R128">
            <v>40074</v>
          </cell>
          <cell r="S128">
            <v>40087</v>
          </cell>
          <cell r="T128">
            <v>40123</v>
          </cell>
        </row>
        <row r="129">
          <cell r="B129" t="str">
            <v>11-EE-703</v>
          </cell>
          <cell r="C129" t="str">
            <v>COLD</v>
          </cell>
          <cell r="D129" t="str">
            <v>S-403</v>
          </cell>
          <cell r="E129" t="str">
            <v xml:space="preserve">Engineering Drawing For Regeneration Gas Cooler </v>
          </cell>
          <cell r="F129" t="str">
            <v>6987-LEPC1-SE-11-SE-ZC 5045(&amp;SE-11-B-ZC 5045)</v>
          </cell>
          <cell r="Q129">
            <v>40053</v>
          </cell>
          <cell r="R129">
            <v>40074</v>
          </cell>
          <cell r="S129">
            <v>40087</v>
          </cell>
          <cell r="T129">
            <v>40071</v>
          </cell>
          <cell r="U129">
            <v>40084</v>
          </cell>
        </row>
        <row r="130">
          <cell r="B130" t="str">
            <v>11-EE-704</v>
          </cell>
          <cell r="C130" t="str">
            <v>COLD</v>
          </cell>
          <cell r="D130" t="str">
            <v>S-406</v>
          </cell>
          <cell r="E130" t="str">
            <v xml:space="preserve">Engineering Drawing For Regeneration Gas Heater II </v>
          </cell>
          <cell r="F130" t="str">
            <v>6987-LEPC1-SE-11-SE-ZC 5046(&amp;SE-11-B-ZC 5046)</v>
          </cell>
          <cell r="Q130">
            <v>40053</v>
          </cell>
          <cell r="R130">
            <v>40074</v>
          </cell>
          <cell r="S130">
            <v>40087</v>
          </cell>
          <cell r="T130">
            <v>40071</v>
          </cell>
          <cell r="U130">
            <v>40084</v>
          </cell>
        </row>
        <row r="131">
          <cell r="B131" t="str">
            <v>11-EE-705</v>
          </cell>
          <cell r="C131" t="str">
            <v>COLD</v>
          </cell>
          <cell r="D131" t="str">
            <v>S-406</v>
          </cell>
          <cell r="E131" t="str">
            <v xml:space="preserve">Engineering Drawing For Regeneration Gas Heater III  </v>
          </cell>
          <cell r="F131" t="str">
            <v>6987-LEPC1-SE-11-SE-ZC 5047(&amp;SE-11-B-ZC 5047)</v>
          </cell>
          <cell r="Q131">
            <v>40053</v>
          </cell>
          <cell r="R131">
            <v>40074</v>
          </cell>
          <cell r="S131">
            <v>40087</v>
          </cell>
          <cell r="T131">
            <v>40071</v>
          </cell>
          <cell r="U131">
            <v>40084</v>
          </cell>
        </row>
        <row r="132">
          <cell r="B132" t="str">
            <v>11-EE-706</v>
          </cell>
          <cell r="C132" t="str">
            <v>COLD</v>
          </cell>
          <cell r="D132" t="str">
            <v>S-407</v>
          </cell>
          <cell r="E132" t="str">
            <v xml:space="preserve">Engineering Drawing For Flare Gas Heater </v>
          </cell>
          <cell r="F132" t="str">
            <v>6987-LEPC1-SE-11-SE-ZC 5048(&amp;SE-11-B-ZC 5048)</v>
          </cell>
          <cell r="Q132">
            <v>40092</v>
          </cell>
          <cell r="R132">
            <v>40123</v>
          </cell>
          <cell r="S132">
            <v>0</v>
          </cell>
          <cell r="T132">
            <v>40040</v>
          </cell>
          <cell r="U132">
            <v>40077</v>
          </cell>
        </row>
        <row r="133">
          <cell r="B133" t="str">
            <v>11-EE-707</v>
          </cell>
          <cell r="C133" t="str">
            <v>COLD</v>
          </cell>
          <cell r="D133" t="str">
            <v>S-407</v>
          </cell>
          <cell r="E133" t="str">
            <v xml:space="preserve">Engineering Drawing For Methanol Vaporizer </v>
          </cell>
          <cell r="F133" t="str">
            <v>6987-LEPC1-SE-11-SE-ZC 5049(&amp;SE-11-B-ZC 5049)</v>
          </cell>
          <cell r="Q133">
            <v>40092</v>
          </cell>
          <cell r="R133">
            <v>40123</v>
          </cell>
          <cell r="S133">
            <v>0</v>
          </cell>
          <cell r="T133">
            <v>40106</v>
          </cell>
          <cell r="U133">
            <v>40133</v>
          </cell>
        </row>
        <row r="134">
          <cell r="B134" t="str">
            <v>11-EE-708</v>
          </cell>
          <cell r="C134" t="str">
            <v>COLD</v>
          </cell>
          <cell r="D134">
            <v>0</v>
          </cell>
          <cell r="E134" t="str">
            <v xml:space="preserve">Engineering Drawing For Cold Liquids  Vaporizer </v>
          </cell>
          <cell r="F134" t="str">
            <v>6987-LEPC1-SE-11-SE-ZC 5050(&amp;SE-11-B-ZC 5050)</v>
          </cell>
          <cell r="Q134">
            <v>40046</v>
          </cell>
          <cell r="R134">
            <v>40123</v>
          </cell>
          <cell r="S134">
            <v>0</v>
          </cell>
          <cell r="T134">
            <v>40106</v>
          </cell>
          <cell r="U134">
            <v>40133</v>
          </cell>
        </row>
        <row r="135">
          <cell r="B135" t="str">
            <v>11-EE-213</v>
          </cell>
          <cell r="C135" t="str">
            <v>QUENCH</v>
          </cell>
          <cell r="D135" t="str">
            <v>S-205</v>
          </cell>
          <cell r="E135" t="str">
            <v xml:space="preserve">Engineering Drawing For Reboiler Process Water Stripper </v>
          </cell>
          <cell r="F135" t="str">
            <v>6987-LEPC1-SE-11-SE-ZC 5051(&amp;SE-11-B-ZC 5051)</v>
          </cell>
          <cell r="Q135">
            <v>39986</v>
          </cell>
          <cell r="R135">
            <v>0</v>
          </cell>
          <cell r="S135">
            <v>39986</v>
          </cell>
          <cell r="T135">
            <v>40040</v>
          </cell>
          <cell r="U135">
            <v>40067</v>
          </cell>
          <cell r="V135">
            <v>40070</v>
          </cell>
        </row>
        <row r="136">
          <cell r="B136" t="str">
            <v>11-EE-311 A/B/S</v>
          </cell>
          <cell r="C136" t="str">
            <v>COLD</v>
          </cell>
          <cell r="D136">
            <v>0</v>
          </cell>
          <cell r="E136" t="str">
            <v xml:space="preserve">Engineering Drawing For Reboiler Deethanizer </v>
          </cell>
          <cell r="F136" t="str">
            <v>6987-LEPC1-SE-11-SE-ZC 5052(&amp;SE-11-B-ZC 5052)</v>
          </cell>
          <cell r="Q136">
            <v>40000</v>
          </cell>
          <cell r="R136">
            <v>0</v>
          </cell>
          <cell r="S136">
            <v>39996</v>
          </cell>
          <cell r="T136">
            <v>40040</v>
          </cell>
          <cell r="U136">
            <v>40067</v>
          </cell>
          <cell r="V136">
            <v>40070</v>
          </cell>
        </row>
        <row r="137">
          <cell r="B137" t="str">
            <v>11-EE-401</v>
          </cell>
          <cell r="C137" t="str">
            <v>COLD</v>
          </cell>
          <cell r="D137">
            <v>0</v>
          </cell>
          <cell r="E137" t="str">
            <v xml:space="preserve">Engineering Drawing For Reboiler Demethanizer </v>
          </cell>
          <cell r="F137" t="str">
            <v>6987-LEPC1-SE-11-SE-ZC 5053(&amp;SE-11-B-ZC 5053)</v>
          </cell>
          <cell r="Q137">
            <v>39994</v>
          </cell>
          <cell r="R137">
            <v>0</v>
          </cell>
          <cell r="S137">
            <v>39994</v>
          </cell>
          <cell r="T137">
            <v>40040</v>
          </cell>
          <cell r="U137">
            <v>40063</v>
          </cell>
          <cell r="V137">
            <v>40070</v>
          </cell>
        </row>
        <row r="138">
          <cell r="B138" t="str">
            <v>11-EE-501 A/S</v>
          </cell>
          <cell r="C138" t="str">
            <v>COLD</v>
          </cell>
          <cell r="D138">
            <v>0</v>
          </cell>
          <cell r="E138" t="str">
            <v>Engineering Drawing For Reboiler Depropanizer</v>
          </cell>
          <cell r="F138" t="str">
            <v>6987-LEPC1-SE-11-SE-ZC 5054(&amp;SE-11-B-ZC 5054)</v>
          </cell>
          <cell r="Q138">
            <v>39986</v>
          </cell>
          <cell r="R138">
            <v>0</v>
          </cell>
          <cell r="S138">
            <v>39986</v>
          </cell>
          <cell r="T138">
            <v>40040</v>
          </cell>
          <cell r="U138">
            <v>40067</v>
          </cell>
          <cell r="V138">
            <v>40070</v>
          </cell>
        </row>
        <row r="139">
          <cell r="B139" t="str">
            <v>11-EE-506 A/B/C</v>
          </cell>
          <cell r="C139" t="str">
            <v>QUENCH</v>
          </cell>
          <cell r="D139">
            <v>0</v>
          </cell>
          <cell r="E139" t="str">
            <v xml:space="preserve">Engineering Drawing For Reboiler C3 Splitter </v>
          </cell>
          <cell r="F139" t="str">
            <v>6987-LEPC1-SE-11-SE-ZC 5055(&amp;SE-11-B-ZC 5055)</v>
          </cell>
          <cell r="Q139">
            <v>40018</v>
          </cell>
          <cell r="R139">
            <v>0</v>
          </cell>
          <cell r="S139">
            <v>40010</v>
          </cell>
          <cell r="T139">
            <v>40040</v>
          </cell>
          <cell r="U139">
            <v>40067</v>
          </cell>
          <cell r="V139">
            <v>40070</v>
          </cell>
        </row>
        <row r="140">
          <cell r="B140" t="str">
            <v>11-EE-510 A/S</v>
          </cell>
          <cell r="C140" t="str">
            <v>COMP.</v>
          </cell>
          <cell r="D140">
            <v>0</v>
          </cell>
          <cell r="E140" t="str">
            <v xml:space="preserve">Engineering Drawing For Reboiler Gasoline Stabiliser </v>
          </cell>
          <cell r="F140" t="str">
            <v>6987-LEPC1-SE-11-SE-ZC 5056(&amp;SE-11-B-ZC 5056)</v>
          </cell>
          <cell r="Q140">
            <v>40007</v>
          </cell>
          <cell r="R140">
            <v>0</v>
          </cell>
          <cell r="S140">
            <v>39996</v>
          </cell>
          <cell r="T140">
            <v>40040</v>
          </cell>
          <cell r="U140">
            <v>40063</v>
          </cell>
          <cell r="V140">
            <v>40070</v>
          </cell>
        </row>
        <row r="141">
          <cell r="B141" t="str">
            <v>11-EE-511 A/S</v>
          </cell>
          <cell r="C141" t="str">
            <v>COLD</v>
          </cell>
          <cell r="D141">
            <v>0</v>
          </cell>
          <cell r="E141" t="str">
            <v xml:space="preserve">Engineering Drawing For Reboiler Debutanizer </v>
          </cell>
          <cell r="F141" t="str">
            <v>6987-LEPC1-SE-11-SE-ZC 5057(&amp;SE-11-B-ZC 5057)</v>
          </cell>
          <cell r="Q141">
            <v>39994</v>
          </cell>
          <cell r="R141">
            <v>0</v>
          </cell>
          <cell r="S141">
            <v>39994</v>
          </cell>
          <cell r="T141">
            <v>40040</v>
          </cell>
          <cell r="U141">
            <v>40064</v>
          </cell>
          <cell r="V141">
            <v>40070</v>
          </cell>
        </row>
        <row r="142">
          <cell r="B142" t="str">
            <v>12-CC-101</v>
          </cell>
          <cell r="C142" t="str">
            <v>AU</v>
          </cell>
          <cell r="D142">
            <v>0</v>
          </cell>
          <cell r="E142" t="str">
            <v xml:space="preserve">Engineering Drawing For               Dehexanizer </v>
          </cell>
          <cell r="F142" t="str">
            <v>6987-LEPC1-SE-12-SE-ZC 1001(&amp;SE-12-B-ZC 1001)</v>
          </cell>
          <cell r="Q142">
            <v>40053</v>
          </cell>
          <cell r="R142">
            <v>40067</v>
          </cell>
          <cell r="S142">
            <v>40066</v>
          </cell>
          <cell r="T142">
            <v>40071</v>
          </cell>
          <cell r="U142">
            <v>40077</v>
          </cell>
        </row>
        <row r="143">
          <cell r="B143" t="str">
            <v>12-CC-102</v>
          </cell>
          <cell r="C143" t="str">
            <v>AU</v>
          </cell>
          <cell r="D143">
            <v>0</v>
          </cell>
          <cell r="E143" t="str">
            <v xml:space="preserve">Engineering Drawing For Deoctanizer </v>
          </cell>
          <cell r="F143" t="str">
            <v>6987-LEPC1-SE-12-SE-ZC 1002(&amp;SE-12-B-ZC 1002)</v>
          </cell>
          <cell r="Q143">
            <v>40060</v>
          </cell>
          <cell r="R143">
            <v>40067</v>
          </cell>
          <cell r="S143">
            <v>40066</v>
          </cell>
          <cell r="T143">
            <v>40071</v>
          </cell>
          <cell r="U143">
            <v>40077</v>
          </cell>
        </row>
        <row r="144">
          <cell r="B144" t="str">
            <v>12-CC-103</v>
          </cell>
          <cell r="C144" t="str">
            <v>AU</v>
          </cell>
          <cell r="D144">
            <v>0</v>
          </cell>
          <cell r="E144" t="str">
            <v xml:space="preserve">Engineering Drawing For Depentanizer </v>
          </cell>
          <cell r="F144" t="str">
            <v>6987-LEPC1-SE-12-SE-ZC 1003(&amp;SE-12-B-ZC 1003)</v>
          </cell>
          <cell r="Q144">
            <v>40074</v>
          </cell>
          <cell r="R144">
            <v>40074</v>
          </cell>
          <cell r="S144">
            <v>40081</v>
          </cell>
          <cell r="T144">
            <v>40086</v>
          </cell>
          <cell r="U144">
            <v>40084</v>
          </cell>
        </row>
        <row r="145">
          <cell r="B145" t="str">
            <v>12-RR-101 A/S</v>
          </cell>
          <cell r="C145" t="str">
            <v>AU</v>
          </cell>
          <cell r="D145">
            <v>0</v>
          </cell>
          <cell r="E145" t="str">
            <v xml:space="preserve">Engineering Drawing For Reactor Gasoline Hydrogenation 1st Stage </v>
          </cell>
          <cell r="F145" t="str">
            <v>6987-LEPC1-SE-12-SE-ZC 1004(&amp;SE-12-B-ZC 1004)</v>
          </cell>
          <cell r="Q145">
            <v>40046</v>
          </cell>
          <cell r="R145">
            <v>40067</v>
          </cell>
          <cell r="S145">
            <v>40077</v>
          </cell>
          <cell r="T145">
            <v>40055</v>
          </cell>
          <cell r="U145">
            <v>40077</v>
          </cell>
        </row>
        <row r="146">
          <cell r="B146" t="str">
            <v>12-RR-102 A/S</v>
          </cell>
          <cell r="C146" t="str">
            <v>AU</v>
          </cell>
          <cell r="D146">
            <v>0</v>
          </cell>
          <cell r="E146" t="str">
            <v xml:space="preserve">Engineering Drawing For Reactor Gasoline Hydrogenation 2nd Stage </v>
          </cell>
          <cell r="F146" t="str">
            <v>6987-LEPC1-SE-12-SE-ZC 1005(&amp;SE-12-B-ZC 1005)</v>
          </cell>
          <cell r="Q146">
            <v>40067</v>
          </cell>
          <cell r="R146">
            <v>40092</v>
          </cell>
          <cell r="S146">
            <v>40093</v>
          </cell>
          <cell r="T146">
            <v>40086</v>
          </cell>
          <cell r="U146">
            <v>40077</v>
          </cell>
        </row>
        <row r="147">
          <cell r="B147" t="str">
            <v>12-VV-101</v>
          </cell>
          <cell r="C147" t="str">
            <v>AU</v>
          </cell>
          <cell r="D147" t="str">
            <v>S-604</v>
          </cell>
          <cell r="E147" t="str">
            <v xml:space="preserve">Engineering Drawing For PGH 1st Stage Feed Surge Drum </v>
          </cell>
          <cell r="F147" t="str">
            <v>6987-LEPC1-SE-12-SE-ZC 1006(&amp;SE-12-B-ZC 1006)</v>
          </cell>
          <cell r="Q147">
            <v>40046</v>
          </cell>
          <cell r="R147">
            <v>40081</v>
          </cell>
          <cell r="S147">
            <v>40088</v>
          </cell>
          <cell r="T147">
            <v>40055</v>
          </cell>
          <cell r="U147">
            <v>40091</v>
          </cell>
        </row>
        <row r="148">
          <cell r="B148" t="str">
            <v>12-VV-102</v>
          </cell>
          <cell r="C148" t="str">
            <v>AU</v>
          </cell>
          <cell r="D148" t="str">
            <v>S-604</v>
          </cell>
          <cell r="E148" t="str">
            <v xml:space="preserve">Engineering Drawing For PGH 1st Stage Separator Drum </v>
          </cell>
          <cell r="F148" t="str">
            <v>6987-LEPC1-SE-12-SE-ZC 1007(&amp;SE-12-B-ZC 1007)</v>
          </cell>
          <cell r="Q148">
            <v>40046</v>
          </cell>
          <cell r="R148">
            <v>40081</v>
          </cell>
          <cell r="S148">
            <v>40088</v>
          </cell>
          <cell r="T148">
            <v>40055</v>
          </cell>
          <cell r="U148">
            <v>40091</v>
          </cell>
        </row>
        <row r="149">
          <cell r="B149" t="str">
            <v>12-VV-103</v>
          </cell>
          <cell r="C149" t="str">
            <v>AU</v>
          </cell>
          <cell r="D149" t="str">
            <v>S-606</v>
          </cell>
          <cell r="E149" t="str">
            <v xml:space="preserve">Engineering Drawing For PGH 2nd Stage Feed Surge Drum </v>
          </cell>
          <cell r="F149" t="str">
            <v>6987-LEPC1-SE-12-SE-ZC 1008(&amp;SE-12-B-ZC 1008)</v>
          </cell>
          <cell r="Q149">
            <v>40053</v>
          </cell>
          <cell r="R149">
            <v>40067</v>
          </cell>
          <cell r="S149">
            <v>40077</v>
          </cell>
          <cell r="T149">
            <v>40071</v>
          </cell>
          <cell r="U149">
            <v>40077</v>
          </cell>
        </row>
        <row r="150">
          <cell r="B150" t="str">
            <v>12-VV-104</v>
          </cell>
          <cell r="C150" t="str">
            <v>AU</v>
          </cell>
          <cell r="D150" t="str">
            <v>S-605</v>
          </cell>
          <cell r="E150" t="str">
            <v xml:space="preserve">Engineering Drawing For Deoctanizer Reflux Drum </v>
          </cell>
          <cell r="F150" t="str">
            <v>6987-LEPC1-SE-12-SE-ZC 1009(&amp;SE-12-B-ZC 1009)</v>
          </cell>
          <cell r="Q150">
            <v>40060</v>
          </cell>
          <cell r="R150">
            <v>40067</v>
          </cell>
          <cell r="S150">
            <v>40077</v>
          </cell>
          <cell r="T150">
            <v>40071</v>
          </cell>
          <cell r="U150">
            <v>40077</v>
          </cell>
        </row>
        <row r="151">
          <cell r="B151" t="str">
            <v>12-VV-105</v>
          </cell>
          <cell r="C151" t="str">
            <v>AU</v>
          </cell>
          <cell r="D151">
            <v>0</v>
          </cell>
          <cell r="E151" t="str">
            <v xml:space="preserve">Engineering Drawing For PGH 2nd Stage Separator Drum II </v>
          </cell>
          <cell r="F151" t="str">
            <v>6987-LEPC1-SE-12-SE-ZC 1010(&amp;SE-12-B-ZC 1010)</v>
          </cell>
          <cell r="Q151">
            <v>40067</v>
          </cell>
          <cell r="R151">
            <v>40088</v>
          </cell>
          <cell r="S151">
            <v>40088</v>
          </cell>
          <cell r="T151">
            <v>40086</v>
          </cell>
        </row>
        <row r="152">
          <cell r="B152" t="str">
            <v>12-VV-106</v>
          </cell>
          <cell r="C152" t="str">
            <v>AU</v>
          </cell>
          <cell r="D152">
            <v>0</v>
          </cell>
          <cell r="E152" t="str">
            <v>Engineering Drawing For Hydrogen Compressor Suction Drum</v>
          </cell>
          <cell r="F152" t="str">
            <v>6987-LEPC1-SE-12-SE-ZC 1011(&amp;SE-12-B-ZC 1011)</v>
          </cell>
          <cell r="Q152">
            <v>40067</v>
          </cell>
          <cell r="R152">
            <v>40088</v>
          </cell>
          <cell r="S152">
            <v>40088</v>
          </cell>
          <cell r="T152">
            <v>40086</v>
          </cell>
        </row>
        <row r="153">
          <cell r="B153" t="str">
            <v>12-VV-107</v>
          </cell>
          <cell r="C153" t="str">
            <v>AU</v>
          </cell>
          <cell r="D153">
            <v>0</v>
          </cell>
          <cell r="E153" t="str">
            <v xml:space="preserve">Engineering Drawing For PGH 2nd Stage Separator Drum I </v>
          </cell>
          <cell r="F153" t="str">
            <v>6987-LEPC1-SE-12-SE-ZC 1012(&amp;SE-12-B-ZC 1012)</v>
          </cell>
          <cell r="Q153">
            <v>40067</v>
          </cell>
          <cell r="R153">
            <v>40088</v>
          </cell>
          <cell r="S153">
            <v>40088</v>
          </cell>
          <cell r="T153">
            <v>40086</v>
          </cell>
        </row>
        <row r="154">
          <cell r="B154" t="str">
            <v>12-VV-108</v>
          </cell>
          <cell r="C154" t="str">
            <v>AU</v>
          </cell>
          <cell r="D154" t="str">
            <v>S-606</v>
          </cell>
          <cell r="E154" t="str">
            <v xml:space="preserve">Engineering Drawing For Depentanizer Reflux Drum </v>
          </cell>
          <cell r="F154" t="str">
            <v>6987-LEPC1-SE-12-SE-ZC 1013(&amp;SE-12-B-ZC 1013)</v>
          </cell>
          <cell r="Q154">
            <v>40074</v>
          </cell>
          <cell r="R154">
            <v>40074</v>
          </cell>
          <cell r="S154">
            <v>40081</v>
          </cell>
          <cell r="T154">
            <v>40086</v>
          </cell>
        </row>
        <row r="155">
          <cell r="B155" t="str">
            <v>11-VV-715</v>
          </cell>
          <cell r="C155" t="str">
            <v>AU</v>
          </cell>
          <cell r="D155">
            <v>0</v>
          </cell>
          <cell r="E155" t="str">
            <v xml:space="preserve">Engineering Drawing For Benzene Slop Drum </v>
          </cell>
          <cell r="F155" t="str">
            <v>6987-LEPC1-SE-12-SE-ZC 1014(&amp;SE-12-B-ZC 1014)</v>
          </cell>
          <cell r="Q155">
            <v>0</v>
          </cell>
          <cell r="R155">
            <v>0</v>
          </cell>
          <cell r="S155">
            <v>0</v>
          </cell>
        </row>
        <row r="156">
          <cell r="B156" t="str">
            <v>12-EE-101</v>
          </cell>
          <cell r="C156" t="str">
            <v>AU</v>
          </cell>
          <cell r="D156" t="str">
            <v>S-604</v>
          </cell>
          <cell r="E156" t="str">
            <v xml:space="preserve">Engineering Drawing For Raw Gasoline Cooler  </v>
          </cell>
          <cell r="F156" t="str">
            <v>6987-LEPC1-SE-12-SE-ZC 5001(&amp;SE-12-B-ZC 5001)</v>
          </cell>
          <cell r="Q156">
            <v>40046</v>
          </cell>
          <cell r="R156">
            <v>0</v>
          </cell>
          <cell r="S156">
            <v>40060</v>
          </cell>
          <cell r="T156">
            <v>40071</v>
          </cell>
        </row>
        <row r="157">
          <cell r="B157" t="str">
            <v>12-EE-102</v>
          </cell>
          <cell r="C157" t="str">
            <v>AU</v>
          </cell>
          <cell r="D157">
            <v>0</v>
          </cell>
          <cell r="E157" t="str">
            <v xml:space="preserve">Engineering Drawing For PGH 1st Stage Feed/Effluent Exchanger </v>
          </cell>
          <cell r="F157" t="str">
            <v>6987-LEPC1-SE-12-SE-ZC 5002(&amp;SE-12-B-ZC 5002)</v>
          </cell>
          <cell r="Q157">
            <v>40046</v>
          </cell>
          <cell r="R157">
            <v>40080</v>
          </cell>
          <cell r="S157">
            <v>40088</v>
          </cell>
          <cell r="T157">
            <v>40071</v>
          </cell>
          <cell r="U157">
            <v>40089</v>
          </cell>
        </row>
        <row r="158">
          <cell r="B158" t="str">
            <v>12-EE-103</v>
          </cell>
          <cell r="C158" t="str">
            <v>AU</v>
          </cell>
          <cell r="D158" t="str">
            <v>S-604</v>
          </cell>
          <cell r="E158" t="str">
            <v xml:space="preserve">Engineering Drawing For PGH 1st stage Start-up Heater </v>
          </cell>
          <cell r="F158" t="str">
            <v>6987-LEPC1-SE-12-SE-ZC 5003(&amp;SE-12-B-ZC 5003)</v>
          </cell>
          <cell r="Q158">
            <v>40046</v>
          </cell>
          <cell r="R158">
            <v>40080</v>
          </cell>
          <cell r="S158">
            <v>40088</v>
          </cell>
          <cell r="T158">
            <v>40071</v>
          </cell>
          <cell r="U158">
            <v>40089</v>
          </cell>
        </row>
        <row r="159">
          <cell r="B159" t="str">
            <v>12-EE-104</v>
          </cell>
          <cell r="C159" t="str">
            <v>AU</v>
          </cell>
          <cell r="D159">
            <v>0</v>
          </cell>
          <cell r="E159" t="str">
            <v xml:space="preserve">Engineering Drawing For PGH 1st Stage Recycle Cooler </v>
          </cell>
          <cell r="F159" t="str">
            <v>6987-LEPC1-SE-12-SE-ZC 5004(&amp;SE-12-B-ZC 5004)</v>
          </cell>
          <cell r="Q159">
            <v>40046</v>
          </cell>
          <cell r="R159">
            <v>40080</v>
          </cell>
          <cell r="S159">
            <v>40088</v>
          </cell>
          <cell r="T159">
            <v>40071</v>
          </cell>
          <cell r="U159">
            <v>40089</v>
          </cell>
        </row>
        <row r="160">
          <cell r="B160" t="str">
            <v>12-EE-105</v>
          </cell>
          <cell r="C160" t="str">
            <v>AU</v>
          </cell>
          <cell r="D160" t="str">
            <v>S-604</v>
          </cell>
          <cell r="E160" t="str">
            <v xml:space="preserve">Engineering Drawing For PGH 1st Stage Hot Vapor Condenser </v>
          </cell>
          <cell r="F160" t="str">
            <v>6987-LEPC1-SE-12-SE-ZC 5005(&amp;SE-12-B-ZC 5005)</v>
          </cell>
          <cell r="Q160">
            <v>40046</v>
          </cell>
          <cell r="R160">
            <v>40080</v>
          </cell>
          <cell r="S160">
            <v>40088</v>
          </cell>
          <cell r="T160">
            <v>40071</v>
          </cell>
          <cell r="U160">
            <v>40089</v>
          </cell>
        </row>
        <row r="161">
          <cell r="B161" t="str">
            <v>12-EE-107</v>
          </cell>
          <cell r="C161" t="str">
            <v>AU</v>
          </cell>
          <cell r="D161" t="str">
            <v>S-606</v>
          </cell>
          <cell r="E161" t="str">
            <v xml:space="preserve">Engineering Drawing For Condenser Dehexanizer </v>
          </cell>
          <cell r="F161" t="str">
            <v>6987-LEPC1-SE-12-SE-ZC 5006(&amp;SE-12-B-ZC 5006)</v>
          </cell>
          <cell r="Q161">
            <v>40053</v>
          </cell>
          <cell r="R161">
            <v>0</v>
          </cell>
          <cell r="S161">
            <v>40049</v>
          </cell>
          <cell r="T161">
            <v>40071</v>
          </cell>
          <cell r="U161">
            <v>40076</v>
          </cell>
        </row>
        <row r="162">
          <cell r="B162" t="str">
            <v>12-EE-109</v>
          </cell>
          <cell r="C162" t="str">
            <v>AU</v>
          </cell>
          <cell r="D162" t="str">
            <v>S-605</v>
          </cell>
          <cell r="E162" t="str">
            <v xml:space="preserve">Engineering Drawing For Condenser Deoctanizer </v>
          </cell>
          <cell r="F162" t="str">
            <v>6987-LEPC1-SE-12-SE-ZC 5007(&amp;SE-12-B-ZC 5007)</v>
          </cell>
          <cell r="Q162">
            <v>40060</v>
          </cell>
          <cell r="R162">
            <v>0</v>
          </cell>
          <cell r="S162">
            <v>40049</v>
          </cell>
          <cell r="T162">
            <v>40071</v>
          </cell>
          <cell r="U162">
            <v>40076</v>
          </cell>
        </row>
        <row r="163">
          <cell r="B163" t="str">
            <v>12-EE-110</v>
          </cell>
          <cell r="C163" t="str">
            <v>AU</v>
          </cell>
          <cell r="D163">
            <v>0</v>
          </cell>
          <cell r="E163" t="str">
            <v xml:space="preserve">Engineering Drawing For Deoctanizer Bottoms Cooler </v>
          </cell>
          <cell r="F163" t="str">
            <v>6987-LEPC1-SE-12-SE-ZC 5008(&amp;SE-12-B-ZC 5008)</v>
          </cell>
          <cell r="Q163">
            <v>40060</v>
          </cell>
          <cell r="R163">
            <v>0</v>
          </cell>
          <cell r="S163">
            <v>40049</v>
          </cell>
          <cell r="T163">
            <v>40086</v>
          </cell>
          <cell r="U163">
            <v>40076</v>
          </cell>
        </row>
        <row r="164">
          <cell r="B164" t="str">
            <v>12-EE-111</v>
          </cell>
          <cell r="C164" t="str">
            <v>AU</v>
          </cell>
          <cell r="D164">
            <v>0</v>
          </cell>
          <cell r="E164" t="str">
            <v xml:space="preserve">Engineering Drawing For C7-C8 Cooler </v>
          </cell>
          <cell r="F164" t="str">
            <v>6987-LEPC1-SE-12-SE-ZC 5009(&amp;SE-12-B-ZC 5009)</v>
          </cell>
          <cell r="Q164">
            <v>40060</v>
          </cell>
          <cell r="R164">
            <v>0</v>
          </cell>
          <cell r="S164">
            <v>40049</v>
          </cell>
          <cell r="T164">
            <v>40086</v>
          </cell>
          <cell r="U164">
            <v>40076</v>
          </cell>
        </row>
        <row r="165">
          <cell r="B165" t="str">
            <v>12-EE-112 A/B</v>
          </cell>
          <cell r="C165" t="str">
            <v>AU</v>
          </cell>
          <cell r="D165" t="str">
            <v>S-603</v>
          </cell>
          <cell r="E165" t="str">
            <v xml:space="preserve">Engineering Drawing For PGH 2nd Stage Feed/Effluent Exchanger I </v>
          </cell>
          <cell r="F165" t="str">
            <v>6987-LEPC1-SE-12-SE-ZC 5010(&amp;SE-12-B-ZC 5010)</v>
          </cell>
          <cell r="Q165">
            <v>40067</v>
          </cell>
          <cell r="R165">
            <v>40091</v>
          </cell>
          <cell r="S165">
            <v>40092</v>
          </cell>
          <cell r="T165">
            <v>40086</v>
          </cell>
          <cell r="U165">
            <v>40099</v>
          </cell>
        </row>
        <row r="166">
          <cell r="B166" t="str">
            <v>12-EE-113</v>
          </cell>
          <cell r="C166" t="str">
            <v>AU</v>
          </cell>
          <cell r="D166" t="str">
            <v>S-603</v>
          </cell>
          <cell r="E166" t="str">
            <v xml:space="preserve">Engineering Drawing For PGH 2nd Stage Heater </v>
          </cell>
          <cell r="F166" t="str">
            <v>6987-LEPC1-SE-12-SE-ZC 5011(&amp;SE-12-B-ZC 5011)</v>
          </cell>
          <cell r="Q166">
            <v>40067</v>
          </cell>
          <cell r="R166">
            <v>40091</v>
          </cell>
          <cell r="S166">
            <v>40092</v>
          </cell>
          <cell r="T166">
            <v>40086</v>
          </cell>
          <cell r="U166">
            <v>40099</v>
          </cell>
        </row>
        <row r="167">
          <cell r="B167" t="str">
            <v>12-EE-114 A/B</v>
          </cell>
          <cell r="C167" t="str">
            <v>AU</v>
          </cell>
          <cell r="D167" t="str">
            <v>S-603</v>
          </cell>
          <cell r="E167" t="str">
            <v xml:space="preserve">Engineering Drawing For PGH 2nd Stage Cooler </v>
          </cell>
          <cell r="F167" t="str">
            <v>6987-LEPC1-SE-12-SE-ZC 5012(&amp;SE-12-B-ZC 5012)</v>
          </cell>
          <cell r="Q167">
            <v>40067</v>
          </cell>
          <cell r="R167">
            <v>40091</v>
          </cell>
          <cell r="S167">
            <v>40092</v>
          </cell>
          <cell r="T167">
            <v>40086</v>
          </cell>
          <cell r="U167">
            <v>40099</v>
          </cell>
        </row>
        <row r="168">
          <cell r="B168" t="str">
            <v>12-EE-115 A/B</v>
          </cell>
          <cell r="C168" t="str">
            <v>AU</v>
          </cell>
          <cell r="D168" t="str">
            <v>S-603</v>
          </cell>
          <cell r="E168" t="str">
            <v xml:space="preserve">Engineering Drawing For PGH 2nd  StageFeed/Effluent Exchanger II </v>
          </cell>
          <cell r="F168" t="str">
            <v>6987-LEPC1-SE-12-SE-ZC 5013(&amp;SE-12-B-ZC 5013)</v>
          </cell>
          <cell r="Q168">
            <v>40067</v>
          </cell>
          <cell r="R168">
            <v>40091</v>
          </cell>
          <cell r="S168">
            <v>40092</v>
          </cell>
          <cell r="T168">
            <v>40086</v>
          </cell>
          <cell r="U168">
            <v>40099</v>
          </cell>
        </row>
        <row r="169">
          <cell r="B169" t="str">
            <v>12-EE-117</v>
          </cell>
          <cell r="C169" t="str">
            <v>AU</v>
          </cell>
          <cell r="D169" t="str">
            <v>S-606</v>
          </cell>
          <cell r="E169" t="str">
            <v xml:space="preserve">Engineering Drawing For Condenser Depentanizer </v>
          </cell>
          <cell r="F169" t="str">
            <v>6987-LEPC1-SE-12-SE-ZC 5014(&amp;SE-12-B-ZC 5014)</v>
          </cell>
          <cell r="Q169">
            <v>40074</v>
          </cell>
          <cell r="R169">
            <v>0</v>
          </cell>
          <cell r="S169">
            <v>40049</v>
          </cell>
          <cell r="T169">
            <v>40091</v>
          </cell>
          <cell r="U169">
            <v>40076</v>
          </cell>
        </row>
        <row r="170">
          <cell r="B170" t="str">
            <v>12-EE-118</v>
          </cell>
          <cell r="C170" t="str">
            <v>AU</v>
          </cell>
          <cell r="D170">
            <v>0</v>
          </cell>
          <cell r="E170" t="str">
            <v xml:space="preserve">Engineering Drawing Depentanizer Bottom Product Cooler </v>
          </cell>
          <cell r="F170" t="str">
            <v>6987-LEPC1-SE-12-SE-ZC 5015(&amp;SE-12-B-ZC 5015)</v>
          </cell>
          <cell r="Q170">
            <v>40074</v>
          </cell>
          <cell r="R170">
            <v>0</v>
          </cell>
          <cell r="S170">
            <v>40066</v>
          </cell>
          <cell r="T170">
            <v>40091</v>
          </cell>
        </row>
        <row r="171">
          <cell r="B171" t="str">
            <v>12-EE-106 A/S</v>
          </cell>
          <cell r="C171" t="str">
            <v>AU</v>
          </cell>
          <cell r="D171">
            <v>0</v>
          </cell>
          <cell r="E171" t="str">
            <v xml:space="preserve">Engineering Drawing  Reboiler Dehexanizer </v>
          </cell>
          <cell r="F171" t="str">
            <v>6987-LEPC1-SE-12-SE-ZC 5016(&amp;SE-12-B-ZC 5016)</v>
          </cell>
          <cell r="Q171">
            <v>40053</v>
          </cell>
          <cell r="R171">
            <v>0</v>
          </cell>
          <cell r="S171">
            <v>40060</v>
          </cell>
          <cell r="T171">
            <v>40071</v>
          </cell>
        </row>
        <row r="172">
          <cell r="B172" t="str">
            <v>12-EE-108 A/S</v>
          </cell>
          <cell r="C172" t="str">
            <v>AU</v>
          </cell>
          <cell r="D172">
            <v>0</v>
          </cell>
          <cell r="E172" t="str">
            <v xml:space="preserve">Engineering Drawing Reboiler Deoctanizer </v>
          </cell>
          <cell r="F172" t="str">
            <v>6987-LEPC1-SE-12-SE-ZC 5017(&amp;SE-12-B-ZC 5017)</v>
          </cell>
          <cell r="Q172">
            <v>40060</v>
          </cell>
          <cell r="R172">
            <v>0</v>
          </cell>
          <cell r="S172">
            <v>40060</v>
          </cell>
          <cell r="T172">
            <v>40071</v>
          </cell>
        </row>
        <row r="173">
          <cell r="B173" t="str">
            <v>12-EE-116 A/S</v>
          </cell>
          <cell r="C173" t="str">
            <v>AU</v>
          </cell>
          <cell r="D173">
            <v>0</v>
          </cell>
          <cell r="E173" t="str">
            <v xml:space="preserve">Engineering Drawing Reboiler Dpentanizer </v>
          </cell>
          <cell r="F173" t="str">
            <v>6987-LEPC1-SE-12-SE-DE 5018(&amp;SE-12-B-DE 5018)</v>
          </cell>
          <cell r="Q173">
            <v>40074</v>
          </cell>
          <cell r="R173">
            <v>0</v>
          </cell>
          <cell r="S173">
            <v>40060</v>
          </cell>
          <cell r="T173">
            <v>40086</v>
          </cell>
        </row>
        <row r="174">
          <cell r="B174" t="str">
            <v>13-CC-121</v>
          </cell>
          <cell r="C174" t="str">
            <v>AU</v>
          </cell>
          <cell r="D174">
            <v>0</v>
          </cell>
          <cell r="E174" t="str">
            <v xml:space="preserve">Engineering Drawing For                 Main Washer  </v>
          </cell>
          <cell r="F174" t="str">
            <v>6987-LEPC1-SE-13-SE-ZC 1001(&amp;SE-13-B-ZC 1001)</v>
          </cell>
          <cell r="Q174">
            <v>40103</v>
          </cell>
          <cell r="R174">
            <v>0</v>
          </cell>
          <cell r="S174">
            <v>0</v>
          </cell>
          <cell r="T174">
            <v>40129</v>
          </cell>
        </row>
        <row r="175">
          <cell r="B175" t="str">
            <v>13-CC-122</v>
          </cell>
          <cell r="C175" t="str">
            <v>AU</v>
          </cell>
          <cell r="D175">
            <v>0</v>
          </cell>
          <cell r="E175" t="str">
            <v xml:space="preserve">Engineering Drawing For Rectifer </v>
          </cell>
          <cell r="F175" t="str">
            <v>6987-LEPC1-SE-13-SE-ZC 1002(&amp;SE-13-B-ZC 1002)</v>
          </cell>
          <cell r="Q175">
            <v>40103</v>
          </cell>
          <cell r="R175">
            <v>0</v>
          </cell>
          <cell r="S175">
            <v>0</v>
          </cell>
          <cell r="T175">
            <v>40129</v>
          </cell>
        </row>
        <row r="176">
          <cell r="B176" t="str">
            <v>13-CC-131</v>
          </cell>
          <cell r="C176" t="str">
            <v>AU</v>
          </cell>
          <cell r="D176">
            <v>0</v>
          </cell>
          <cell r="E176" t="str">
            <v xml:space="preserve">Engineering Drawing For Degassing Tower </v>
          </cell>
          <cell r="F176" t="str">
            <v>6987-LEPC1-SE-13-SE-ZC 1003(&amp;SE-13-B-ZC 1003)</v>
          </cell>
          <cell r="Q176">
            <v>40103</v>
          </cell>
          <cell r="R176">
            <v>0</v>
          </cell>
          <cell r="S176">
            <v>0</v>
          </cell>
          <cell r="T176">
            <v>40129</v>
          </cell>
        </row>
        <row r="177">
          <cell r="B177" t="str">
            <v>13-CC-132</v>
          </cell>
          <cell r="C177" t="str">
            <v>AU</v>
          </cell>
          <cell r="D177">
            <v>0</v>
          </cell>
          <cell r="E177" t="str">
            <v xml:space="preserve">Engineering Drawing For Acetylene Washer </v>
          </cell>
          <cell r="F177" t="str">
            <v>6987-LEPC1-SE-13-SE-ZC 1004(&amp;SE-13-B-ZC 1004)</v>
          </cell>
          <cell r="Q177">
            <v>40103</v>
          </cell>
          <cell r="R177">
            <v>0</v>
          </cell>
          <cell r="S177">
            <v>0</v>
          </cell>
          <cell r="T177">
            <v>40070</v>
          </cell>
        </row>
        <row r="178">
          <cell r="B178" t="str">
            <v>13-CC-134</v>
          </cell>
          <cell r="C178" t="str">
            <v>AU</v>
          </cell>
          <cell r="D178">
            <v>0</v>
          </cell>
          <cell r="E178" t="str">
            <v xml:space="preserve">Engineering Drawing For Direct Cooler </v>
          </cell>
          <cell r="F178" t="str">
            <v>6987-LEPC1-SE-13-SE-ZC 1005(&amp;SE-13-B-ZC 1005)</v>
          </cell>
          <cell r="Q178">
            <v>40103</v>
          </cell>
          <cell r="R178">
            <v>0</v>
          </cell>
          <cell r="S178">
            <v>0</v>
          </cell>
          <cell r="T178">
            <v>40070</v>
          </cell>
        </row>
        <row r="179">
          <cell r="B179" t="str">
            <v>13-CC-141</v>
          </cell>
          <cell r="C179" t="str">
            <v>AU</v>
          </cell>
          <cell r="D179">
            <v>0</v>
          </cell>
          <cell r="E179" t="str">
            <v xml:space="preserve">Engineering Drawing For Butadiene Tower </v>
          </cell>
          <cell r="F179" t="str">
            <v>6987-LEPC1-SE-13-SE-ZC 1006(&amp;SE-13-B-ZC 1006)</v>
          </cell>
          <cell r="Q179">
            <v>40103</v>
          </cell>
          <cell r="R179">
            <v>0</v>
          </cell>
          <cell r="S179">
            <v>0</v>
          </cell>
          <cell r="T179">
            <v>40129</v>
          </cell>
        </row>
        <row r="180">
          <cell r="B180" t="str">
            <v>13-CC-151</v>
          </cell>
          <cell r="C180" t="str">
            <v>AU</v>
          </cell>
          <cell r="D180" t="str">
            <v>S601</v>
          </cell>
          <cell r="E180" t="str">
            <v xml:space="preserve">Engineering Drawing For Water Washer </v>
          </cell>
          <cell r="F180" t="str">
            <v>6987-LEPC1-SE-13-SE-ZC 1007(&amp;SE-13-B-ZC 1007)</v>
          </cell>
          <cell r="Q180">
            <v>40103</v>
          </cell>
          <cell r="R180">
            <v>0</v>
          </cell>
          <cell r="S180">
            <v>0</v>
          </cell>
          <cell r="T180">
            <v>40070</v>
          </cell>
        </row>
        <row r="181">
          <cell r="B181" t="str">
            <v>13-CC-191</v>
          </cell>
          <cell r="C181" t="str">
            <v>AU</v>
          </cell>
          <cell r="D181">
            <v>0</v>
          </cell>
          <cell r="E181" t="str">
            <v xml:space="preserve">Engineering Drawing For Predistillation Tower </v>
          </cell>
          <cell r="F181" t="str">
            <v>6987-LEPC1-SE-13-SE-ZC 1008(&amp;SE-13-B-ZC 1008)</v>
          </cell>
          <cell r="Q181">
            <v>40103</v>
          </cell>
          <cell r="R181">
            <v>0</v>
          </cell>
          <cell r="S181">
            <v>0</v>
          </cell>
          <cell r="T181">
            <v>40129</v>
          </cell>
        </row>
        <row r="182">
          <cell r="B182" t="str">
            <v>13-VV-110</v>
          </cell>
          <cell r="C182" t="str">
            <v>AU</v>
          </cell>
          <cell r="D182">
            <v>0</v>
          </cell>
          <cell r="E182" t="str">
            <v xml:space="preserve">Engineering Drawing For Feed Vaporizer Drum </v>
          </cell>
          <cell r="F182" t="str">
            <v>6987-LEPC1-SE-13-SE-ZC 1009(&amp;SE-13-B-ZC 1009)</v>
          </cell>
          <cell r="Q182">
            <v>40178</v>
          </cell>
          <cell r="R182">
            <v>0</v>
          </cell>
          <cell r="S182">
            <v>0</v>
          </cell>
          <cell r="T182">
            <v>40126</v>
          </cell>
        </row>
        <row r="183">
          <cell r="B183" t="str">
            <v>13-VV-121</v>
          </cell>
          <cell r="C183" t="str">
            <v>AU</v>
          </cell>
          <cell r="D183" t="str">
            <v>S-601</v>
          </cell>
          <cell r="E183" t="str">
            <v xml:space="preserve">Engineering Drawing For Main Washer Accumulator </v>
          </cell>
          <cell r="F183" t="str">
            <v>6987-LEPC1-SE-13-SE-ZC 1010(&amp;SE-13-B-ZC 1010)</v>
          </cell>
          <cell r="Q183">
            <v>40178</v>
          </cell>
          <cell r="R183">
            <v>0</v>
          </cell>
          <cell r="S183">
            <v>0</v>
          </cell>
          <cell r="T183">
            <v>40126</v>
          </cell>
        </row>
        <row r="184">
          <cell r="B184" t="str">
            <v>13-VV-124</v>
          </cell>
          <cell r="C184" t="str">
            <v>AU</v>
          </cell>
          <cell r="D184" t="str">
            <v>S-601</v>
          </cell>
          <cell r="E184" t="str">
            <v xml:space="preserve">Engineering Drawing For After Washer Accumulator </v>
          </cell>
          <cell r="F184" t="str">
            <v>6987-LEPC1-SE-13-SE-ZC 1011(&amp;SE-13-B-ZC 1011)</v>
          </cell>
          <cell r="Q184">
            <v>40178</v>
          </cell>
          <cell r="R184">
            <v>0</v>
          </cell>
          <cell r="S184">
            <v>0</v>
          </cell>
          <cell r="T184">
            <v>40126</v>
          </cell>
        </row>
        <row r="185">
          <cell r="B185" t="str">
            <v>13-VV-132</v>
          </cell>
          <cell r="C185" t="str">
            <v>AU</v>
          </cell>
          <cell r="D185" t="str">
            <v>S-601</v>
          </cell>
          <cell r="E185" t="str">
            <v xml:space="preserve">Engineering Drawing For Separator Drum </v>
          </cell>
          <cell r="F185" t="str">
            <v>6987-LEPC1-SE-13-SE-ZC 1012(&amp;SE-13-B-ZC 1012)</v>
          </cell>
          <cell r="Q185">
            <v>40178</v>
          </cell>
          <cell r="R185">
            <v>0</v>
          </cell>
          <cell r="S185">
            <v>0</v>
          </cell>
          <cell r="T185">
            <v>40126</v>
          </cell>
        </row>
        <row r="186">
          <cell r="B186" t="str">
            <v>13-VV-137</v>
          </cell>
          <cell r="C186" t="str">
            <v>AU</v>
          </cell>
          <cell r="D186" t="str">
            <v>S-601</v>
          </cell>
          <cell r="E186" t="str">
            <v xml:space="preserve">Engineering Drawing For Acetylene Accumulator </v>
          </cell>
          <cell r="F186" t="str">
            <v>6987-LEPC1-SE-13-SE-ZC 1013(&amp;SE-13-B-ZC 1013)</v>
          </cell>
          <cell r="Q186">
            <v>40178</v>
          </cell>
          <cell r="R186">
            <v>0</v>
          </cell>
          <cell r="S186">
            <v>0</v>
          </cell>
          <cell r="T186">
            <v>40126</v>
          </cell>
        </row>
        <row r="187">
          <cell r="B187" t="str">
            <v>13-VV-141</v>
          </cell>
          <cell r="C187" t="str">
            <v>AU</v>
          </cell>
          <cell r="D187" t="str">
            <v>S-601</v>
          </cell>
          <cell r="E187" t="str">
            <v xml:space="preserve">Engineering Drawing For Butadiene Tower Accumulator </v>
          </cell>
          <cell r="F187" t="str">
            <v>6987-LEPC1-SE-13-SE-ZC 1014(&amp;SE-13-B-ZC 1014)</v>
          </cell>
          <cell r="Q187">
            <v>40178</v>
          </cell>
          <cell r="R187">
            <v>0</v>
          </cell>
          <cell r="S187">
            <v>0</v>
          </cell>
          <cell r="T187">
            <v>40126</v>
          </cell>
        </row>
        <row r="188">
          <cell r="B188" t="str">
            <v>13-VV-151</v>
          </cell>
          <cell r="C188" t="str">
            <v>AU</v>
          </cell>
          <cell r="D188">
            <v>0</v>
          </cell>
          <cell r="E188" t="str">
            <v xml:space="preserve">Engineering Drawing For Water Washer Accumulator </v>
          </cell>
          <cell r="F188" t="str">
            <v>6987-LEPC1-SE-13-SE-ZC 1015(&amp;SE-13-B-ZC 1015)</v>
          </cell>
          <cell r="Q188">
            <v>40178</v>
          </cell>
          <cell r="R188">
            <v>0</v>
          </cell>
          <cell r="S188">
            <v>0</v>
          </cell>
          <cell r="T188">
            <v>40126</v>
          </cell>
        </row>
        <row r="189">
          <cell r="B189" t="str">
            <v>13-VV-152</v>
          </cell>
          <cell r="C189" t="str">
            <v>AU</v>
          </cell>
          <cell r="D189">
            <v>0</v>
          </cell>
          <cell r="E189" t="str">
            <v xml:space="preserve">Engineering Drawing For Ejactor Seal Drum </v>
          </cell>
          <cell r="F189" t="str">
            <v>6987-LEPC1-SE-13-SE-ZC 1016(&amp;SE-13-B-ZC 1016)</v>
          </cell>
          <cell r="Q189">
            <v>40178</v>
          </cell>
          <cell r="R189">
            <v>0</v>
          </cell>
          <cell r="S189">
            <v>0</v>
          </cell>
          <cell r="T189">
            <v>40126</v>
          </cell>
        </row>
        <row r="190">
          <cell r="B190" t="str">
            <v>13-VV-153</v>
          </cell>
          <cell r="C190" t="str">
            <v>AU</v>
          </cell>
          <cell r="D190" t="str">
            <v>S-601</v>
          </cell>
          <cell r="E190" t="str">
            <v xml:space="preserve">Engineering Drawing For Solvent Regeneration Vessel </v>
          </cell>
          <cell r="F190" t="str">
            <v>6987-LEPC1-SE-13-SE-ZC 1017(&amp;SE-13-B-ZC 1017)</v>
          </cell>
          <cell r="Q190">
            <v>40178</v>
          </cell>
          <cell r="R190">
            <v>0</v>
          </cell>
          <cell r="S190">
            <v>0</v>
          </cell>
          <cell r="T190">
            <v>40126</v>
          </cell>
        </row>
        <row r="191">
          <cell r="B191" t="str">
            <v>13-VV-155</v>
          </cell>
          <cell r="C191" t="str">
            <v>AU</v>
          </cell>
          <cell r="D191">
            <v>0</v>
          </cell>
          <cell r="E191" t="str">
            <v xml:space="preserve">Engineering Drawing For Blow Down Vessel </v>
          </cell>
          <cell r="F191" t="str">
            <v>6987-LEPC1-SE-13-SE-ZC 1018(&amp;SE-13-B-ZC 1018)</v>
          </cell>
          <cell r="Q191">
            <v>40178</v>
          </cell>
          <cell r="R191">
            <v>0</v>
          </cell>
          <cell r="S191">
            <v>0</v>
          </cell>
          <cell r="T191">
            <v>40126</v>
          </cell>
        </row>
        <row r="192">
          <cell r="B192" t="str">
            <v>13-VV-156</v>
          </cell>
          <cell r="C192" t="str">
            <v>AU</v>
          </cell>
          <cell r="D192">
            <v>0</v>
          </cell>
          <cell r="E192" t="str">
            <v xml:space="preserve">Engineering Drawing For NMP Slop  Vessel </v>
          </cell>
          <cell r="F192" t="str">
            <v>6987-LEPC1-SE-13-SE-ZC 1019(&amp;SE-13-B-ZC 1019)</v>
          </cell>
          <cell r="Q192">
            <v>40178</v>
          </cell>
          <cell r="R192">
            <v>0</v>
          </cell>
          <cell r="S192">
            <v>0</v>
          </cell>
          <cell r="T192">
            <v>40126</v>
          </cell>
        </row>
        <row r="193">
          <cell r="B193" t="str">
            <v>13-VV-162</v>
          </cell>
          <cell r="C193" t="str">
            <v>AU</v>
          </cell>
          <cell r="D193" t="str">
            <v>S-601</v>
          </cell>
          <cell r="E193" t="str">
            <v xml:space="preserve">Engineering Drawing For Condensate Flash Tank </v>
          </cell>
          <cell r="F193" t="str">
            <v>6987-LEPC1-SE-13-SE-ZC 1020(&amp;SE-13-B-ZC 1020)</v>
          </cell>
          <cell r="Q193">
            <v>40178</v>
          </cell>
          <cell r="R193">
            <v>0</v>
          </cell>
          <cell r="S193">
            <v>0</v>
          </cell>
          <cell r="T193">
            <v>40126</v>
          </cell>
        </row>
        <row r="194">
          <cell r="B194" t="str">
            <v>13-VV-161</v>
          </cell>
          <cell r="C194" t="str">
            <v>AU</v>
          </cell>
          <cell r="D194" t="str">
            <v>S-601</v>
          </cell>
          <cell r="E194" t="str">
            <v xml:space="preserve">Engineering Drawing For Condensate Vessel </v>
          </cell>
          <cell r="F194" t="str">
            <v>6987-LEPC1-SE-13-SE-ZC 1021(&amp;SE-13-B-ZC 1021)</v>
          </cell>
          <cell r="Q194">
            <v>40178</v>
          </cell>
          <cell r="R194">
            <v>0</v>
          </cell>
          <cell r="S194">
            <v>0</v>
          </cell>
          <cell r="T194">
            <v>40126</v>
          </cell>
        </row>
        <row r="195">
          <cell r="B195" t="str">
            <v>13-VV-171</v>
          </cell>
          <cell r="C195" t="str">
            <v>AU</v>
          </cell>
          <cell r="D195" t="str">
            <v>S-601</v>
          </cell>
          <cell r="E195" t="str">
            <v xml:space="preserve">Engineering Drawing For Solvent Inhibitor Vessel </v>
          </cell>
          <cell r="F195" t="str">
            <v>6987-LEPC1-SE-13-SE-ZC 1022(&amp;SE-13-B-ZC 1022)</v>
          </cell>
          <cell r="Q195">
            <v>40178</v>
          </cell>
          <cell r="R195">
            <v>0</v>
          </cell>
          <cell r="S195">
            <v>0</v>
          </cell>
          <cell r="T195">
            <v>40126</v>
          </cell>
        </row>
        <row r="196">
          <cell r="B196" t="str">
            <v>13-VV-172</v>
          </cell>
          <cell r="C196" t="str">
            <v>AU</v>
          </cell>
          <cell r="D196">
            <v>0</v>
          </cell>
          <cell r="E196" t="str">
            <v xml:space="preserve">Engineering Drawing For Product Inhibitor Vessel </v>
          </cell>
          <cell r="F196" t="str">
            <v>6987-LEPC1-SE-13-SE-ZC 1023(&amp;SE-13-B-ZC 1023)</v>
          </cell>
          <cell r="Q196">
            <v>40178</v>
          </cell>
          <cell r="R196">
            <v>0</v>
          </cell>
          <cell r="S196">
            <v>0</v>
          </cell>
          <cell r="T196">
            <v>40126</v>
          </cell>
        </row>
        <row r="197">
          <cell r="B197" t="str">
            <v>13-VV-173</v>
          </cell>
          <cell r="C197" t="str">
            <v>AU</v>
          </cell>
          <cell r="D197">
            <v>0</v>
          </cell>
          <cell r="E197" t="str">
            <v xml:space="preserve">Engineering Drawing For Antifoam agent Vessel </v>
          </cell>
          <cell r="F197" t="str">
            <v>6987-LEPC1-SE-13-SE-ZC 1024(&amp;SE-13-B-ZC 1024)</v>
          </cell>
          <cell r="Q197">
            <v>40178</v>
          </cell>
          <cell r="R197">
            <v>0</v>
          </cell>
          <cell r="S197">
            <v>0</v>
          </cell>
          <cell r="T197">
            <v>40126</v>
          </cell>
        </row>
        <row r="198">
          <cell r="B198" t="str">
            <v>13-TT-181</v>
          </cell>
          <cell r="C198" t="str">
            <v>AU</v>
          </cell>
          <cell r="D198">
            <v>0</v>
          </cell>
          <cell r="E198" t="str">
            <v xml:space="preserve">Engineering Drawing For NMP Storagre Tank </v>
          </cell>
          <cell r="F198" t="str">
            <v>6987-LEPC1-SE-13-SE-ZC 1025(&amp;SE-13-B-ZC 1025)</v>
          </cell>
          <cell r="Q198">
            <v>40178</v>
          </cell>
          <cell r="R198">
            <v>0</v>
          </cell>
          <cell r="S198">
            <v>0</v>
          </cell>
          <cell r="T198">
            <v>40126</v>
          </cell>
        </row>
        <row r="199">
          <cell r="B199" t="str">
            <v>13-VV-191</v>
          </cell>
          <cell r="C199" t="str">
            <v>AU</v>
          </cell>
          <cell r="D199" t="str">
            <v>S-601</v>
          </cell>
          <cell r="E199" t="str">
            <v xml:space="preserve">Engineering Drawing For Predistillation Column Accumulator  </v>
          </cell>
          <cell r="F199" t="str">
            <v>6987-LEPC1-SE-13-SE-ZC 1026(&amp;SE-13-B-ZC 1026)</v>
          </cell>
          <cell r="Q199">
            <v>40178</v>
          </cell>
          <cell r="R199">
            <v>0</v>
          </cell>
          <cell r="S199">
            <v>0</v>
          </cell>
          <cell r="T199">
            <v>40126</v>
          </cell>
        </row>
        <row r="200">
          <cell r="B200" t="str">
            <v>13-EE-111</v>
          </cell>
          <cell r="C200" t="str">
            <v>AU</v>
          </cell>
          <cell r="D200">
            <v>0</v>
          </cell>
          <cell r="E200" t="str">
            <v xml:space="preserve">Engineering Drawing For C4 Evaporator </v>
          </cell>
          <cell r="F200" t="str">
            <v>6987-LEPC1-SE-13-SE-ZC 5002(&amp;SE-13-B-ZC 5002)</v>
          </cell>
          <cell r="Q200">
            <v>40178</v>
          </cell>
          <cell r="R200">
            <v>0</v>
          </cell>
          <cell r="S200">
            <v>0</v>
          </cell>
          <cell r="T200">
            <v>40141</v>
          </cell>
        </row>
        <row r="201">
          <cell r="B201" t="str">
            <v>13-EE-120 A/B</v>
          </cell>
          <cell r="C201" t="str">
            <v>AU</v>
          </cell>
          <cell r="D201">
            <v>0</v>
          </cell>
          <cell r="E201" t="str">
            <v xml:space="preserve">Engineering Drawing For Solvent Cooler </v>
          </cell>
          <cell r="F201" t="str">
            <v>6987-LEPC1-SE-13-SE-ZC 5003(&amp;SE-13-B-ZC 5003)</v>
          </cell>
          <cell r="Q201">
            <v>40178</v>
          </cell>
          <cell r="R201">
            <v>0</v>
          </cell>
          <cell r="S201">
            <v>0</v>
          </cell>
          <cell r="T201">
            <v>40141</v>
          </cell>
        </row>
        <row r="202">
          <cell r="B202" t="str">
            <v>13-EE-121 A/B</v>
          </cell>
          <cell r="C202" t="str">
            <v>AU</v>
          </cell>
          <cell r="D202" t="str">
            <v>S-601</v>
          </cell>
          <cell r="E202" t="str">
            <v xml:space="preserve">Engineering Drawing For Main Washer Condenser </v>
          </cell>
          <cell r="F202" t="str">
            <v>6987-LEPC1-SE-13-SE-ZC 5004(&amp;SE-13-B-ZC 5004)</v>
          </cell>
          <cell r="Q202">
            <v>40178</v>
          </cell>
          <cell r="R202">
            <v>0</v>
          </cell>
          <cell r="S202">
            <v>0</v>
          </cell>
          <cell r="T202">
            <v>40144</v>
          </cell>
        </row>
        <row r="203">
          <cell r="B203" t="str">
            <v>13-EE-124</v>
          </cell>
          <cell r="C203" t="str">
            <v>AU</v>
          </cell>
          <cell r="D203" t="str">
            <v>S-601</v>
          </cell>
          <cell r="E203" t="str">
            <v xml:space="preserve">Engineering Drawing For After Washer Condenser </v>
          </cell>
          <cell r="F203" t="str">
            <v>6987-LEPC1-SE-13-SE-ZC 5005(&amp;SE-13-B-ZC 5005)</v>
          </cell>
          <cell r="Q203">
            <v>40178</v>
          </cell>
          <cell r="R203">
            <v>0</v>
          </cell>
          <cell r="S203">
            <v>0</v>
          </cell>
          <cell r="T203">
            <v>40144</v>
          </cell>
        </row>
        <row r="204">
          <cell r="B204" t="str">
            <v>13-EE-130 A-D</v>
          </cell>
          <cell r="C204" t="str">
            <v>AU</v>
          </cell>
          <cell r="D204">
            <v>0</v>
          </cell>
          <cell r="E204" t="str">
            <v xml:space="preserve">Engineering Drawing For Solvent Heat Exchanger </v>
          </cell>
          <cell r="F204" t="str">
            <v>6987-LEPC1-SE-13-SE-ZC 5006(&amp;SE-13-B-ZC 5006)</v>
          </cell>
          <cell r="Q204">
            <v>40178</v>
          </cell>
          <cell r="R204">
            <v>0</v>
          </cell>
          <cell r="S204">
            <v>0</v>
          </cell>
          <cell r="T204">
            <v>40144</v>
          </cell>
        </row>
        <row r="205">
          <cell r="B205" t="str">
            <v>13-EE-131</v>
          </cell>
          <cell r="C205" t="str">
            <v>AU</v>
          </cell>
          <cell r="D205" t="str">
            <v>S-601</v>
          </cell>
          <cell r="E205" t="str">
            <v xml:space="preserve">Engineering Drawing For Solvent Heater </v>
          </cell>
          <cell r="F205" t="str">
            <v>6987-LEPC1-SE-13-SE-ZC 5007(&amp;SE-13-B-ZC 5007)</v>
          </cell>
          <cell r="Q205">
            <v>40178</v>
          </cell>
          <cell r="R205">
            <v>0</v>
          </cell>
          <cell r="S205">
            <v>0</v>
          </cell>
          <cell r="T205">
            <v>40149</v>
          </cell>
        </row>
        <row r="206">
          <cell r="B206" t="str">
            <v>13-EE-132</v>
          </cell>
          <cell r="C206" t="str">
            <v>AU</v>
          </cell>
          <cell r="D206" t="str">
            <v>S-601</v>
          </cell>
          <cell r="E206" t="str">
            <v xml:space="preserve">Engineering Drawing For Acetylene Washer Condenser </v>
          </cell>
          <cell r="F206" t="str">
            <v>6987-LEPC1-SE-13-SE-ZC 5008(&amp;SE-13-B-ZC 5008)</v>
          </cell>
          <cell r="Q206">
            <v>40178</v>
          </cell>
          <cell r="R206">
            <v>0</v>
          </cell>
          <cell r="S206">
            <v>0</v>
          </cell>
          <cell r="T206">
            <v>40149</v>
          </cell>
        </row>
        <row r="207">
          <cell r="B207" t="str">
            <v>13-EE-134</v>
          </cell>
          <cell r="C207" t="str">
            <v>AU</v>
          </cell>
          <cell r="D207">
            <v>0</v>
          </cell>
          <cell r="E207" t="str">
            <v xml:space="preserve">Engineering Drawing For Water/NMP Cooler </v>
          </cell>
          <cell r="F207" t="str">
            <v>6987-LEPC1-SE-13-SE-ZC 5009(&amp;SE-13-B-ZC 5009)</v>
          </cell>
          <cell r="Q207">
            <v>40178</v>
          </cell>
          <cell r="R207">
            <v>0</v>
          </cell>
          <cell r="S207">
            <v>0</v>
          </cell>
          <cell r="T207">
            <v>40149</v>
          </cell>
        </row>
        <row r="208">
          <cell r="B208" t="str">
            <v>13-EE-137</v>
          </cell>
          <cell r="C208" t="str">
            <v>AU</v>
          </cell>
          <cell r="D208" t="str">
            <v>S-601</v>
          </cell>
          <cell r="E208" t="str">
            <v xml:space="preserve">Engineering Drawing For Acetylene Condenser </v>
          </cell>
          <cell r="F208" t="str">
            <v>6987-LEPC1-SE-13-SE-ZC 5010(&amp;SE-13-B-ZC 5010)</v>
          </cell>
          <cell r="Q208">
            <v>40178</v>
          </cell>
          <cell r="R208">
            <v>0</v>
          </cell>
          <cell r="S208">
            <v>0</v>
          </cell>
          <cell r="T208">
            <v>40149</v>
          </cell>
        </row>
        <row r="209">
          <cell r="B209" t="str">
            <v>13-EE-144</v>
          </cell>
          <cell r="C209" t="str">
            <v>AU</v>
          </cell>
          <cell r="D209">
            <v>0</v>
          </cell>
          <cell r="E209" t="str">
            <v xml:space="preserve">Engineering Drawing For Butadiene Chiller </v>
          </cell>
          <cell r="F209" t="str">
            <v>6987-LEPC1-SE-13-SE-ZC 5011(&amp;SE-13-B-ZC 5011)</v>
          </cell>
          <cell r="Q209">
            <v>40178</v>
          </cell>
          <cell r="R209">
            <v>0</v>
          </cell>
          <cell r="S209">
            <v>0</v>
          </cell>
          <cell r="T209">
            <v>40151</v>
          </cell>
        </row>
        <row r="210">
          <cell r="B210" t="str">
            <v>13-EE-141 A/B</v>
          </cell>
          <cell r="C210" t="str">
            <v>AU</v>
          </cell>
          <cell r="D210" t="str">
            <v>S-601</v>
          </cell>
          <cell r="E210" t="str">
            <v xml:space="preserve">Engineering Drawing For Butadiene Tower Condenser </v>
          </cell>
          <cell r="F210" t="str">
            <v>6987-LEPC1-SE-13-SE-ZC 5012(&amp;SE-13-B-ZC 5012)</v>
          </cell>
          <cell r="Q210">
            <v>40178</v>
          </cell>
          <cell r="R210">
            <v>0</v>
          </cell>
          <cell r="S210">
            <v>0</v>
          </cell>
          <cell r="T210">
            <v>40151</v>
          </cell>
        </row>
        <row r="211">
          <cell r="B211" t="str">
            <v>13-EE-143</v>
          </cell>
          <cell r="C211" t="str">
            <v>AU</v>
          </cell>
          <cell r="D211">
            <v>0</v>
          </cell>
          <cell r="E211" t="str">
            <v>Engineering Drawing For C4/C5 Cooler</v>
          </cell>
          <cell r="F211" t="str">
            <v>6987-LEPC1-SE-13-SE-ZC 5013(&amp;SE-13-B-ZC 5013)</v>
          </cell>
          <cell r="Q211">
            <v>40178</v>
          </cell>
          <cell r="R211">
            <v>0</v>
          </cell>
          <cell r="S211">
            <v>0</v>
          </cell>
          <cell r="T211">
            <v>40151</v>
          </cell>
        </row>
        <row r="212">
          <cell r="B212" t="str">
            <v>13-EE-151</v>
          </cell>
          <cell r="C212" t="str">
            <v>AU</v>
          </cell>
          <cell r="D212" t="str">
            <v>S-601</v>
          </cell>
          <cell r="E212" t="str">
            <v xml:space="preserve">Engineering Drawing For Condenser </v>
          </cell>
          <cell r="F212" t="str">
            <v>6987-LEPC1-SE-13-SE-ZC 5014(&amp;SE-13-B-ZC 5014)</v>
          </cell>
          <cell r="Q212">
            <v>40178</v>
          </cell>
          <cell r="R212">
            <v>0</v>
          </cell>
          <cell r="S212">
            <v>0</v>
          </cell>
          <cell r="T212">
            <v>40157</v>
          </cell>
        </row>
        <row r="213">
          <cell r="B213" t="str">
            <v>13-EE-161</v>
          </cell>
          <cell r="C213" t="str">
            <v>AU</v>
          </cell>
          <cell r="D213">
            <v>0</v>
          </cell>
          <cell r="E213" t="str">
            <v xml:space="preserve">Engineering Drawing For Condensate Cooler </v>
          </cell>
          <cell r="F213" t="str">
            <v>6987-LEPC1-SE-13-SE-ZC 5015(&amp;SE-13-B-ZC 5015)</v>
          </cell>
          <cell r="Q213">
            <v>40178</v>
          </cell>
          <cell r="R213">
            <v>0</v>
          </cell>
          <cell r="S213">
            <v>0</v>
          </cell>
          <cell r="T213">
            <v>40157</v>
          </cell>
        </row>
        <row r="214">
          <cell r="B214" t="str">
            <v>13-EE-191 A/B</v>
          </cell>
          <cell r="C214" t="str">
            <v>AU</v>
          </cell>
          <cell r="D214" t="str">
            <v>S-601</v>
          </cell>
          <cell r="E214" t="str">
            <v xml:space="preserve">Engineering Drawing For Predistillation Tower Condenser  </v>
          </cell>
          <cell r="F214" t="str">
            <v>6987-LEPC1-SE-13-SE-ZC 5016(&amp;SE-13-B-ZC 5016)</v>
          </cell>
          <cell r="Q214">
            <v>40178</v>
          </cell>
          <cell r="R214">
            <v>0</v>
          </cell>
          <cell r="S214">
            <v>0</v>
          </cell>
          <cell r="T214">
            <v>40157</v>
          </cell>
        </row>
        <row r="215">
          <cell r="B215" t="str">
            <v>14-EE-101</v>
          </cell>
          <cell r="C215" t="str">
            <v>AU</v>
          </cell>
          <cell r="D215" t="str">
            <v>S-602</v>
          </cell>
          <cell r="E215" t="str">
            <v xml:space="preserve">Engineering Drawing For Feed Preheater </v>
          </cell>
          <cell r="F215" t="str">
            <v>6987-LEPC1-SE-13-SE-ZC 5017(&amp;SE-13-B-ZC 5017)</v>
          </cell>
          <cell r="Q215">
            <v>40195</v>
          </cell>
          <cell r="R215">
            <v>0</v>
          </cell>
          <cell r="S215">
            <v>0</v>
          </cell>
          <cell r="T215">
            <v>40161</v>
          </cell>
        </row>
        <row r="216">
          <cell r="B216" t="str">
            <v>13-EE-133 A/B</v>
          </cell>
          <cell r="C216" t="str">
            <v>AU</v>
          </cell>
          <cell r="D216">
            <v>0</v>
          </cell>
          <cell r="E216" t="str">
            <v xml:space="preserve">Engineering Drawing For Degassing Tower Reboiler </v>
          </cell>
          <cell r="F216" t="str">
            <v>6987-LEPC1-SE-13-SE-ZC 5018(&amp;SE-13-B-ZC 5018)</v>
          </cell>
          <cell r="Q216">
            <v>40178</v>
          </cell>
          <cell r="R216">
            <v>0</v>
          </cell>
          <cell r="S216">
            <v>0</v>
          </cell>
          <cell r="T216">
            <v>40166</v>
          </cell>
        </row>
        <row r="217">
          <cell r="B217" t="str">
            <v>13-EE-142 A/B</v>
          </cell>
          <cell r="C217" t="str">
            <v>AU</v>
          </cell>
          <cell r="D217">
            <v>0</v>
          </cell>
          <cell r="E217" t="str">
            <v xml:space="preserve">Engineering Drawing For Butadiene  Tower Reboiler </v>
          </cell>
          <cell r="F217" t="str">
            <v>6987-LEPC1-SE-13-SE-ZC 5019(&amp;SE-13-B-ZC 5019)</v>
          </cell>
          <cell r="Q217">
            <v>40178</v>
          </cell>
          <cell r="R217">
            <v>0</v>
          </cell>
          <cell r="S217">
            <v>0</v>
          </cell>
          <cell r="T217">
            <v>40166</v>
          </cell>
        </row>
        <row r="218">
          <cell r="B218" t="str">
            <v>13-EE-192</v>
          </cell>
          <cell r="C218" t="str">
            <v>AU</v>
          </cell>
          <cell r="D218">
            <v>0</v>
          </cell>
          <cell r="E218" t="str">
            <v xml:space="preserve">Engineering Drawing For Predistillation  Tower Reboiler </v>
          </cell>
          <cell r="F218" t="str">
            <v>6987-LEPC1-SE-13-SE-ZC 5020(&amp;SE-13-B-ZC 5020)</v>
          </cell>
          <cell r="Q218">
            <v>40178</v>
          </cell>
          <cell r="R218">
            <v>0</v>
          </cell>
          <cell r="S218">
            <v>0</v>
          </cell>
          <cell r="T218">
            <v>40166</v>
          </cell>
        </row>
        <row r="219">
          <cell r="B219" t="str">
            <v>13-EE-193</v>
          </cell>
          <cell r="C219" t="str">
            <v>AU</v>
          </cell>
          <cell r="D219">
            <v>0</v>
          </cell>
          <cell r="E219" t="str">
            <v xml:space="preserve">Engineering Drawing For Predistillation  Tower Reboiler </v>
          </cell>
          <cell r="F219" t="str">
            <v>6987-LEPC1-SE-13-SE-ZC 5021(&amp;SE-13-B-ZC 5021)</v>
          </cell>
          <cell r="Q219">
            <v>40178</v>
          </cell>
          <cell r="R219">
            <v>0</v>
          </cell>
          <cell r="S219">
            <v>0</v>
          </cell>
          <cell r="T219">
            <v>40166</v>
          </cell>
        </row>
        <row r="220">
          <cell r="B220" t="str">
            <v>14-CC-101</v>
          </cell>
          <cell r="C220" t="str">
            <v>AU</v>
          </cell>
          <cell r="D220">
            <v>0</v>
          </cell>
          <cell r="E220" t="str">
            <v xml:space="preserve">Engineering Drawing For                 Extraction Distillation Column     </v>
          </cell>
          <cell r="F220" t="str">
            <v>6987-LEPC1-SE-14-SE-ZC 1001(&amp;SE-14-B-ZC 1001)</v>
          </cell>
          <cell r="Q220">
            <v>40120</v>
          </cell>
          <cell r="R220">
            <v>0</v>
          </cell>
          <cell r="S220">
            <v>0</v>
          </cell>
          <cell r="T220">
            <v>40129</v>
          </cell>
        </row>
        <row r="221">
          <cell r="B221" t="str">
            <v>14-CC-102</v>
          </cell>
          <cell r="C221" t="str">
            <v>AU</v>
          </cell>
          <cell r="D221">
            <v>0</v>
          </cell>
          <cell r="E221" t="str">
            <v xml:space="preserve">Engineering Drawing For Benzene Stripper </v>
          </cell>
          <cell r="F221" t="str">
            <v>6987-LEPC1-SE-14-SE-ZC 1002(&amp;SE-14-B-ZC 1002)</v>
          </cell>
          <cell r="Q221">
            <v>40120</v>
          </cell>
          <cell r="R221">
            <v>0</v>
          </cell>
          <cell r="S221">
            <v>0</v>
          </cell>
          <cell r="T221">
            <v>40129</v>
          </cell>
        </row>
        <row r="222">
          <cell r="B222" t="str">
            <v>14-VV-101</v>
          </cell>
          <cell r="C222" t="str">
            <v>AU</v>
          </cell>
          <cell r="D222" t="str">
            <v>S-602</v>
          </cell>
          <cell r="E222" t="str">
            <v xml:space="preserve">Engineering Drawing For Raffinate Reflux Drum </v>
          </cell>
          <cell r="F222" t="str">
            <v>6987-LEPC1-SE-14-SE-ZC 1003(&amp;SE-14-B-ZC 1003)</v>
          </cell>
          <cell r="Q222">
            <v>40195</v>
          </cell>
          <cell r="R222">
            <v>0</v>
          </cell>
          <cell r="S222">
            <v>0</v>
          </cell>
          <cell r="T222">
            <v>40126</v>
          </cell>
        </row>
        <row r="223">
          <cell r="B223" t="str">
            <v>14-VV-102</v>
          </cell>
          <cell r="C223" t="str">
            <v>AU</v>
          </cell>
          <cell r="D223" t="str">
            <v>S-602</v>
          </cell>
          <cell r="E223" t="str">
            <v xml:space="preserve">Engineering Drawing For Benz. Reflux Drum </v>
          </cell>
          <cell r="F223" t="str">
            <v>6987-LEPC1-SE-14-SE-ZC 1004(&amp;SE-14-B-ZC 1004)</v>
          </cell>
          <cell r="Q223">
            <v>40195</v>
          </cell>
          <cell r="R223">
            <v>0</v>
          </cell>
          <cell r="S223">
            <v>0</v>
          </cell>
          <cell r="T223">
            <v>40126</v>
          </cell>
        </row>
        <row r="224">
          <cell r="B224" t="str">
            <v>14-VV-103</v>
          </cell>
          <cell r="C224" t="e">
            <v>#N/A</v>
          </cell>
          <cell r="D224" t="e">
            <v>#N/A</v>
          </cell>
          <cell r="E224" t="str">
            <v xml:space="preserve">Engineering Drawing For Vacuum Unit Separator </v>
          </cell>
          <cell r="F224" t="str">
            <v>6987-LEPC1-SE-14-SE-ZC 1005(&amp;SE-14-B-ZC 1005)</v>
          </cell>
          <cell r="Q224" t="e">
            <v>#N/A</v>
          </cell>
          <cell r="R224" t="e">
            <v>#N/A</v>
          </cell>
          <cell r="S224" t="e">
            <v>#N/A</v>
          </cell>
          <cell r="T224">
            <v>40126</v>
          </cell>
        </row>
        <row r="225">
          <cell r="B225" t="str">
            <v>14-VV-104</v>
          </cell>
          <cell r="C225" t="str">
            <v>AU</v>
          </cell>
          <cell r="D225">
            <v>0</v>
          </cell>
          <cell r="E225" t="str">
            <v xml:space="preserve">Engineering Drawing For Recycle Drum </v>
          </cell>
          <cell r="F225" t="str">
            <v>6987-LEPC1-SE-14-SE-ZC 1006(&amp;SE-14-B-ZC 1006)</v>
          </cell>
          <cell r="Q225">
            <v>40195</v>
          </cell>
          <cell r="R225">
            <v>0</v>
          </cell>
          <cell r="S225">
            <v>0</v>
          </cell>
          <cell r="T225">
            <v>40126</v>
          </cell>
        </row>
        <row r="226">
          <cell r="B226" t="str">
            <v>14-VV-105</v>
          </cell>
          <cell r="C226" t="str">
            <v>AU</v>
          </cell>
          <cell r="D226">
            <v>0</v>
          </cell>
          <cell r="E226" t="str">
            <v>Engineering Drawing For NMP Slop Drum</v>
          </cell>
          <cell r="F226" t="str">
            <v>6987-LEPC1-SE-14-SE-ZC 1007(&amp;SE-14-B-ZC 1007)</v>
          </cell>
          <cell r="Q226">
            <v>40195</v>
          </cell>
          <cell r="R226">
            <v>0</v>
          </cell>
          <cell r="S226">
            <v>0</v>
          </cell>
          <cell r="T226">
            <v>40126</v>
          </cell>
        </row>
        <row r="227">
          <cell r="B227" t="str">
            <v>14-VV-106</v>
          </cell>
          <cell r="C227" t="str">
            <v>AU</v>
          </cell>
          <cell r="D227">
            <v>0</v>
          </cell>
          <cell r="E227" t="str">
            <v>Engineering Drawing For HC Slop Drum</v>
          </cell>
          <cell r="F227" t="str">
            <v>6987-LEPC1-SE-14-SE-ZC 1008(&amp;SE-14-B-ZC 1008)</v>
          </cell>
          <cell r="Q227">
            <v>40195</v>
          </cell>
          <cell r="R227">
            <v>0</v>
          </cell>
          <cell r="S227">
            <v>0</v>
          </cell>
          <cell r="T227">
            <v>40126</v>
          </cell>
        </row>
        <row r="228">
          <cell r="B228" t="str">
            <v>14-VV-107</v>
          </cell>
          <cell r="C228" t="str">
            <v>AU</v>
          </cell>
          <cell r="D228">
            <v>0</v>
          </cell>
          <cell r="E228" t="str">
            <v xml:space="preserve">Engineering Drawing For Flare Blow Down Drum </v>
          </cell>
          <cell r="F228" t="str">
            <v>6987-LEPC1-SE-14-SE-ZC 1009(&amp;SE-14-B-ZC 1009)</v>
          </cell>
          <cell r="Q228">
            <v>40195</v>
          </cell>
          <cell r="R228">
            <v>0</v>
          </cell>
          <cell r="S228">
            <v>0</v>
          </cell>
          <cell r="T228">
            <v>40126</v>
          </cell>
        </row>
        <row r="229">
          <cell r="B229" t="str">
            <v>14-EE-101</v>
          </cell>
          <cell r="C229" t="str">
            <v>AU</v>
          </cell>
          <cell r="D229" t="str">
            <v>S-602</v>
          </cell>
          <cell r="E229" t="str">
            <v xml:space="preserve">Engineering Drawing For Feed Preheater </v>
          </cell>
          <cell r="F229" t="str">
            <v>6987-LEPC1-SE-14-SE-ZC 5001&amp;SE-14-B-ZC 5001</v>
          </cell>
          <cell r="Q229">
            <v>40195</v>
          </cell>
          <cell r="R229">
            <v>0</v>
          </cell>
          <cell r="S229">
            <v>0</v>
          </cell>
          <cell r="T229">
            <v>40161</v>
          </cell>
        </row>
        <row r="230">
          <cell r="B230" t="str">
            <v>14-EE-104</v>
          </cell>
          <cell r="C230" t="str">
            <v>AU</v>
          </cell>
          <cell r="D230" t="str">
            <v>S-602</v>
          </cell>
          <cell r="E230" t="str">
            <v xml:space="preserve">Engineering Drawing For Raffinate Column Condenser </v>
          </cell>
          <cell r="F230" t="str">
            <v>6987-LEPC1-SE-14-SE-ZC 5002(&amp;SE-14-B-ZC 5002)</v>
          </cell>
          <cell r="Q230">
            <v>40195</v>
          </cell>
          <cell r="R230">
            <v>0</v>
          </cell>
          <cell r="S230">
            <v>0</v>
          </cell>
          <cell r="T230">
            <v>40161</v>
          </cell>
        </row>
        <row r="231">
          <cell r="B231" t="str">
            <v>14-EE-105</v>
          </cell>
          <cell r="C231" t="str">
            <v>AU</v>
          </cell>
          <cell r="D231">
            <v>0</v>
          </cell>
          <cell r="E231" t="str">
            <v xml:space="preserve">Engineering Drawing For Raffinate Cooler </v>
          </cell>
          <cell r="F231" t="str">
            <v>6987-LEPC1-SE-14-SE-ZC 5003(&amp;SE-14-B-ZC 5003)</v>
          </cell>
          <cell r="Q231">
            <v>40195</v>
          </cell>
          <cell r="R231">
            <v>0</v>
          </cell>
          <cell r="S231">
            <v>0</v>
          </cell>
          <cell r="T231">
            <v>40164</v>
          </cell>
        </row>
        <row r="232">
          <cell r="B232" t="str">
            <v>14-EE-107</v>
          </cell>
          <cell r="C232" t="str">
            <v>AU</v>
          </cell>
          <cell r="D232" t="str">
            <v>S-602</v>
          </cell>
          <cell r="E232" t="str">
            <v xml:space="preserve">Engineering Drawing For Solvent Cooler </v>
          </cell>
          <cell r="F232" t="str">
            <v>6987-LEPC1-SE-14-SE-ZC 5004(&amp;SE-14-B-ZC 5004)</v>
          </cell>
          <cell r="Q232">
            <v>40195</v>
          </cell>
          <cell r="R232">
            <v>0</v>
          </cell>
          <cell r="S232">
            <v>0</v>
          </cell>
          <cell r="T232">
            <v>40164</v>
          </cell>
        </row>
        <row r="233">
          <cell r="B233" t="str">
            <v>14-EE-109</v>
          </cell>
          <cell r="C233" t="str">
            <v>AU</v>
          </cell>
          <cell r="D233" t="str">
            <v>S-602</v>
          </cell>
          <cell r="E233" t="str">
            <v xml:space="preserve">Engineering Drawing For Benz. Stripper Condenser </v>
          </cell>
          <cell r="F233" t="str">
            <v>6987-LEPC1-SE-14-SE-ZC 5005(&amp;SE-14-B-ZC 5005)</v>
          </cell>
          <cell r="Q233">
            <v>40195</v>
          </cell>
          <cell r="R233">
            <v>0</v>
          </cell>
          <cell r="S233">
            <v>0</v>
          </cell>
          <cell r="T233">
            <v>40164</v>
          </cell>
        </row>
        <row r="234">
          <cell r="B234" t="str">
            <v>14-EE-111</v>
          </cell>
          <cell r="C234" t="str">
            <v>AU</v>
          </cell>
          <cell r="D234">
            <v>0</v>
          </cell>
          <cell r="E234" t="str">
            <v xml:space="preserve">Engineering Drawing For Solvent Regenerator </v>
          </cell>
          <cell r="F234" t="str">
            <v>6987-LEPC1-SE-14-SE-ZC 5006(&amp;SE-14-B-ZC 5006)</v>
          </cell>
          <cell r="Q234">
            <v>40195</v>
          </cell>
          <cell r="R234">
            <v>0</v>
          </cell>
          <cell r="S234">
            <v>0</v>
          </cell>
          <cell r="T234">
            <v>40164</v>
          </cell>
        </row>
        <row r="235">
          <cell r="B235" t="str">
            <v>14-EE-112</v>
          </cell>
          <cell r="C235" t="str">
            <v>AU</v>
          </cell>
          <cell r="D235">
            <v>0</v>
          </cell>
          <cell r="E235" t="str">
            <v xml:space="preserve">Engineering Drawing For Benzene Final Cooler </v>
          </cell>
          <cell r="F235" t="str">
            <v>6987-LEPC1-SE-14-SE-ZC 5007(&amp;SE-14-B-ZC 5007)</v>
          </cell>
          <cell r="Q235">
            <v>40195</v>
          </cell>
          <cell r="R235">
            <v>0</v>
          </cell>
          <cell r="S235">
            <v>0</v>
          </cell>
          <cell r="T235">
            <v>40168</v>
          </cell>
        </row>
        <row r="236">
          <cell r="B236" t="str">
            <v>14-EE-113</v>
          </cell>
          <cell r="C236" t="e">
            <v>#N/A</v>
          </cell>
          <cell r="D236" t="e">
            <v>#N/A</v>
          </cell>
          <cell r="E236" t="str">
            <v xml:space="preserve">Engineering Drawing For Vacuum Unit Cooler </v>
          </cell>
          <cell r="F236" t="str">
            <v>6987-LEPC1-SE-14-SE-ZC 5008(&amp;SE-14-B-ZC 5008)</v>
          </cell>
          <cell r="Q236" t="e">
            <v>#N/A</v>
          </cell>
          <cell r="R236" t="e">
            <v>#N/A</v>
          </cell>
          <cell r="S236" t="e">
            <v>#N/A</v>
          </cell>
          <cell r="T236">
            <v>40168</v>
          </cell>
        </row>
        <row r="237">
          <cell r="B237" t="str">
            <v>14-EE-114</v>
          </cell>
          <cell r="C237" t="str">
            <v>AU</v>
          </cell>
          <cell r="D237" t="str">
            <v>S-602</v>
          </cell>
          <cell r="E237" t="str">
            <v xml:space="preserve">Engineering Drawing For Raff. Column Vent Cooler </v>
          </cell>
          <cell r="F237" t="str">
            <v>6987-LEPC1-SE-14-SE-ZC 5009(&amp;SE-14-B-ZC 5009)</v>
          </cell>
          <cell r="Q237">
            <v>40195</v>
          </cell>
          <cell r="R237">
            <v>0</v>
          </cell>
          <cell r="S237">
            <v>0</v>
          </cell>
          <cell r="T237">
            <v>40168</v>
          </cell>
        </row>
        <row r="238">
          <cell r="B238" t="str">
            <v>14-EE-115</v>
          </cell>
          <cell r="C238" t="str">
            <v>AU</v>
          </cell>
          <cell r="D238" t="str">
            <v>S-602</v>
          </cell>
          <cell r="E238" t="str">
            <v xml:space="preserve">Engineering Drawing For Benz. Stripper Vent Cooler </v>
          </cell>
          <cell r="F238" t="str">
            <v>6987-LEPC1-SE-14-SE-ZC 5010(&amp;SE-14-B-ZC 5010)</v>
          </cell>
          <cell r="Q238">
            <v>40195</v>
          </cell>
          <cell r="R238">
            <v>0</v>
          </cell>
          <cell r="S238">
            <v>0</v>
          </cell>
          <cell r="T238">
            <v>40168</v>
          </cell>
        </row>
        <row r="239">
          <cell r="B239" t="str">
            <v>14-EE-102</v>
          </cell>
          <cell r="C239" t="str">
            <v>AU</v>
          </cell>
          <cell r="D239">
            <v>0</v>
          </cell>
          <cell r="E239" t="str">
            <v xml:space="preserve">Engineering Drawing For EDC NMP Reboiler </v>
          </cell>
          <cell r="F239" t="str">
            <v>6987-LEPC1-SE-14-SE-ZC 5011(&amp;SE-14-B-ZC 5011)</v>
          </cell>
          <cell r="Q239">
            <v>40195</v>
          </cell>
          <cell r="R239">
            <v>0</v>
          </cell>
          <cell r="S239">
            <v>0</v>
          </cell>
          <cell r="T239">
            <v>40171</v>
          </cell>
        </row>
        <row r="240">
          <cell r="B240" t="str">
            <v>14-EE-103</v>
          </cell>
          <cell r="C240" t="str">
            <v>AU</v>
          </cell>
          <cell r="D240">
            <v>0</v>
          </cell>
          <cell r="E240" t="str">
            <v xml:space="preserve">Engineering Drawing For EDC Steam Reboiler </v>
          </cell>
          <cell r="F240" t="str">
            <v>6987-LEPC1-SE-14-SE-ZC 5012(&amp;SE-14-B-ZC 5012)</v>
          </cell>
          <cell r="Q240">
            <v>40195</v>
          </cell>
          <cell r="R240">
            <v>0</v>
          </cell>
          <cell r="S240">
            <v>0</v>
          </cell>
          <cell r="T240">
            <v>40171</v>
          </cell>
        </row>
        <row r="241">
          <cell r="B241" t="str">
            <v>14-EE-106</v>
          </cell>
          <cell r="C241" t="str">
            <v>AU</v>
          </cell>
          <cell r="D241">
            <v>0</v>
          </cell>
          <cell r="E241" t="str">
            <v xml:space="preserve">Engineering Drawing For Raffinate Reboiler </v>
          </cell>
          <cell r="F241" t="str">
            <v>6987-LEPC1-SE-14-SE-ZC 5013(&amp;SE-14-B-ZC 5013)</v>
          </cell>
          <cell r="Q241">
            <v>40195</v>
          </cell>
          <cell r="R241">
            <v>0</v>
          </cell>
          <cell r="S241">
            <v>0</v>
          </cell>
          <cell r="T241">
            <v>40171</v>
          </cell>
        </row>
        <row r="242">
          <cell r="B242" t="str">
            <v>14-EE-108</v>
          </cell>
          <cell r="C242" t="str">
            <v>AU</v>
          </cell>
          <cell r="D242">
            <v>0</v>
          </cell>
          <cell r="E242" t="str">
            <v xml:space="preserve">Engineering Drawing For Benzene Stripper Reboiler </v>
          </cell>
          <cell r="F242" t="str">
            <v>6987-LEPC1-SE-14-SE-ZC 5014(&amp;SE-14-B-ZC 5014)</v>
          </cell>
          <cell r="Q242">
            <v>40195</v>
          </cell>
          <cell r="R242">
            <v>0</v>
          </cell>
          <cell r="S242">
            <v>0</v>
          </cell>
          <cell r="T242">
            <v>40171</v>
          </cell>
        </row>
      </sheetData>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heet2"/>
      <sheetName val="DCI "/>
      <sheetName val="Sheet2 (2)"/>
      <sheetName val="Sheet1"/>
    </sheetNames>
    <sheetDataSet>
      <sheetData sheetId="0"/>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14"/>
      <sheetName val="3"/>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s>
    <sheetDataSet>
      <sheetData sheetId="0" refreshError="1"/>
      <sheetData sheetId="1" refreshError="1"/>
      <sheetData sheetId="2" refreshError="1"/>
      <sheetData sheetId="3" refreshError="1"/>
      <sheetData sheetId="4"/>
      <sheetData sheetId="5"/>
      <sheetData sheetId="6"/>
      <sheetData sheetId="7" refreshError="1">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COMP </v>
          </cell>
          <cell r="B8">
            <v>37772</v>
          </cell>
          <cell r="C8">
            <v>37863</v>
          </cell>
          <cell r="D8">
            <v>37878</v>
          </cell>
          <cell r="E8">
            <v>37893</v>
          </cell>
          <cell r="F8">
            <v>38016</v>
          </cell>
          <cell r="G8">
            <v>38076</v>
          </cell>
          <cell r="H8">
            <v>38288</v>
          </cell>
          <cell r="I8">
            <v>38352</v>
          </cell>
        </row>
        <row r="9">
          <cell r="A9" t="str">
            <v xml:space="preserve">CSHE </v>
          </cell>
          <cell r="B9">
            <v>37818</v>
          </cell>
          <cell r="C9">
            <v>37894</v>
          </cell>
          <cell r="D9">
            <v>37910</v>
          </cell>
          <cell r="E9">
            <v>37925</v>
          </cell>
          <cell r="F9">
            <v>38017</v>
          </cell>
          <cell r="G9">
            <v>38062</v>
          </cell>
          <cell r="H9">
            <v>38197</v>
          </cell>
          <cell r="I9">
            <v>38228</v>
          </cell>
        </row>
        <row r="10">
          <cell r="A10" t="str">
            <v xml:space="preserve">CV   </v>
          </cell>
          <cell r="B10">
            <v>37879</v>
          </cell>
          <cell r="C10">
            <v>37970</v>
          </cell>
          <cell r="D10">
            <v>37986</v>
          </cell>
          <cell r="E10">
            <v>38001</v>
          </cell>
          <cell r="F10">
            <v>38092</v>
          </cell>
          <cell r="G10">
            <v>38137</v>
          </cell>
          <cell r="H10">
            <v>38212</v>
          </cell>
          <cell r="I10">
            <v>38258</v>
          </cell>
        </row>
        <row r="11">
          <cell r="A11" t="str">
            <v xml:space="preserve">DCSS </v>
          </cell>
          <cell r="B11">
            <v>37861</v>
          </cell>
          <cell r="C11">
            <v>37952</v>
          </cell>
          <cell r="D11">
            <v>37967</v>
          </cell>
          <cell r="E11">
            <v>37983</v>
          </cell>
          <cell r="F11">
            <v>38134</v>
          </cell>
          <cell r="G11">
            <v>38194</v>
          </cell>
          <cell r="H11">
            <v>38255</v>
          </cell>
          <cell r="I11">
            <v>38286</v>
          </cell>
        </row>
        <row r="12">
          <cell r="A12" t="str">
            <v xml:space="preserve">ELCB </v>
          </cell>
          <cell r="B12">
            <v>37942</v>
          </cell>
          <cell r="C12">
            <v>38019</v>
          </cell>
          <cell r="D12">
            <v>38034</v>
          </cell>
          <cell r="H12">
            <v>38199</v>
          </cell>
          <cell r="I12">
            <v>38230</v>
          </cell>
        </row>
        <row r="13">
          <cell r="A13" t="str">
            <v xml:space="preserve">HEEX </v>
          </cell>
          <cell r="B13">
            <v>37802</v>
          </cell>
          <cell r="C13">
            <v>37878</v>
          </cell>
          <cell r="D13">
            <v>37893</v>
          </cell>
          <cell r="E13">
            <v>37909</v>
          </cell>
          <cell r="F13">
            <v>38000</v>
          </cell>
          <cell r="G13">
            <v>38046</v>
          </cell>
          <cell r="H13">
            <v>38211</v>
          </cell>
          <cell r="I13">
            <v>38242</v>
          </cell>
        </row>
        <row r="14">
          <cell r="A14" t="str">
            <v xml:space="preserve">HTSW </v>
          </cell>
          <cell r="B14">
            <v>37863</v>
          </cell>
          <cell r="C14">
            <v>37939</v>
          </cell>
          <cell r="D14">
            <v>37954</v>
          </cell>
          <cell r="E14">
            <v>37969</v>
          </cell>
          <cell r="F14">
            <v>38091</v>
          </cell>
          <cell r="G14">
            <v>38136</v>
          </cell>
          <cell r="H14">
            <v>38242</v>
          </cell>
          <cell r="I14">
            <v>38273</v>
          </cell>
        </row>
        <row r="15">
          <cell r="A15" t="str">
            <v xml:space="preserve">IDFD </v>
          </cell>
          <cell r="B15">
            <v>37863</v>
          </cell>
          <cell r="C15">
            <v>37939</v>
          </cell>
          <cell r="D15">
            <v>37954</v>
          </cell>
          <cell r="E15">
            <v>37969</v>
          </cell>
          <cell r="F15">
            <v>38061</v>
          </cell>
          <cell r="G15">
            <v>38106</v>
          </cell>
          <cell r="H15">
            <v>38211</v>
          </cell>
          <cell r="I15">
            <v>38242</v>
          </cell>
        </row>
        <row r="16">
          <cell r="A16" t="str">
            <v xml:space="preserve">INCB </v>
          </cell>
          <cell r="B16">
            <v>37943</v>
          </cell>
          <cell r="C16">
            <v>38020</v>
          </cell>
          <cell r="D16">
            <v>38035</v>
          </cell>
          <cell r="H16">
            <v>38200</v>
          </cell>
          <cell r="I16">
            <v>38231</v>
          </cell>
        </row>
        <row r="17">
          <cell r="A17" t="str">
            <v xml:space="preserve">MCPC </v>
          </cell>
          <cell r="B17">
            <v>37909</v>
          </cell>
          <cell r="C17">
            <v>37985</v>
          </cell>
          <cell r="D17">
            <v>38000</v>
          </cell>
          <cell r="E17">
            <v>38016</v>
          </cell>
          <cell r="F17">
            <v>38136</v>
          </cell>
          <cell r="G17">
            <v>38181</v>
          </cell>
          <cell r="H17">
            <v>38257</v>
          </cell>
          <cell r="I17">
            <v>38288</v>
          </cell>
        </row>
        <row r="18">
          <cell r="A18" t="str">
            <v xml:space="preserve">MT1P </v>
          </cell>
          <cell r="B18">
            <v>37832</v>
          </cell>
          <cell r="C18">
            <v>37894</v>
          </cell>
          <cell r="H18">
            <v>38033</v>
          </cell>
          <cell r="I18">
            <v>38062</v>
          </cell>
        </row>
        <row r="19">
          <cell r="A19" t="str">
            <v xml:space="preserve">MT1V </v>
          </cell>
          <cell r="B19">
            <v>37863</v>
          </cell>
          <cell r="C19">
            <v>37924</v>
          </cell>
          <cell r="H19">
            <v>38092</v>
          </cell>
          <cell r="I19">
            <v>38122</v>
          </cell>
        </row>
        <row r="20">
          <cell r="A20" t="str">
            <v xml:space="preserve">MT2P </v>
          </cell>
          <cell r="B20">
            <v>37991</v>
          </cell>
          <cell r="C20">
            <v>38052</v>
          </cell>
          <cell r="H20">
            <v>38202</v>
          </cell>
          <cell r="I20">
            <v>38233</v>
          </cell>
        </row>
        <row r="21">
          <cell r="A21" t="str">
            <v xml:space="preserve">MT2V </v>
          </cell>
          <cell r="B21">
            <v>38006</v>
          </cell>
          <cell r="C21">
            <v>38067</v>
          </cell>
          <cell r="H21">
            <v>38253</v>
          </cell>
          <cell r="I21">
            <v>38284</v>
          </cell>
        </row>
        <row r="22">
          <cell r="A22" t="str">
            <v xml:space="preserve">MT3P </v>
          </cell>
          <cell r="B22">
            <v>38106</v>
          </cell>
          <cell r="C22">
            <v>38166</v>
          </cell>
          <cell r="H22">
            <v>38288</v>
          </cell>
          <cell r="I22">
            <v>38318</v>
          </cell>
        </row>
        <row r="23">
          <cell r="A23" t="str">
            <v xml:space="preserve">MT3V </v>
          </cell>
          <cell r="B23">
            <v>38120</v>
          </cell>
          <cell r="C23">
            <v>38180</v>
          </cell>
          <cell r="H23">
            <v>38302</v>
          </cell>
          <cell r="I23">
            <v>38332</v>
          </cell>
        </row>
        <row r="24">
          <cell r="A24" t="str">
            <v xml:space="preserve">PACK </v>
          </cell>
          <cell r="B24">
            <v>37772</v>
          </cell>
          <cell r="C24">
            <v>37863</v>
          </cell>
          <cell r="D24">
            <v>37878</v>
          </cell>
          <cell r="E24">
            <v>37893</v>
          </cell>
          <cell r="F24">
            <v>37985</v>
          </cell>
          <cell r="G24">
            <v>38031</v>
          </cell>
          <cell r="H24">
            <v>38166</v>
          </cell>
          <cell r="I24">
            <v>38227</v>
          </cell>
        </row>
        <row r="25">
          <cell r="A25" t="str">
            <v xml:space="preserve">PMP2 </v>
          </cell>
          <cell r="B25">
            <v>37832</v>
          </cell>
          <cell r="C25">
            <v>37909</v>
          </cell>
          <cell r="D25">
            <v>37924</v>
          </cell>
          <cell r="E25">
            <v>37939</v>
          </cell>
          <cell r="F25">
            <v>38031</v>
          </cell>
          <cell r="G25">
            <v>38076</v>
          </cell>
          <cell r="H25">
            <v>38242</v>
          </cell>
          <cell r="I25">
            <v>38273</v>
          </cell>
        </row>
        <row r="26">
          <cell r="A26" t="str">
            <v xml:space="preserve">PMP3 </v>
          </cell>
          <cell r="B26">
            <v>37813</v>
          </cell>
          <cell r="C26">
            <v>37905</v>
          </cell>
          <cell r="D26">
            <v>37920</v>
          </cell>
          <cell r="E26">
            <v>37935</v>
          </cell>
          <cell r="F26">
            <v>38027</v>
          </cell>
          <cell r="G26">
            <v>38072</v>
          </cell>
          <cell r="H26">
            <v>38238</v>
          </cell>
          <cell r="I26">
            <v>38299</v>
          </cell>
        </row>
        <row r="27">
          <cell r="A27" t="str">
            <v xml:space="preserve">REA2 </v>
          </cell>
          <cell r="B27">
            <v>37776</v>
          </cell>
          <cell r="C27">
            <v>37856</v>
          </cell>
          <cell r="D27">
            <v>37871</v>
          </cell>
          <cell r="E27">
            <v>37886</v>
          </cell>
          <cell r="F27">
            <v>37977</v>
          </cell>
          <cell r="G27">
            <v>38024</v>
          </cell>
          <cell r="H27">
            <v>38223</v>
          </cell>
          <cell r="I27">
            <v>38253</v>
          </cell>
        </row>
        <row r="28">
          <cell r="A28" t="str">
            <v xml:space="preserve">TRAN </v>
          </cell>
          <cell r="B28">
            <v>37879</v>
          </cell>
          <cell r="C28">
            <v>37955</v>
          </cell>
          <cell r="D28">
            <v>37970</v>
          </cell>
          <cell r="E28">
            <v>37986</v>
          </cell>
          <cell r="F28">
            <v>38107</v>
          </cell>
          <cell r="G28">
            <v>38152</v>
          </cell>
          <cell r="H28">
            <v>38228</v>
          </cell>
          <cell r="I28">
            <v>38258</v>
          </cell>
        </row>
        <row r="29">
          <cell r="A29" t="str">
            <v xml:space="preserve">VESS </v>
          </cell>
          <cell r="B29">
            <v>37817</v>
          </cell>
          <cell r="C29">
            <v>37893</v>
          </cell>
          <cell r="D29">
            <v>37909</v>
          </cell>
          <cell r="E29">
            <v>37924</v>
          </cell>
          <cell r="F29">
            <v>38031</v>
          </cell>
          <cell r="G29">
            <v>38091</v>
          </cell>
          <cell r="H29">
            <v>38196</v>
          </cell>
          <cell r="I29">
            <v>38227</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5">
          <cell r="A65" t="str">
            <v>(II)</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ow r="65">
          <cell r="A65" t="str">
            <v>(II)</v>
          </cell>
        </row>
      </sheetData>
      <sheetData sheetId="578"/>
      <sheetData sheetId="579">
        <row r="65">
          <cell r="A65" t="str">
            <v>(II)</v>
          </cell>
        </row>
      </sheetData>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re"/>
      <sheetName val="Conseil"/>
      <sheetName val="Heures"/>
      <sheetName val="Valorisation"/>
      <sheetName val="Taux"/>
      <sheetName val="Macro"/>
      <sheetName val="LEGEND"/>
      <sheetName val="사기도장"/>
      <sheetName val="간선계산"/>
      <sheetName val="Architecture Work"/>
      <sheetName val="M_F"/>
      <sheetName val="Backup"/>
      <sheetName val="Final(1)summary"/>
      <sheetName val="Equipment"/>
      <sheetName val="PIPE-HOT"/>
      <sheetName val="Resource"/>
      <sheetName val="A"/>
      <sheetName val="POWER"/>
    </sheetNames>
    <sheetDataSet>
      <sheetData sheetId="0" refreshError="1"/>
      <sheetData sheetId="1" refreshError="1"/>
      <sheetData sheetId="2" refreshError="1"/>
      <sheetData sheetId="3" refreshError="1"/>
      <sheetData sheetId="4" refreshError="1"/>
      <sheetData sheetId="5" refreshError="1">
        <row r="5">
          <cell r="C5" t="str">
            <v>Imprimé le : 05-Mar-2002 at 15:32</v>
          </cell>
        </row>
        <row r="6">
          <cell r="C6" t="str">
            <v>C:\TRAVAIL.XLS\SOHAR\SBDG2002.XLS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 val="Schedu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L"/>
    </sheetNames>
    <sheetDataSet>
      <sheetData sheetId="0">
        <row r="4">
          <cell r="A4" t="str">
            <v>PROJECT NAME: INTEGRATED PxPTA PROJECT, PTA UNIT, IOCL-PANIPAT</v>
          </cell>
          <cell r="Y4" t="str">
            <v>EIL JOB No.: 4935</v>
          </cell>
        </row>
        <row r="5">
          <cell r="A5" t="str">
            <v>PMC : ENGINEERS INDIA LIMITED</v>
          </cell>
          <cell r="Y5" t="str">
            <v>L&amp;T JOB NO. : VV1-30001</v>
          </cell>
        </row>
        <row r="6">
          <cell r="A6" t="str">
            <v>MPR: 10</v>
          </cell>
          <cell r="Y6" t="str">
            <v>PERIOD: 16-Nov-03 to 15-Dec-03</v>
          </cell>
        </row>
        <row r="8">
          <cell r="A8" t="str">
            <v>PROGRESS OF STRUCTURAL STEEL FABRICATION</v>
          </cell>
        </row>
        <row r="10">
          <cell r="A10" t="str">
            <v xml:space="preserve">SL.  </v>
          </cell>
          <cell r="B10" t="str">
            <v>WORK ORDER</v>
          </cell>
          <cell r="E10" t="str">
            <v>UOM</v>
          </cell>
          <cell r="F10" t="str">
            <v xml:space="preserve">WORK </v>
          </cell>
          <cell r="G10" t="str">
            <v>STATUS</v>
          </cell>
          <cell r="H10" t="str">
            <v>CUMUL.</v>
          </cell>
          <cell r="I10">
            <v>2003</v>
          </cell>
          <cell r="M10">
            <v>2004</v>
          </cell>
          <cell r="Y10" t="str">
            <v>REMARKS</v>
          </cell>
        </row>
        <row r="11">
          <cell r="A11" t="str">
            <v>NO.</v>
          </cell>
          <cell r="B11" t="str">
            <v>UNIT DESCRIPTION</v>
          </cell>
          <cell r="F11" t="str">
            <v>LOAD</v>
          </cell>
          <cell r="H11" t="str">
            <v>TO DATE</v>
          </cell>
          <cell r="I11">
            <v>37879</v>
          </cell>
          <cell r="J11">
            <v>37909</v>
          </cell>
          <cell r="K11">
            <v>37940</v>
          </cell>
          <cell r="L11">
            <v>37970</v>
          </cell>
          <cell r="M11">
            <v>38001</v>
          </cell>
          <cell r="N11">
            <v>38032</v>
          </cell>
          <cell r="O11">
            <v>38061</v>
          </cell>
          <cell r="P11">
            <v>38092</v>
          </cell>
          <cell r="Q11">
            <v>38122</v>
          </cell>
          <cell r="R11">
            <v>38153</v>
          </cell>
          <cell r="S11">
            <v>38183</v>
          </cell>
          <cell r="T11">
            <v>38214</v>
          </cell>
          <cell r="U11">
            <v>38245</v>
          </cell>
          <cell r="V11">
            <v>38275</v>
          </cell>
          <cell r="W11">
            <v>38306</v>
          </cell>
          <cell r="X11">
            <v>38336</v>
          </cell>
        </row>
        <row r="12">
          <cell r="A12">
            <v>1</v>
          </cell>
          <cell r="B12" t="str">
            <v>WAREHOUSE, DG SHED</v>
          </cell>
          <cell r="E12" t="str">
            <v>MT</v>
          </cell>
          <cell r="F12">
            <v>2710</v>
          </cell>
          <cell r="G12" t="str">
            <v>SCH.</v>
          </cell>
          <cell r="J12">
            <v>117</v>
          </cell>
          <cell r="K12">
            <v>334</v>
          </cell>
          <cell r="L12">
            <v>334</v>
          </cell>
          <cell r="M12">
            <v>334</v>
          </cell>
          <cell r="N12">
            <v>290</v>
          </cell>
          <cell r="O12">
            <v>234</v>
          </cell>
          <cell r="P12">
            <v>234</v>
          </cell>
          <cell r="Q12">
            <v>270</v>
          </cell>
          <cell r="R12">
            <v>288</v>
          </cell>
          <cell r="S12">
            <v>275</v>
          </cell>
        </row>
        <row r="13">
          <cell r="G13" t="str">
            <v>PROG.</v>
          </cell>
          <cell r="J13">
            <v>50</v>
          </cell>
          <cell r="K13">
            <v>300</v>
          </cell>
          <cell r="L13">
            <v>350</v>
          </cell>
          <cell r="M13">
            <v>150</v>
          </cell>
        </row>
        <row r="14">
          <cell r="G14" t="str">
            <v>ACT</v>
          </cell>
          <cell r="J14">
            <v>80.900000000000006</v>
          </cell>
          <cell r="K14">
            <v>224.82</v>
          </cell>
          <cell r="L14">
            <v>221</v>
          </cell>
        </row>
        <row r="15">
          <cell r="A15">
            <v>2</v>
          </cell>
          <cell r="B15" t="str">
            <v>PROCESS AREA</v>
          </cell>
          <cell r="E15" t="str">
            <v>MT</v>
          </cell>
          <cell r="F15">
            <v>3630</v>
          </cell>
          <cell r="G15" t="str">
            <v>SCH.</v>
          </cell>
          <cell r="I15">
            <v>45</v>
          </cell>
          <cell r="J15">
            <v>197</v>
          </cell>
          <cell r="K15">
            <v>344</v>
          </cell>
          <cell r="L15">
            <v>344</v>
          </cell>
          <cell r="M15">
            <v>348</v>
          </cell>
          <cell r="N15">
            <v>394</v>
          </cell>
          <cell r="O15">
            <v>449</v>
          </cell>
          <cell r="P15">
            <v>434</v>
          </cell>
          <cell r="Q15">
            <v>354</v>
          </cell>
          <cell r="R15">
            <v>313</v>
          </cell>
          <cell r="S15">
            <v>222</v>
          </cell>
          <cell r="T15">
            <v>186</v>
          </cell>
        </row>
        <row r="16">
          <cell r="G16" t="str">
            <v>PROG.</v>
          </cell>
          <cell r="K16">
            <v>50</v>
          </cell>
          <cell r="L16">
            <v>287</v>
          </cell>
          <cell r="M16">
            <v>250</v>
          </cell>
        </row>
        <row r="17">
          <cell r="G17" t="str">
            <v>ACT.</v>
          </cell>
          <cell r="K17">
            <v>100.34</v>
          </cell>
          <cell r="L17">
            <v>291</v>
          </cell>
        </row>
        <row r="18">
          <cell r="A18">
            <v>3</v>
          </cell>
          <cell r="B18" t="str">
            <v>SUB STATION</v>
          </cell>
          <cell r="E18" t="str">
            <v>MT</v>
          </cell>
          <cell r="F18">
            <v>22</v>
          </cell>
          <cell r="G18" t="str">
            <v>SCH.</v>
          </cell>
          <cell r="N18">
            <v>6</v>
          </cell>
          <cell r="O18">
            <v>8</v>
          </cell>
          <cell r="P18">
            <v>8</v>
          </cell>
        </row>
        <row r="19">
          <cell r="G19" t="str">
            <v>PROG.</v>
          </cell>
        </row>
        <row r="20">
          <cell r="G20" t="str">
            <v>ACT.</v>
          </cell>
        </row>
        <row r="21">
          <cell r="B21" t="str">
            <v>GRAND</v>
          </cell>
          <cell r="E21" t="str">
            <v>MT</v>
          </cell>
          <cell r="G21" t="str">
            <v>PROG.</v>
          </cell>
          <cell r="I21">
            <v>0</v>
          </cell>
          <cell r="J21">
            <v>50</v>
          </cell>
          <cell r="K21">
            <v>350</v>
          </cell>
          <cell r="L21">
            <v>637</v>
          </cell>
          <cell r="M21">
            <v>400</v>
          </cell>
        </row>
        <row r="22">
          <cell r="B22" t="str">
            <v>TOTAL</v>
          </cell>
          <cell r="G22" t="str">
            <v>ACT</v>
          </cell>
          <cell r="I22">
            <v>0</v>
          </cell>
          <cell r="J22">
            <v>80.900000000000006</v>
          </cell>
          <cell r="K22">
            <v>325.15999999999997</v>
          </cell>
          <cell r="L22">
            <v>512</v>
          </cell>
          <cell r="M22">
            <v>0</v>
          </cell>
        </row>
        <row r="24">
          <cell r="B24" t="str">
            <v>LEGENDS:</v>
          </cell>
        </row>
        <row r="25">
          <cell r="C25" t="str">
            <v>UOM : UNIT OF MEASUREMENT</v>
          </cell>
          <cell r="H25" t="str">
            <v>SCH. : SCHEDULE</v>
          </cell>
          <cell r="J25" t="str">
            <v>PROG. : PROGRAM</v>
          </cell>
          <cell r="M25" t="str">
            <v>ACT. : ACTUAL</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arch"/>
      <sheetName val="Level 3_Engineering"/>
      <sheetName val="DCI Summary"/>
      <sheetName val="Plan and Actual"/>
      <sheetName val="Summary Status"/>
      <sheetName val="DCI_PR"/>
      <sheetName val="DCI_CV"/>
      <sheetName val="DCI_AR"/>
      <sheetName val="DCI_ST"/>
      <sheetName val="DCI_RO"/>
      <sheetName val="DCI_PP"/>
      <sheetName val="DCI_EL"/>
      <sheetName val="DCI_IN"/>
      <sheetName val="MCI_DATA"/>
      <sheetName val="S_PR"/>
      <sheetName val="S_CV"/>
      <sheetName val="S_AR"/>
      <sheetName val="S_ST"/>
      <sheetName val="S_RO"/>
      <sheetName val="S_PP"/>
      <sheetName val="S_EL"/>
      <sheetName val="S_IN"/>
    </sheetNames>
    <sheetDataSet>
      <sheetData sheetId="0" refreshError="1"/>
      <sheetData sheetId="1" refreshError="1"/>
      <sheetData sheetId="2"/>
      <sheetData sheetId="3">
        <row r="5">
          <cell r="J5">
            <v>40193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2D02"/>
      <sheetName val="X1POSD"/>
      <sheetName val="X2POSD"/>
    </sheetNames>
    <sheetDataSet>
      <sheetData sheetId="0">
        <row r="6">
          <cell r="C6" t="str">
            <v>NAPHTHA HYDROTREATING UNIT</v>
          </cell>
        </row>
        <row r="7">
          <cell r="C7" t="str">
            <v>PFD'S</v>
          </cell>
        </row>
        <row r="8">
          <cell r="A8" t="str">
            <v>903292-110-01</v>
          </cell>
          <cell r="B8">
            <v>3</v>
          </cell>
          <cell r="C8" t="str">
            <v>REACTOR &amp; COMPRESSOR SECTION</v>
          </cell>
          <cell r="D8" t="str">
            <v>R</v>
          </cell>
          <cell r="E8" t="str">
            <v>Y</v>
          </cell>
          <cell r="Q8">
            <v>90</v>
          </cell>
        </row>
        <row r="9">
          <cell r="A9" t="str">
            <v>903292-110-02</v>
          </cell>
          <cell r="B9">
            <v>2</v>
          </cell>
          <cell r="C9" t="str">
            <v>STRIPPER SECTION</v>
          </cell>
          <cell r="D9" t="str">
            <v>R</v>
          </cell>
          <cell r="E9" t="str">
            <v>Y</v>
          </cell>
          <cell r="Q9">
            <v>90</v>
          </cell>
        </row>
        <row r="10">
          <cell r="A10" t="str">
            <v>903292-110-03</v>
          </cell>
          <cell r="B10">
            <v>1</v>
          </cell>
          <cell r="C10" t="str">
            <v>MATERIAL BALANCE</v>
          </cell>
          <cell r="D10" t="str">
            <v>R</v>
          </cell>
          <cell r="E10" t="str">
            <v>Y</v>
          </cell>
          <cell r="Q10">
            <v>90</v>
          </cell>
        </row>
        <row r="11">
          <cell r="C11" t="str">
            <v>MATERIAL SELECTION DIAGRAM</v>
          </cell>
        </row>
        <row r="12">
          <cell r="A12" t="str">
            <v>903292-115-01</v>
          </cell>
          <cell r="B12">
            <v>1</v>
          </cell>
          <cell r="C12" t="str">
            <v>REACTOR &amp; COMPRESSOR SECTION</v>
          </cell>
          <cell r="D12" t="str">
            <v>I</v>
          </cell>
          <cell r="E12" t="str">
            <v>Y</v>
          </cell>
          <cell r="Q12">
            <v>90</v>
          </cell>
        </row>
        <row r="13">
          <cell r="A13" t="str">
            <v>903292-115-02</v>
          </cell>
          <cell r="B13">
            <v>2</v>
          </cell>
          <cell r="C13" t="str">
            <v>STRIPPER SECTION</v>
          </cell>
          <cell r="D13" t="str">
            <v>I</v>
          </cell>
          <cell r="E13" t="str">
            <v>Y</v>
          </cell>
          <cell r="Q13">
            <v>90</v>
          </cell>
        </row>
        <row r="14">
          <cell r="C14" t="str">
            <v>PROCESS P&amp;ID's</v>
          </cell>
        </row>
        <row r="15">
          <cell r="A15" t="str">
            <v>903292-120-01</v>
          </cell>
          <cell r="B15">
            <v>3</v>
          </cell>
          <cell r="C15" t="str">
            <v>LEGEND AND INSTRUMENT IDENTIFICATION</v>
          </cell>
          <cell r="D15" t="str">
            <v>A</v>
          </cell>
          <cell r="E15" t="str">
            <v>Y</v>
          </cell>
          <cell r="F15">
            <v>0.2</v>
          </cell>
          <cell r="G15">
            <v>37779</v>
          </cell>
          <cell r="H15">
            <v>37771</v>
          </cell>
          <cell r="I15">
            <v>37807</v>
          </cell>
          <cell r="J15">
            <v>37805</v>
          </cell>
          <cell r="K15">
            <v>37855</v>
          </cell>
          <cell r="M15">
            <v>38017</v>
          </cell>
          <cell r="O15">
            <v>38107</v>
          </cell>
          <cell r="Q15">
            <v>93</v>
          </cell>
          <cell r="R15">
            <v>2</v>
          </cell>
        </row>
        <row r="16">
          <cell r="A16" t="str">
            <v>903292-120-02</v>
          </cell>
          <cell r="B16">
            <v>4</v>
          </cell>
          <cell r="C16" t="str">
            <v>GENERAL DETAILS AND NOTES</v>
          </cell>
          <cell r="D16" t="str">
            <v>A</v>
          </cell>
          <cell r="E16" t="str">
            <v>Y</v>
          </cell>
          <cell r="F16">
            <v>0.2</v>
          </cell>
          <cell r="G16">
            <v>37779</v>
          </cell>
          <cell r="H16">
            <v>37771</v>
          </cell>
          <cell r="I16">
            <v>37807</v>
          </cell>
          <cell r="J16">
            <v>37805</v>
          </cell>
          <cell r="K16">
            <v>37855</v>
          </cell>
          <cell r="M16">
            <v>38017</v>
          </cell>
          <cell r="O16">
            <v>38107</v>
          </cell>
          <cell r="Q16">
            <v>93</v>
          </cell>
          <cell r="R16">
            <v>2</v>
          </cell>
        </row>
        <row r="17">
          <cell r="A17" t="str">
            <v>903292-120-03</v>
          </cell>
          <cell r="B17">
            <v>4</v>
          </cell>
          <cell r="C17" t="str">
            <v>UNIT SPECIFIC DETAILS AND NOTES</v>
          </cell>
          <cell r="D17" t="str">
            <v>A</v>
          </cell>
          <cell r="E17" t="str">
            <v>Y</v>
          </cell>
          <cell r="F17">
            <v>0.2</v>
          </cell>
          <cell r="G17">
            <v>37779</v>
          </cell>
          <cell r="H17">
            <v>37771</v>
          </cell>
          <cell r="I17">
            <v>37807</v>
          </cell>
          <cell r="J17">
            <v>37805</v>
          </cell>
          <cell r="K17">
            <v>37855</v>
          </cell>
          <cell r="M17">
            <v>38017</v>
          </cell>
          <cell r="O17">
            <v>38107</v>
          </cell>
          <cell r="Q17">
            <v>93</v>
          </cell>
          <cell r="R17">
            <v>2</v>
          </cell>
        </row>
        <row r="18">
          <cell r="A18" t="str">
            <v>903292-120-04</v>
          </cell>
          <cell r="B18">
            <v>3</v>
          </cell>
          <cell r="C18" t="str">
            <v>CAUSE &amp; EFFECT TABLE</v>
          </cell>
          <cell r="D18" t="str">
            <v>A</v>
          </cell>
          <cell r="E18" t="str">
            <v>Y</v>
          </cell>
          <cell r="F18">
            <v>0.2</v>
          </cell>
          <cell r="G18">
            <v>37779</v>
          </cell>
          <cell r="H18">
            <v>37771</v>
          </cell>
          <cell r="I18">
            <v>37807</v>
          </cell>
          <cell r="J18">
            <v>37805</v>
          </cell>
          <cell r="K18">
            <v>37855</v>
          </cell>
          <cell r="M18">
            <v>38017</v>
          </cell>
          <cell r="O18">
            <v>38107</v>
          </cell>
          <cell r="Q18">
            <v>93</v>
          </cell>
          <cell r="R18">
            <v>2</v>
          </cell>
        </row>
        <row r="19">
          <cell r="A19" t="str">
            <v>903292-120-05</v>
          </cell>
          <cell r="B19">
            <v>5</v>
          </cell>
          <cell r="C19" t="str">
            <v>SULFUR AND INHIBITOR INJECTION</v>
          </cell>
          <cell r="D19" t="str">
            <v>A</v>
          </cell>
          <cell r="E19" t="str">
            <v>Y</v>
          </cell>
          <cell r="F19">
            <v>0.2</v>
          </cell>
          <cell r="G19">
            <v>37779</v>
          </cell>
          <cell r="H19">
            <v>37771</v>
          </cell>
          <cell r="I19">
            <v>37807</v>
          </cell>
          <cell r="J19">
            <v>37805</v>
          </cell>
          <cell r="K19">
            <v>37855</v>
          </cell>
          <cell r="M19">
            <v>38017</v>
          </cell>
          <cell r="O19">
            <v>38107</v>
          </cell>
          <cell r="Q19">
            <v>93</v>
          </cell>
          <cell r="R19">
            <v>2</v>
          </cell>
        </row>
        <row r="20">
          <cell r="A20" t="str">
            <v>903292-120-06</v>
          </cell>
          <cell r="B20">
            <v>5</v>
          </cell>
          <cell r="C20" t="str">
            <v>FEED SURGE DRUM</v>
          </cell>
          <cell r="D20" t="str">
            <v>A</v>
          </cell>
          <cell r="E20" t="str">
            <v>Y</v>
          </cell>
          <cell r="F20">
            <v>0.2</v>
          </cell>
          <cell r="G20">
            <v>37779</v>
          </cell>
          <cell r="H20">
            <v>37771</v>
          </cell>
          <cell r="I20">
            <v>37807</v>
          </cell>
          <cell r="J20">
            <v>37805</v>
          </cell>
          <cell r="K20">
            <v>37855</v>
          </cell>
          <cell r="M20">
            <v>38017</v>
          </cell>
          <cell r="O20">
            <v>38107</v>
          </cell>
          <cell r="Q20">
            <v>93</v>
          </cell>
          <cell r="R20">
            <v>2</v>
          </cell>
        </row>
        <row r="21">
          <cell r="A21" t="str">
            <v>903292-120-07</v>
          </cell>
          <cell r="B21">
            <v>3</v>
          </cell>
          <cell r="C21" t="str">
            <v>CHARGE HEATER</v>
          </cell>
          <cell r="D21" t="str">
            <v>A</v>
          </cell>
          <cell r="E21" t="str">
            <v>Y</v>
          </cell>
          <cell r="F21">
            <v>0.2</v>
          </cell>
          <cell r="G21">
            <v>37779</v>
          </cell>
          <cell r="H21">
            <v>37771</v>
          </cell>
          <cell r="I21">
            <v>37807</v>
          </cell>
          <cell r="J21">
            <v>37805</v>
          </cell>
          <cell r="K21">
            <v>37855</v>
          </cell>
          <cell r="M21">
            <v>38017</v>
          </cell>
          <cell r="O21">
            <v>38107</v>
          </cell>
          <cell r="Q21">
            <v>93</v>
          </cell>
          <cell r="R21">
            <v>2</v>
          </cell>
        </row>
        <row r="22">
          <cell r="A22" t="str">
            <v>903292-120-08</v>
          </cell>
          <cell r="B22">
            <v>1</v>
          </cell>
          <cell r="C22" t="str">
            <v>REACTOR</v>
          </cell>
          <cell r="D22" t="str">
            <v>A</v>
          </cell>
          <cell r="E22" t="str">
            <v>Y</v>
          </cell>
          <cell r="F22">
            <v>0.2</v>
          </cell>
          <cell r="G22">
            <v>37779</v>
          </cell>
          <cell r="H22">
            <v>37771</v>
          </cell>
          <cell r="I22">
            <v>37807</v>
          </cell>
          <cell r="J22">
            <v>37805</v>
          </cell>
          <cell r="K22">
            <v>37855</v>
          </cell>
          <cell r="M22">
            <v>38017</v>
          </cell>
          <cell r="O22">
            <v>38107</v>
          </cell>
          <cell r="Q22">
            <v>100</v>
          </cell>
          <cell r="R22">
            <v>2</v>
          </cell>
        </row>
        <row r="23">
          <cell r="A23" t="str">
            <v>903292-120-09</v>
          </cell>
          <cell r="B23">
            <v>5</v>
          </cell>
          <cell r="C23" t="str">
            <v>COMBINED FEED EXCHANGER</v>
          </cell>
          <cell r="D23" t="str">
            <v>A</v>
          </cell>
          <cell r="E23" t="str">
            <v>Y</v>
          </cell>
          <cell r="F23">
            <v>0.2</v>
          </cell>
          <cell r="G23">
            <v>37779</v>
          </cell>
          <cell r="H23">
            <v>37771</v>
          </cell>
          <cell r="I23">
            <v>37807</v>
          </cell>
          <cell r="J23">
            <v>37805</v>
          </cell>
          <cell r="K23">
            <v>37855</v>
          </cell>
          <cell r="M23">
            <v>38017</v>
          </cell>
          <cell r="O23">
            <v>38107</v>
          </cell>
          <cell r="Q23">
            <v>93</v>
          </cell>
          <cell r="R23">
            <v>2</v>
          </cell>
        </row>
        <row r="24">
          <cell r="A24" t="str">
            <v>903292-120-10</v>
          </cell>
          <cell r="B24">
            <v>5</v>
          </cell>
          <cell r="C24" t="str">
            <v>PRODUCTS CONDENSER</v>
          </cell>
          <cell r="D24" t="str">
            <v>A</v>
          </cell>
          <cell r="E24" t="str">
            <v>Y</v>
          </cell>
          <cell r="F24">
            <v>0.2</v>
          </cell>
          <cell r="G24">
            <v>37779</v>
          </cell>
          <cell r="H24">
            <v>37771</v>
          </cell>
          <cell r="I24">
            <v>37807</v>
          </cell>
          <cell r="J24">
            <v>37805</v>
          </cell>
          <cell r="K24">
            <v>37855</v>
          </cell>
          <cell r="M24">
            <v>38017</v>
          </cell>
          <cell r="O24">
            <v>38107</v>
          </cell>
          <cell r="Q24">
            <v>93</v>
          </cell>
          <cell r="R24">
            <v>2</v>
          </cell>
        </row>
        <row r="25">
          <cell r="A25" t="str">
            <v>903292-120-11</v>
          </cell>
          <cell r="B25">
            <v>5</v>
          </cell>
          <cell r="C25" t="str">
            <v>SEPARATOR</v>
          </cell>
          <cell r="D25" t="str">
            <v>A</v>
          </cell>
          <cell r="E25" t="str">
            <v>Y</v>
          </cell>
          <cell r="F25">
            <v>0.2</v>
          </cell>
          <cell r="G25">
            <v>37779</v>
          </cell>
          <cell r="H25">
            <v>37771</v>
          </cell>
          <cell r="I25">
            <v>37807</v>
          </cell>
          <cell r="J25">
            <v>37805</v>
          </cell>
          <cell r="K25">
            <v>37855</v>
          </cell>
          <cell r="M25">
            <v>38017</v>
          </cell>
          <cell r="O25">
            <v>38107</v>
          </cell>
          <cell r="Q25">
            <v>93</v>
          </cell>
          <cell r="R25">
            <v>2</v>
          </cell>
        </row>
        <row r="26">
          <cell r="A26" t="str">
            <v>903292-120-12</v>
          </cell>
          <cell r="B26">
            <v>4</v>
          </cell>
          <cell r="C26" t="str">
            <v>RECYCLE COMPRESSOR SUCTION DRUM</v>
          </cell>
          <cell r="D26" t="str">
            <v>A</v>
          </cell>
          <cell r="E26" t="str">
            <v>Y</v>
          </cell>
          <cell r="F26">
            <v>0.2</v>
          </cell>
          <cell r="G26">
            <v>37779</v>
          </cell>
          <cell r="H26">
            <v>37771</v>
          </cell>
          <cell r="I26">
            <v>37807</v>
          </cell>
          <cell r="J26">
            <v>37805</v>
          </cell>
          <cell r="K26">
            <v>37855</v>
          </cell>
          <cell r="M26">
            <v>38017</v>
          </cell>
          <cell r="O26">
            <v>38107</v>
          </cell>
          <cell r="Q26">
            <v>93</v>
          </cell>
          <cell r="R26">
            <v>2</v>
          </cell>
        </row>
        <row r="27">
          <cell r="A27" t="str">
            <v>903292-120-13</v>
          </cell>
          <cell r="B27">
            <v>5</v>
          </cell>
          <cell r="C27" t="str">
            <v>RECYCLE COMPRESSORS</v>
          </cell>
          <cell r="D27" t="str">
            <v>A</v>
          </cell>
          <cell r="E27" t="str">
            <v>Y</v>
          </cell>
          <cell r="F27">
            <v>0.2</v>
          </cell>
          <cell r="G27">
            <v>37779</v>
          </cell>
          <cell r="H27">
            <v>37771</v>
          </cell>
          <cell r="I27">
            <v>37807</v>
          </cell>
          <cell r="J27">
            <v>37805</v>
          </cell>
          <cell r="K27">
            <v>37855</v>
          </cell>
          <cell r="M27">
            <v>38017</v>
          </cell>
          <cell r="O27">
            <v>38107</v>
          </cell>
          <cell r="Q27">
            <v>93</v>
          </cell>
          <cell r="R27">
            <v>2</v>
          </cell>
        </row>
        <row r="28">
          <cell r="A28" t="str">
            <v>903292-120-14</v>
          </cell>
          <cell r="B28">
            <v>5</v>
          </cell>
          <cell r="C28" t="str">
            <v>STRIPPER BOTTOMS</v>
          </cell>
          <cell r="D28" t="str">
            <v>A</v>
          </cell>
          <cell r="E28" t="str">
            <v>Y</v>
          </cell>
          <cell r="F28">
            <v>0.2</v>
          </cell>
          <cell r="G28">
            <v>37779</v>
          </cell>
          <cell r="H28">
            <v>37771</v>
          </cell>
          <cell r="I28">
            <v>37807</v>
          </cell>
          <cell r="J28">
            <v>37805</v>
          </cell>
          <cell r="K28">
            <v>37855</v>
          </cell>
          <cell r="M28">
            <v>38017</v>
          </cell>
          <cell r="O28">
            <v>38107</v>
          </cell>
          <cell r="Q28">
            <v>93</v>
          </cell>
          <cell r="R28">
            <v>2</v>
          </cell>
        </row>
        <row r="29">
          <cell r="A29" t="str">
            <v>903292-120-15</v>
          </cell>
          <cell r="B29">
            <v>5</v>
          </cell>
          <cell r="C29" t="str">
            <v>STRIPPER</v>
          </cell>
          <cell r="D29" t="str">
            <v>A</v>
          </cell>
          <cell r="E29" t="str">
            <v>Y</v>
          </cell>
          <cell r="F29">
            <v>0.2</v>
          </cell>
          <cell r="G29">
            <v>37779</v>
          </cell>
          <cell r="H29">
            <v>37771</v>
          </cell>
          <cell r="I29">
            <v>37807</v>
          </cell>
          <cell r="J29">
            <v>37805</v>
          </cell>
          <cell r="K29">
            <v>37855</v>
          </cell>
          <cell r="M29">
            <v>38017</v>
          </cell>
          <cell r="O29">
            <v>38107</v>
          </cell>
          <cell r="Q29">
            <v>93</v>
          </cell>
          <cell r="R29">
            <v>2</v>
          </cell>
        </row>
        <row r="30">
          <cell r="A30" t="str">
            <v>903292-120-16</v>
          </cell>
          <cell r="B30">
            <v>5</v>
          </cell>
          <cell r="C30" t="str">
            <v>STRIPPER RECEIVER</v>
          </cell>
          <cell r="D30" t="str">
            <v>A</v>
          </cell>
          <cell r="E30" t="str">
            <v>Y</v>
          </cell>
          <cell r="F30">
            <v>0.2</v>
          </cell>
          <cell r="G30">
            <v>37779</v>
          </cell>
          <cell r="H30">
            <v>37771</v>
          </cell>
          <cell r="I30">
            <v>37807</v>
          </cell>
          <cell r="J30">
            <v>37805</v>
          </cell>
          <cell r="K30">
            <v>37855</v>
          </cell>
          <cell r="M30">
            <v>38017</v>
          </cell>
          <cell r="O30">
            <v>38107</v>
          </cell>
          <cell r="Q30">
            <v>93</v>
          </cell>
          <cell r="R30">
            <v>2</v>
          </cell>
        </row>
        <row r="31">
          <cell r="A31" t="str">
            <v>903292-120-17</v>
          </cell>
          <cell r="B31">
            <v>3</v>
          </cell>
          <cell r="C31" t="str">
            <v>STRIPPER INHIBITOR INJECTION</v>
          </cell>
          <cell r="D31" t="str">
            <v>A</v>
          </cell>
          <cell r="E31" t="str">
            <v>Y</v>
          </cell>
          <cell r="F31">
            <v>0.2</v>
          </cell>
          <cell r="G31">
            <v>37779</v>
          </cell>
          <cell r="H31">
            <v>37771</v>
          </cell>
          <cell r="I31">
            <v>37807</v>
          </cell>
          <cell r="J31">
            <v>37805</v>
          </cell>
          <cell r="K31">
            <v>37855</v>
          </cell>
          <cell r="M31">
            <v>38017</v>
          </cell>
          <cell r="O31">
            <v>38107</v>
          </cell>
          <cell r="Q31">
            <v>93</v>
          </cell>
          <cell r="R31">
            <v>2</v>
          </cell>
        </row>
        <row r="32">
          <cell r="A32" t="str">
            <v>903292-120-18</v>
          </cell>
          <cell r="B32">
            <v>5</v>
          </cell>
          <cell r="C32" t="str">
            <v>CHARGE HEATER FIRING</v>
          </cell>
          <cell r="D32" t="str">
            <v>A</v>
          </cell>
          <cell r="E32" t="str">
            <v>Y</v>
          </cell>
          <cell r="F32">
            <v>0.2</v>
          </cell>
          <cell r="G32">
            <v>37779</v>
          </cell>
          <cell r="H32">
            <v>37771</v>
          </cell>
          <cell r="I32">
            <v>37807</v>
          </cell>
          <cell r="J32">
            <v>37805</v>
          </cell>
          <cell r="K32">
            <v>37855</v>
          </cell>
          <cell r="M32">
            <v>38017</v>
          </cell>
          <cell r="O32">
            <v>38107</v>
          </cell>
          <cell r="Q32">
            <v>93</v>
          </cell>
          <cell r="R32">
            <v>2</v>
          </cell>
        </row>
        <row r="33">
          <cell r="A33" t="str">
            <v>6318-02-41-01-1123</v>
          </cell>
          <cell r="B33">
            <v>0</v>
          </cell>
          <cell r="C33" t="str">
            <v>CONTROL VALVE &amp; VENT  &amp; DRAIN DETAILS</v>
          </cell>
          <cell r="D33" t="str">
            <v>A</v>
          </cell>
          <cell r="E33" t="str">
            <v>Y</v>
          </cell>
          <cell r="F33">
            <v>0.2</v>
          </cell>
          <cell r="G33">
            <v>37779</v>
          </cell>
          <cell r="H33">
            <v>37771</v>
          </cell>
          <cell r="I33">
            <v>37807</v>
          </cell>
          <cell r="J33">
            <v>37805</v>
          </cell>
          <cell r="K33">
            <v>37855</v>
          </cell>
          <cell r="M33">
            <v>38017</v>
          </cell>
          <cell r="O33">
            <v>38107</v>
          </cell>
          <cell r="Q33">
            <v>93</v>
          </cell>
          <cell r="R33">
            <v>2</v>
          </cell>
        </row>
        <row r="34">
          <cell r="A34" t="str">
            <v>6318-02-41-01-1124</v>
          </cell>
          <cell r="B34">
            <v>0</v>
          </cell>
          <cell r="C34" t="str">
            <v>PUMP VENT &amp; DRAIN DETAILS</v>
          </cell>
          <cell r="D34" t="str">
            <v>A</v>
          </cell>
          <cell r="E34" t="str">
            <v>Y</v>
          </cell>
          <cell r="F34">
            <v>0.2</v>
          </cell>
          <cell r="G34">
            <v>37779</v>
          </cell>
          <cell r="H34">
            <v>37771</v>
          </cell>
          <cell r="I34">
            <v>37807</v>
          </cell>
          <cell r="J34">
            <v>37805</v>
          </cell>
          <cell r="K34">
            <v>37855</v>
          </cell>
          <cell r="M34">
            <v>38017</v>
          </cell>
          <cell r="O34">
            <v>38107</v>
          </cell>
          <cell r="Q34">
            <v>93</v>
          </cell>
          <cell r="R34">
            <v>2</v>
          </cell>
        </row>
        <row r="35">
          <cell r="A35" t="str">
            <v>6318-02-41-01-1125</v>
          </cell>
          <cell r="B35">
            <v>0</v>
          </cell>
          <cell r="C35" t="str">
            <v>LEVEL INSTRUMENT VENT &amp; DRAIN DETAILS</v>
          </cell>
          <cell r="D35" t="str">
            <v>A</v>
          </cell>
          <cell r="E35" t="str">
            <v>Y</v>
          </cell>
          <cell r="F35">
            <v>0.2</v>
          </cell>
          <cell r="G35">
            <v>37779</v>
          </cell>
          <cell r="H35">
            <v>37771</v>
          </cell>
          <cell r="I35">
            <v>37807</v>
          </cell>
          <cell r="J35">
            <v>37805</v>
          </cell>
          <cell r="K35">
            <v>37855</v>
          </cell>
          <cell r="M35">
            <v>38017</v>
          </cell>
          <cell r="O35">
            <v>38107</v>
          </cell>
          <cell r="Q35">
            <v>93</v>
          </cell>
          <cell r="R35">
            <v>2</v>
          </cell>
        </row>
        <row r="36">
          <cell r="A36" t="str">
            <v>6318-02-41-01-1126</v>
          </cell>
          <cell r="B36">
            <v>0</v>
          </cell>
          <cell r="C36" t="str">
            <v>SAMPLE CONNECTION DETAILS</v>
          </cell>
          <cell r="D36" t="str">
            <v>A</v>
          </cell>
          <cell r="E36" t="str">
            <v>Y</v>
          </cell>
          <cell r="F36">
            <v>0.2</v>
          </cell>
          <cell r="G36">
            <v>37779</v>
          </cell>
          <cell r="H36">
            <v>37771</v>
          </cell>
          <cell r="I36">
            <v>37807</v>
          </cell>
          <cell r="J36">
            <v>37805</v>
          </cell>
          <cell r="K36">
            <v>37855</v>
          </cell>
          <cell r="M36">
            <v>38017</v>
          </cell>
          <cell r="O36">
            <v>38107</v>
          </cell>
          <cell r="Q36">
            <v>93</v>
          </cell>
          <cell r="R36">
            <v>2</v>
          </cell>
        </row>
        <row r="37">
          <cell r="A37" t="str">
            <v>6318-02-41-01-1127</v>
          </cell>
          <cell r="B37">
            <v>0</v>
          </cell>
          <cell r="C37" t="str">
            <v>LOW POINT DRAIN DETAILS</v>
          </cell>
          <cell r="D37" t="str">
            <v>A</v>
          </cell>
          <cell r="E37" t="str">
            <v>Y</v>
          </cell>
          <cell r="F37">
            <v>0.2</v>
          </cell>
          <cell r="G37">
            <v>37779</v>
          </cell>
          <cell r="H37">
            <v>37771</v>
          </cell>
          <cell r="I37">
            <v>37807</v>
          </cell>
          <cell r="J37">
            <v>37805</v>
          </cell>
          <cell r="K37">
            <v>37855</v>
          </cell>
          <cell r="M37">
            <v>38017</v>
          </cell>
          <cell r="O37">
            <v>38107</v>
          </cell>
          <cell r="Q37">
            <v>93</v>
          </cell>
          <cell r="R37">
            <v>2</v>
          </cell>
        </row>
        <row r="38">
          <cell r="A38" t="str">
            <v>6318-02-41-01-1128</v>
          </cell>
          <cell r="B38">
            <v>0</v>
          </cell>
          <cell r="C38" t="str">
            <v>PUMP SEAL PLANS-I</v>
          </cell>
          <cell r="D38" t="str">
            <v>A</v>
          </cell>
          <cell r="E38" t="str">
            <v>Y</v>
          </cell>
          <cell r="F38">
            <v>0.2</v>
          </cell>
          <cell r="G38">
            <v>37779</v>
          </cell>
          <cell r="H38">
            <v>37771</v>
          </cell>
          <cell r="I38">
            <v>37807</v>
          </cell>
          <cell r="J38">
            <v>37805</v>
          </cell>
          <cell r="K38">
            <v>37855</v>
          </cell>
          <cell r="M38">
            <v>38017</v>
          </cell>
          <cell r="O38">
            <v>38107</v>
          </cell>
          <cell r="Q38">
            <v>93</v>
          </cell>
          <cell r="R38">
            <v>2</v>
          </cell>
        </row>
        <row r="39">
          <cell r="A39" t="str">
            <v>6318-02-41-01-1129</v>
          </cell>
          <cell r="B39">
            <v>0</v>
          </cell>
          <cell r="C39" t="str">
            <v>PUMP SEAL PLANS-II</v>
          </cell>
          <cell r="D39" t="str">
            <v>A</v>
          </cell>
          <cell r="E39" t="str">
            <v>Y</v>
          </cell>
          <cell r="F39">
            <v>0.2</v>
          </cell>
          <cell r="G39">
            <v>37779</v>
          </cell>
          <cell r="H39">
            <v>37771</v>
          </cell>
          <cell r="I39">
            <v>37807</v>
          </cell>
          <cell r="J39">
            <v>37805</v>
          </cell>
          <cell r="K39">
            <v>37855</v>
          </cell>
          <cell r="M39">
            <v>38017</v>
          </cell>
          <cell r="O39">
            <v>38107</v>
          </cell>
          <cell r="Q39">
            <v>93</v>
          </cell>
          <cell r="R39">
            <v>2</v>
          </cell>
        </row>
        <row r="40">
          <cell r="C40" t="str">
            <v>Other Deliverables</v>
          </cell>
        </row>
        <row r="41">
          <cell r="A41" t="str">
            <v>6318-01-02-EL-1001</v>
          </cell>
          <cell r="B41">
            <v>1</v>
          </cell>
          <cell r="C41" t="str">
            <v>EQUIPMENT LIST</v>
          </cell>
          <cell r="D41" t="str">
            <v>I</v>
          </cell>
          <cell r="E41" t="str">
            <v>N</v>
          </cell>
          <cell r="F41">
            <v>0.2</v>
          </cell>
          <cell r="G41">
            <v>37802</v>
          </cell>
          <cell r="H41">
            <v>37802</v>
          </cell>
          <cell r="I41">
            <v>37830</v>
          </cell>
          <cell r="J41">
            <v>37823</v>
          </cell>
          <cell r="K41">
            <v>37863</v>
          </cell>
          <cell r="O41">
            <v>38107</v>
          </cell>
          <cell r="Q41">
            <v>100</v>
          </cell>
          <cell r="R41">
            <v>2</v>
          </cell>
        </row>
        <row r="42">
          <cell r="C42" t="str">
            <v>EQUIPMENT DATASHEETS (Note 1)</v>
          </cell>
          <cell r="D42" t="str">
            <v>A</v>
          </cell>
          <cell r="E42" t="str">
            <v>N</v>
          </cell>
          <cell r="F42">
            <v>1.47</v>
          </cell>
          <cell r="G42">
            <v>37820</v>
          </cell>
          <cell r="H42">
            <v>37806</v>
          </cell>
          <cell r="I42">
            <v>37848</v>
          </cell>
          <cell r="J42">
            <v>37826</v>
          </cell>
          <cell r="K42">
            <v>37863</v>
          </cell>
          <cell r="O42">
            <v>38107</v>
          </cell>
          <cell r="Q42">
            <v>90</v>
          </cell>
          <cell r="R42">
            <v>2</v>
          </cell>
        </row>
        <row r="43">
          <cell r="C43" t="str">
            <v>CONTROL VALVE DATASHEETS (Note 1)</v>
          </cell>
          <cell r="D43" t="str">
            <v>A</v>
          </cell>
          <cell r="E43" t="str">
            <v>N</v>
          </cell>
          <cell r="F43">
            <v>0.6</v>
          </cell>
          <cell r="G43">
            <v>37817</v>
          </cell>
          <cell r="H43">
            <v>37809</v>
          </cell>
          <cell r="I43">
            <v>37845</v>
          </cell>
          <cell r="K43">
            <v>37863</v>
          </cell>
          <cell r="O43">
            <v>38107</v>
          </cell>
          <cell r="Q43">
            <v>90</v>
          </cell>
          <cell r="R43">
            <v>2</v>
          </cell>
        </row>
        <row r="44">
          <cell r="C44" t="str">
            <v>SAFETY VALVE DATASHEETS (Note 1)</v>
          </cell>
          <cell r="D44" t="str">
            <v>A</v>
          </cell>
          <cell r="E44" t="str">
            <v>N</v>
          </cell>
          <cell r="F44">
            <v>0.25</v>
          </cell>
          <cell r="G44">
            <v>37824</v>
          </cell>
          <cell r="H44">
            <v>37809</v>
          </cell>
          <cell r="I44">
            <v>37852</v>
          </cell>
          <cell r="K44">
            <v>37863</v>
          </cell>
          <cell r="O44">
            <v>38107</v>
          </cell>
          <cell r="Q44">
            <v>90</v>
          </cell>
          <cell r="R44">
            <v>2</v>
          </cell>
        </row>
        <row r="45">
          <cell r="C45" t="str">
            <v>FLOW INSTRUMENTS/ANALYSERS (Note-1)</v>
          </cell>
          <cell r="D45" t="str">
            <v>R</v>
          </cell>
          <cell r="E45" t="str">
            <v>N</v>
          </cell>
          <cell r="F45">
            <v>0.6</v>
          </cell>
          <cell r="G45">
            <v>37833</v>
          </cell>
          <cell r="H45">
            <v>37832</v>
          </cell>
          <cell r="I45">
            <v>37861</v>
          </cell>
          <cell r="K45">
            <v>37863</v>
          </cell>
          <cell r="O45">
            <v>38107</v>
          </cell>
        </row>
        <row r="46">
          <cell r="C46" t="str">
            <v>OTHER INSTRUMENT DATASHEETS (Note 1)</v>
          </cell>
          <cell r="D46" t="str">
            <v>I</v>
          </cell>
          <cell r="E46" t="str">
            <v>N</v>
          </cell>
          <cell r="F46">
            <v>0.6</v>
          </cell>
          <cell r="G46">
            <v>37833</v>
          </cell>
          <cell r="H46">
            <v>37832</v>
          </cell>
          <cell r="I46">
            <v>37861</v>
          </cell>
          <cell r="K46">
            <v>37863</v>
          </cell>
          <cell r="O46">
            <v>38107</v>
          </cell>
          <cell r="Q46">
            <v>90</v>
          </cell>
        </row>
        <row r="47">
          <cell r="A47" t="str">
            <v>6318-01-02-LS-1100</v>
          </cell>
          <cell r="B47">
            <v>0</v>
          </cell>
          <cell r="C47" t="str">
            <v>LINE SCHEDULES</v>
          </cell>
          <cell r="D47" t="str">
            <v>I</v>
          </cell>
          <cell r="E47" t="str">
            <v>N</v>
          </cell>
          <cell r="F47">
            <v>0.6</v>
          </cell>
          <cell r="G47">
            <v>37833</v>
          </cell>
          <cell r="H47">
            <v>37826</v>
          </cell>
          <cell r="I47">
            <v>37861</v>
          </cell>
          <cell r="K47">
            <v>37863</v>
          </cell>
          <cell r="O47">
            <v>38107</v>
          </cell>
          <cell r="Q47">
            <v>90</v>
          </cell>
          <cell r="R47">
            <v>2</v>
          </cell>
        </row>
        <row r="48">
          <cell r="C48" t="str">
            <v>FLARE LOAD SUMMARY (Part of CCR Pt)</v>
          </cell>
          <cell r="D48" t="str">
            <v>A</v>
          </cell>
          <cell r="E48" t="str">
            <v>N</v>
          </cell>
          <cell r="F48">
            <v>0.2</v>
          </cell>
          <cell r="G48">
            <v>37817</v>
          </cell>
          <cell r="H48">
            <v>37811</v>
          </cell>
          <cell r="I48">
            <v>37845</v>
          </cell>
          <cell r="K48">
            <v>37863</v>
          </cell>
          <cell r="O48">
            <v>38107</v>
          </cell>
          <cell r="Q48">
            <v>90</v>
          </cell>
        </row>
        <row r="49">
          <cell r="A49" t="str">
            <v>6318-01-02-SM-1001</v>
          </cell>
          <cell r="C49" t="str">
            <v>UTILITY SUMMARY</v>
          </cell>
          <cell r="D49" t="str">
            <v>R</v>
          </cell>
          <cell r="E49" t="str">
            <v>N</v>
          </cell>
          <cell r="F49">
            <v>0.2</v>
          </cell>
          <cell r="G49">
            <v>37823</v>
          </cell>
          <cell r="H49">
            <v>37842</v>
          </cell>
          <cell r="I49">
            <v>37851</v>
          </cell>
          <cell r="K49">
            <v>37863</v>
          </cell>
          <cell r="O49">
            <v>38107</v>
          </cell>
          <cell r="Q49">
            <v>90</v>
          </cell>
        </row>
        <row r="50">
          <cell r="C50" t="str">
            <v>EFFLUENT SUMMARY(Part of CCR Pt)</v>
          </cell>
          <cell r="D50" t="str">
            <v>I</v>
          </cell>
          <cell r="E50" t="str">
            <v>N</v>
          </cell>
          <cell r="F50">
            <v>0.2</v>
          </cell>
          <cell r="G50">
            <v>37823</v>
          </cell>
          <cell r="H50">
            <v>37832</v>
          </cell>
          <cell r="I50">
            <v>37851</v>
          </cell>
          <cell r="K50">
            <v>37863</v>
          </cell>
          <cell r="O50">
            <v>38107</v>
          </cell>
          <cell r="Q50">
            <v>90</v>
          </cell>
        </row>
        <row r="51">
          <cell r="A51" t="str">
            <v>6318-01-02-SM-1004</v>
          </cell>
          <cell r="C51" t="str">
            <v>CATALYST &amp; CHEMICALS SUMMARY</v>
          </cell>
          <cell r="D51" t="str">
            <v>I</v>
          </cell>
          <cell r="E51" t="str">
            <v>N</v>
          </cell>
          <cell r="F51">
            <v>0.2</v>
          </cell>
          <cell r="G51">
            <v>37823</v>
          </cell>
          <cell r="H51">
            <v>37831</v>
          </cell>
          <cell r="I51">
            <v>37851</v>
          </cell>
          <cell r="K51">
            <v>37863</v>
          </cell>
          <cell r="O51">
            <v>38107</v>
          </cell>
          <cell r="Q51">
            <v>90</v>
          </cell>
        </row>
        <row r="52">
          <cell r="A52">
            <v>0</v>
          </cell>
          <cell r="B52">
            <v>0</v>
          </cell>
          <cell r="C52" t="str">
            <v>BATTERY LIMIT CONDITIONS (Part of CCR Pt)</v>
          </cell>
          <cell r="D52" t="str">
            <v>A</v>
          </cell>
          <cell r="E52" t="str">
            <v>N</v>
          </cell>
          <cell r="F52">
            <v>0.2</v>
          </cell>
          <cell r="G52">
            <v>37809</v>
          </cell>
          <cell r="H52">
            <v>37812</v>
          </cell>
          <cell r="I52">
            <v>37837</v>
          </cell>
          <cell r="K52">
            <v>37863</v>
          </cell>
          <cell r="O52">
            <v>38107</v>
          </cell>
          <cell r="Q52">
            <v>90</v>
          </cell>
        </row>
        <row r="53">
          <cell r="C53" t="str">
            <v>OXYGEN STRIPPING FACILITY</v>
          </cell>
        </row>
        <row r="54">
          <cell r="A54" t="str">
            <v>6318-02-41-PDB-01</v>
          </cell>
          <cell r="B54">
            <v>1</v>
          </cell>
          <cell r="C54" t="str">
            <v>BASIC ENGG DESIGN BASIS</v>
          </cell>
          <cell r="D54" t="str">
            <v>A</v>
          </cell>
          <cell r="E54" t="str">
            <v>N</v>
          </cell>
          <cell r="F54">
            <v>4.75</v>
          </cell>
          <cell r="G54">
            <v>37857</v>
          </cell>
          <cell r="H54">
            <v>37814</v>
          </cell>
          <cell r="I54">
            <v>37893</v>
          </cell>
          <cell r="J54">
            <v>37827</v>
          </cell>
          <cell r="K54">
            <v>37921</v>
          </cell>
          <cell r="L54">
            <v>37844</v>
          </cell>
          <cell r="O54">
            <v>38107</v>
          </cell>
          <cell r="Q54">
            <v>0</v>
          </cell>
        </row>
        <row r="55">
          <cell r="A55" t="str">
            <v>6318-02-41-01-04</v>
          </cell>
          <cell r="B55">
            <v>0</v>
          </cell>
          <cell r="C55" t="str">
            <v>PFD</v>
          </cell>
          <cell r="D55" t="str">
            <v>R</v>
          </cell>
          <cell r="E55" t="str">
            <v>N</v>
          </cell>
          <cell r="F55">
            <v>6.16</v>
          </cell>
          <cell r="G55">
            <v>37857</v>
          </cell>
          <cell r="H55">
            <v>37830</v>
          </cell>
          <cell r="I55">
            <v>37893</v>
          </cell>
          <cell r="K55">
            <v>37921</v>
          </cell>
          <cell r="O55">
            <v>38107</v>
          </cell>
          <cell r="Q55">
            <v>0</v>
          </cell>
        </row>
        <row r="56">
          <cell r="C56" t="str">
            <v>P&amp;ID's</v>
          </cell>
        </row>
        <row r="57">
          <cell r="A57" t="str">
            <v>6318-02-41-01-1119</v>
          </cell>
          <cell r="B57">
            <v>0</v>
          </cell>
          <cell r="C57" t="str">
            <v>OXYGEN STRIPPER BOTTOM</v>
          </cell>
          <cell r="D57" t="str">
            <v>A</v>
          </cell>
          <cell r="E57" t="str">
            <v>N</v>
          </cell>
          <cell r="F57">
            <v>3.88</v>
          </cell>
          <cell r="G57">
            <v>37865</v>
          </cell>
          <cell r="I57">
            <v>37893</v>
          </cell>
          <cell r="K57">
            <v>37921</v>
          </cell>
          <cell r="M57">
            <v>38017</v>
          </cell>
          <cell r="O57">
            <v>38107</v>
          </cell>
          <cell r="Q57">
            <v>0</v>
          </cell>
        </row>
        <row r="58">
          <cell r="A58" t="str">
            <v>6318-02-41-01-1120</v>
          </cell>
          <cell r="B58">
            <v>0</v>
          </cell>
          <cell r="C58" t="str">
            <v>OXYGEN STRIPPER</v>
          </cell>
          <cell r="D58" t="str">
            <v>A</v>
          </cell>
          <cell r="E58" t="str">
            <v>N</v>
          </cell>
          <cell r="F58">
            <v>3.88</v>
          </cell>
          <cell r="G58">
            <v>37865</v>
          </cell>
          <cell r="I58">
            <v>37893</v>
          </cell>
          <cell r="K58">
            <v>37921</v>
          </cell>
          <cell r="M58">
            <v>38017</v>
          </cell>
          <cell r="O58">
            <v>38107</v>
          </cell>
          <cell r="Q58">
            <v>0</v>
          </cell>
        </row>
        <row r="59">
          <cell r="A59" t="str">
            <v>6318-02-41-01-1121</v>
          </cell>
          <cell r="B59">
            <v>0</v>
          </cell>
          <cell r="C59" t="str">
            <v>OXYGEN STRIPPER OVERHEAD DRUM</v>
          </cell>
          <cell r="D59" t="str">
            <v>A</v>
          </cell>
          <cell r="E59" t="str">
            <v>N</v>
          </cell>
          <cell r="F59">
            <v>3.88</v>
          </cell>
          <cell r="G59">
            <v>37865</v>
          </cell>
          <cell r="I59">
            <v>37893</v>
          </cell>
          <cell r="K59">
            <v>37921</v>
          </cell>
          <cell r="M59">
            <v>38017</v>
          </cell>
          <cell r="O59">
            <v>38107</v>
          </cell>
          <cell r="Q59">
            <v>0</v>
          </cell>
        </row>
        <row r="60">
          <cell r="C60" t="str">
            <v>INSTRUMENT DATA SHEETS</v>
          </cell>
          <cell r="D60" t="str">
            <v>A</v>
          </cell>
          <cell r="E60" t="str">
            <v>N</v>
          </cell>
          <cell r="F60">
            <v>4.1100000000000003</v>
          </cell>
          <cell r="G60">
            <v>37865</v>
          </cell>
          <cell r="I60">
            <v>37893</v>
          </cell>
          <cell r="K60">
            <v>37921</v>
          </cell>
          <cell r="O60">
            <v>38107</v>
          </cell>
          <cell r="Q60">
            <v>0</v>
          </cell>
        </row>
        <row r="61">
          <cell r="C61" t="str">
            <v>EQUIPMENT DATA SHEETS</v>
          </cell>
          <cell r="D61" t="str">
            <v>A</v>
          </cell>
          <cell r="E61" t="str">
            <v>N</v>
          </cell>
          <cell r="F61">
            <v>6.03</v>
          </cell>
          <cell r="G61">
            <v>37865</v>
          </cell>
          <cell r="I61">
            <v>37893</v>
          </cell>
          <cell r="K61">
            <v>37921</v>
          </cell>
          <cell r="O61">
            <v>38107</v>
          </cell>
          <cell r="Q61">
            <v>0</v>
          </cell>
        </row>
        <row r="62">
          <cell r="C62" t="str">
            <v>LINE SCHEDULE</v>
          </cell>
          <cell r="D62" t="str">
            <v>A</v>
          </cell>
          <cell r="E62" t="str">
            <v>N</v>
          </cell>
          <cell r="F62">
            <v>3.08</v>
          </cell>
          <cell r="G62">
            <v>37865</v>
          </cell>
          <cell r="I62">
            <v>37893</v>
          </cell>
          <cell r="K62">
            <v>37921</v>
          </cell>
          <cell r="O62">
            <v>38107</v>
          </cell>
          <cell r="Q62">
            <v>0</v>
          </cell>
        </row>
        <row r="63">
          <cell r="C63" t="str">
            <v>MATERIAL SELECTION DIAGRAM</v>
          </cell>
          <cell r="D63" t="str">
            <v>I</v>
          </cell>
          <cell r="E63" t="str">
            <v>N</v>
          </cell>
          <cell r="F63">
            <v>3.5</v>
          </cell>
          <cell r="G63">
            <v>37865</v>
          </cell>
          <cell r="I63">
            <v>37893</v>
          </cell>
          <cell r="K63">
            <v>37921</v>
          </cell>
          <cell r="O63">
            <v>38107</v>
          </cell>
          <cell r="Q63">
            <v>0</v>
          </cell>
        </row>
        <row r="64">
          <cell r="A64" t="str">
            <v>6318-02-41-01-05</v>
          </cell>
          <cell r="C64" t="str">
            <v>PROCESS DESCRIPTION</v>
          </cell>
          <cell r="D64" t="str">
            <v>I</v>
          </cell>
          <cell r="E64" t="str">
            <v>N</v>
          </cell>
          <cell r="F64">
            <v>1.1399999999999999</v>
          </cell>
          <cell r="G64">
            <v>37865</v>
          </cell>
          <cell r="I64">
            <v>37893</v>
          </cell>
          <cell r="K64">
            <v>37921</v>
          </cell>
          <cell r="O64">
            <v>38107</v>
          </cell>
          <cell r="Q64">
            <v>0</v>
          </cell>
        </row>
        <row r="65">
          <cell r="A65" t="str">
            <v>6318-01-02-SM-1001</v>
          </cell>
          <cell r="B65">
            <v>0</v>
          </cell>
          <cell r="C65" t="str">
            <v>STREAM SUMMARY</v>
          </cell>
          <cell r="D65" t="str">
            <v>A</v>
          </cell>
          <cell r="E65" t="str">
            <v>N</v>
          </cell>
          <cell r="F65">
            <v>1.1399999999999999</v>
          </cell>
          <cell r="G65">
            <v>37865</v>
          </cell>
          <cell r="I65">
            <v>37893</v>
          </cell>
          <cell r="K65">
            <v>37921</v>
          </cell>
          <cell r="O65">
            <v>38107</v>
          </cell>
        </row>
        <row r="66">
          <cell r="C66" t="str">
            <v>CCR REGENERATION UNIT</v>
          </cell>
        </row>
        <row r="67">
          <cell r="C67" t="str">
            <v>PROCESS P&amp;ID's</v>
          </cell>
        </row>
        <row r="68">
          <cell r="A68" t="str">
            <v>903294-120-01</v>
          </cell>
          <cell r="B68">
            <v>3</v>
          </cell>
          <cell r="C68" t="str">
            <v>LEGEND AND INSTRUMENT IDENTIFICATION</v>
          </cell>
          <cell r="D68" t="str">
            <v>A</v>
          </cell>
          <cell r="E68" t="str">
            <v>Y</v>
          </cell>
          <cell r="F68">
            <v>0.2</v>
          </cell>
          <cell r="G68">
            <v>37779</v>
          </cell>
          <cell r="H68">
            <v>37771</v>
          </cell>
          <cell r="I68">
            <v>37807</v>
          </cell>
          <cell r="J68">
            <v>37805</v>
          </cell>
        </row>
        <row r="69">
          <cell r="A69" t="str">
            <v>903294-120-02</v>
          </cell>
          <cell r="B69">
            <v>3</v>
          </cell>
          <cell r="C69" t="str">
            <v>GENERAL DETAILS AND NOTES</v>
          </cell>
          <cell r="D69" t="str">
            <v>A</v>
          </cell>
          <cell r="E69" t="str">
            <v>Y</v>
          </cell>
          <cell r="F69">
            <v>0.2</v>
          </cell>
          <cell r="G69">
            <v>37779</v>
          </cell>
          <cell r="H69">
            <v>37771</v>
          </cell>
          <cell r="I69">
            <v>37807</v>
          </cell>
          <cell r="J69">
            <v>37805</v>
          </cell>
        </row>
        <row r="70">
          <cell r="A70" t="str">
            <v>903294-120-03</v>
          </cell>
          <cell r="B70">
            <v>5</v>
          </cell>
          <cell r="C70" t="str">
            <v>UNIT SPECIFIC DETAILS AND NOTES</v>
          </cell>
          <cell r="D70" t="str">
            <v>A</v>
          </cell>
          <cell r="E70" t="str">
            <v>Y</v>
          </cell>
          <cell r="F70">
            <v>0.2</v>
          </cell>
          <cell r="G70">
            <v>37779</v>
          </cell>
          <cell r="H70">
            <v>37771</v>
          </cell>
          <cell r="I70">
            <v>37807</v>
          </cell>
          <cell r="J70">
            <v>37805</v>
          </cell>
        </row>
        <row r="71">
          <cell r="A71" t="str">
            <v>903294-120-04</v>
          </cell>
          <cell r="B71">
            <v>1</v>
          </cell>
          <cell r="C71" t="str">
            <v>UNIT SPECIFIC INSTRUMENTATION</v>
          </cell>
          <cell r="D71" t="str">
            <v>A</v>
          </cell>
          <cell r="E71" t="str">
            <v>Y</v>
          </cell>
          <cell r="F71">
            <v>0.2</v>
          </cell>
          <cell r="G71">
            <v>37779</v>
          </cell>
          <cell r="H71">
            <v>37771</v>
          </cell>
          <cell r="I71">
            <v>37807</v>
          </cell>
          <cell r="J71">
            <v>37805</v>
          </cell>
        </row>
        <row r="72">
          <cell r="A72" t="str">
            <v>903294-120-05</v>
          </cell>
          <cell r="B72">
            <v>4</v>
          </cell>
          <cell r="C72" t="str">
            <v>REDUCTION GAS HEATERS</v>
          </cell>
          <cell r="D72" t="str">
            <v>A</v>
          </cell>
          <cell r="E72" t="str">
            <v>Y</v>
          </cell>
          <cell r="F72">
            <v>0.2</v>
          </cell>
          <cell r="G72">
            <v>37779</v>
          </cell>
          <cell r="H72">
            <v>37771</v>
          </cell>
          <cell r="I72">
            <v>37807</v>
          </cell>
          <cell r="J72">
            <v>37805</v>
          </cell>
        </row>
        <row r="73">
          <cell r="A73" t="str">
            <v>903294-120-06</v>
          </cell>
          <cell r="B73">
            <v>4</v>
          </cell>
          <cell r="C73" t="str">
            <v>REACTORS</v>
          </cell>
          <cell r="D73" t="str">
            <v>A</v>
          </cell>
          <cell r="E73" t="str">
            <v>Y</v>
          </cell>
          <cell r="F73">
            <v>0.2</v>
          </cell>
          <cell r="G73">
            <v>37779</v>
          </cell>
          <cell r="H73">
            <v>37771</v>
          </cell>
          <cell r="I73">
            <v>37807</v>
          </cell>
          <cell r="J73">
            <v>37805</v>
          </cell>
        </row>
        <row r="74">
          <cell r="A74" t="str">
            <v>903294-120-07</v>
          </cell>
          <cell r="B74">
            <v>3</v>
          </cell>
          <cell r="C74" t="str">
            <v>DISENGAGING HOPPER</v>
          </cell>
          <cell r="D74" t="str">
            <v>A</v>
          </cell>
          <cell r="E74" t="str">
            <v>Y</v>
          </cell>
          <cell r="F74">
            <v>0.2</v>
          </cell>
          <cell r="G74">
            <v>37779</v>
          </cell>
          <cell r="H74">
            <v>37771</v>
          </cell>
          <cell r="I74">
            <v>37807</v>
          </cell>
          <cell r="J74">
            <v>37805</v>
          </cell>
        </row>
        <row r="75">
          <cell r="A75" t="str">
            <v>903294-120-08</v>
          </cell>
          <cell r="B75">
            <v>4</v>
          </cell>
          <cell r="C75" t="str">
            <v>FINES AND LIFT BLOWER</v>
          </cell>
          <cell r="D75" t="str">
            <v>A</v>
          </cell>
          <cell r="E75" t="str">
            <v>Y</v>
          </cell>
          <cell r="F75">
            <v>0.2</v>
          </cell>
          <cell r="G75">
            <v>37779</v>
          </cell>
          <cell r="H75">
            <v>37771</v>
          </cell>
          <cell r="I75">
            <v>37807</v>
          </cell>
          <cell r="J75">
            <v>37805</v>
          </cell>
        </row>
        <row r="76">
          <cell r="A76" t="str">
            <v>903294-120-09</v>
          </cell>
          <cell r="B76">
            <v>4</v>
          </cell>
          <cell r="C76" t="str">
            <v>AIR DRIER AND REGENERATION COOLER</v>
          </cell>
          <cell r="D76" t="str">
            <v>A</v>
          </cell>
          <cell r="E76" t="str">
            <v>Y</v>
          </cell>
          <cell r="F76">
            <v>0.2</v>
          </cell>
          <cell r="G76">
            <v>37779</v>
          </cell>
          <cell r="H76">
            <v>37771</v>
          </cell>
          <cell r="I76">
            <v>37807</v>
          </cell>
          <cell r="J76">
            <v>37805</v>
          </cell>
        </row>
        <row r="77">
          <cell r="A77" t="str">
            <v>903294-120-10</v>
          </cell>
          <cell r="B77">
            <v>4</v>
          </cell>
          <cell r="C77" t="str">
            <v>REGENERATION HEATER</v>
          </cell>
          <cell r="D77" t="str">
            <v>A</v>
          </cell>
          <cell r="E77" t="str">
            <v>Y</v>
          </cell>
          <cell r="F77">
            <v>0.2</v>
          </cell>
          <cell r="G77">
            <v>37779</v>
          </cell>
          <cell r="H77">
            <v>37771</v>
          </cell>
          <cell r="I77">
            <v>37807</v>
          </cell>
          <cell r="J77">
            <v>37805</v>
          </cell>
        </row>
        <row r="78">
          <cell r="A78" t="str">
            <v>903294-120-11</v>
          </cell>
          <cell r="B78">
            <v>3</v>
          </cell>
          <cell r="C78" t="str">
            <v>CHLORIDE INJECTION AND AIR HEATER</v>
          </cell>
          <cell r="D78" t="str">
            <v>A</v>
          </cell>
          <cell r="E78" t="str">
            <v>Y</v>
          </cell>
          <cell r="F78">
            <v>0.2</v>
          </cell>
          <cell r="G78">
            <v>37779</v>
          </cell>
          <cell r="H78">
            <v>37771</v>
          </cell>
          <cell r="I78">
            <v>37807</v>
          </cell>
          <cell r="J78">
            <v>37805</v>
          </cell>
        </row>
        <row r="79">
          <cell r="A79" t="str">
            <v>903294-120-12</v>
          </cell>
          <cell r="B79">
            <v>4</v>
          </cell>
          <cell r="C79" t="str">
            <v>REGENERATION TOWER</v>
          </cell>
          <cell r="D79" t="str">
            <v>A</v>
          </cell>
          <cell r="E79" t="str">
            <v>Y</v>
          </cell>
          <cell r="F79">
            <v>0.2</v>
          </cell>
          <cell r="G79">
            <v>37779</v>
          </cell>
          <cell r="H79">
            <v>37771</v>
          </cell>
          <cell r="I79">
            <v>37807</v>
          </cell>
          <cell r="J79">
            <v>37805</v>
          </cell>
        </row>
        <row r="80">
          <cell r="A80" t="str">
            <v>903294-120-13</v>
          </cell>
          <cell r="B80">
            <v>4</v>
          </cell>
          <cell r="C80" t="str">
            <v>NITROGEN SEAL DRUM</v>
          </cell>
          <cell r="D80" t="str">
            <v>A</v>
          </cell>
          <cell r="E80" t="str">
            <v>Y</v>
          </cell>
          <cell r="F80">
            <v>0.2</v>
          </cell>
          <cell r="G80">
            <v>37779</v>
          </cell>
          <cell r="H80">
            <v>37771</v>
          </cell>
          <cell r="I80">
            <v>37807</v>
          </cell>
          <cell r="J80">
            <v>37805</v>
          </cell>
        </row>
        <row r="81">
          <cell r="A81" t="str">
            <v>903294-120-14</v>
          </cell>
          <cell r="B81">
            <v>4</v>
          </cell>
          <cell r="C81" t="str">
            <v>LOCK HOPPER</v>
          </cell>
          <cell r="D81" t="str">
            <v>A</v>
          </cell>
          <cell r="E81" t="str">
            <v>Y</v>
          </cell>
          <cell r="F81">
            <v>0.2</v>
          </cell>
          <cell r="G81">
            <v>37779</v>
          </cell>
          <cell r="H81">
            <v>37771</v>
          </cell>
          <cell r="I81">
            <v>37807</v>
          </cell>
          <cell r="J81">
            <v>37805</v>
          </cell>
        </row>
        <row r="82">
          <cell r="A82" t="str">
            <v>903294-120-15</v>
          </cell>
          <cell r="B82">
            <v>4</v>
          </cell>
          <cell r="C82" t="str">
            <v>BOOSTER GAS</v>
          </cell>
          <cell r="D82" t="str">
            <v>A</v>
          </cell>
          <cell r="E82" t="str">
            <v>Y</v>
          </cell>
          <cell r="F82">
            <v>0.2</v>
          </cell>
          <cell r="G82">
            <v>37779</v>
          </cell>
          <cell r="H82">
            <v>37771</v>
          </cell>
          <cell r="I82">
            <v>37807</v>
          </cell>
          <cell r="J82">
            <v>37805</v>
          </cell>
        </row>
        <row r="83">
          <cell r="A83" t="str">
            <v>903294-120-16</v>
          </cell>
          <cell r="B83">
            <v>4</v>
          </cell>
          <cell r="C83" t="str">
            <v>WATER INJECTION</v>
          </cell>
          <cell r="D83" t="str">
            <v>A</v>
          </cell>
          <cell r="E83" t="str">
            <v>Y</v>
          </cell>
          <cell r="F83">
            <v>0.2</v>
          </cell>
          <cell r="G83">
            <v>37779</v>
          </cell>
          <cell r="H83">
            <v>37771</v>
          </cell>
          <cell r="I83">
            <v>37807</v>
          </cell>
          <cell r="J83">
            <v>37805</v>
          </cell>
        </row>
        <row r="84">
          <cell r="A84" t="str">
            <v>903294-120-17</v>
          </cell>
          <cell r="B84">
            <v>4</v>
          </cell>
          <cell r="C84" t="str">
            <v>CAUSTIC INJECTION</v>
          </cell>
          <cell r="D84" t="str">
            <v>A</v>
          </cell>
          <cell r="E84" t="str">
            <v>Y</v>
          </cell>
          <cell r="F84">
            <v>0.2</v>
          </cell>
          <cell r="G84">
            <v>37779</v>
          </cell>
          <cell r="H84">
            <v>37771</v>
          </cell>
          <cell r="I84">
            <v>37807</v>
          </cell>
          <cell r="J84">
            <v>37805</v>
          </cell>
        </row>
        <row r="85">
          <cell r="A85" t="str">
            <v>903294-120-18</v>
          </cell>
          <cell r="B85">
            <v>4</v>
          </cell>
          <cell r="C85" t="str">
            <v>VENT GAS WASH TOWER</v>
          </cell>
          <cell r="D85" t="str">
            <v>A</v>
          </cell>
          <cell r="E85" t="str">
            <v>Y</v>
          </cell>
          <cell r="F85">
            <v>0.2</v>
          </cell>
          <cell r="G85">
            <v>37779</v>
          </cell>
          <cell r="H85">
            <v>37771</v>
          </cell>
          <cell r="I85">
            <v>37807</v>
          </cell>
          <cell r="J85">
            <v>37805</v>
          </cell>
        </row>
        <row r="86">
          <cell r="C86" t="str">
            <v>Other Deliverables</v>
          </cell>
        </row>
        <row r="87">
          <cell r="A87" t="str">
            <v>6318-03-02-EL-1001</v>
          </cell>
          <cell r="B87">
            <v>1</v>
          </cell>
          <cell r="C87" t="str">
            <v>EQUIPMENT LIST</v>
          </cell>
          <cell r="D87" t="str">
            <v>I</v>
          </cell>
          <cell r="E87" t="str">
            <v>N</v>
          </cell>
          <cell r="F87">
            <v>0.2</v>
          </cell>
          <cell r="G87">
            <v>37802</v>
          </cell>
          <cell r="H87">
            <v>37802</v>
          </cell>
          <cell r="I87">
            <v>37830</v>
          </cell>
          <cell r="J87">
            <v>37823</v>
          </cell>
          <cell r="K87">
            <v>37863</v>
          </cell>
          <cell r="Q87">
            <v>100</v>
          </cell>
        </row>
        <row r="88">
          <cell r="C88" t="str">
            <v>EQUIPMENT DATASHEETS (Note 1)</v>
          </cell>
          <cell r="D88" t="str">
            <v>A</v>
          </cell>
          <cell r="E88" t="str">
            <v>N</v>
          </cell>
          <cell r="F88">
            <v>0.6</v>
          </cell>
          <cell r="G88">
            <v>37820</v>
          </cell>
          <cell r="H88">
            <v>37806</v>
          </cell>
          <cell r="I88">
            <v>37848</v>
          </cell>
          <cell r="J88">
            <v>37826</v>
          </cell>
          <cell r="K88">
            <v>37863</v>
          </cell>
          <cell r="Q88">
            <v>100</v>
          </cell>
          <cell r="R88">
            <v>1</v>
          </cell>
        </row>
        <row r="89">
          <cell r="A89" t="str">
            <v>6318-03-02-DS-2401</v>
          </cell>
          <cell r="B89">
            <v>0</v>
          </cell>
          <cell r="C89" t="str">
            <v>CONTROL VALVE DATASHEETS (Note 1)</v>
          </cell>
          <cell r="D89" t="str">
            <v>A</v>
          </cell>
          <cell r="E89" t="str">
            <v>N</v>
          </cell>
          <cell r="F89">
            <v>0.6</v>
          </cell>
          <cell r="G89">
            <v>37817</v>
          </cell>
          <cell r="H89">
            <v>37809</v>
          </cell>
          <cell r="I89">
            <v>37845</v>
          </cell>
          <cell r="K89">
            <v>37863</v>
          </cell>
          <cell r="Q89">
            <v>100</v>
          </cell>
          <cell r="R89">
            <v>1</v>
          </cell>
        </row>
        <row r="90">
          <cell r="C90" t="str">
            <v>SAFETY VALVE DATASHEETS (Note 1)</v>
          </cell>
          <cell r="D90" t="str">
            <v>A</v>
          </cell>
          <cell r="E90" t="str">
            <v>N</v>
          </cell>
          <cell r="F90">
            <v>0.25</v>
          </cell>
          <cell r="G90">
            <v>37824</v>
          </cell>
          <cell r="H90">
            <v>37809</v>
          </cell>
          <cell r="I90">
            <v>37852</v>
          </cell>
          <cell r="K90">
            <v>37863</v>
          </cell>
          <cell r="Q90">
            <v>100</v>
          </cell>
        </row>
        <row r="91">
          <cell r="C91" t="str">
            <v>FLOW INSTRUMENTS</v>
          </cell>
          <cell r="D91" t="str">
            <v>R</v>
          </cell>
          <cell r="E91" t="str">
            <v>N</v>
          </cell>
          <cell r="F91">
            <v>0.6</v>
          </cell>
          <cell r="G91">
            <v>37833</v>
          </cell>
          <cell r="H91">
            <v>37831</v>
          </cell>
          <cell r="I91">
            <v>37861</v>
          </cell>
          <cell r="K91">
            <v>37863</v>
          </cell>
        </row>
        <row r="92">
          <cell r="C92" t="str">
            <v>OTHER INSTRUMENT DATASHEETS (Note 1)</v>
          </cell>
          <cell r="D92" t="str">
            <v>I</v>
          </cell>
          <cell r="E92" t="str">
            <v>N</v>
          </cell>
          <cell r="F92">
            <v>0.6</v>
          </cell>
          <cell r="G92">
            <v>37833</v>
          </cell>
          <cell r="H92">
            <v>37831</v>
          </cell>
          <cell r="I92">
            <v>37861</v>
          </cell>
          <cell r="K92">
            <v>37863</v>
          </cell>
          <cell r="Q92">
            <v>100</v>
          </cell>
        </row>
        <row r="93">
          <cell r="A93" t="str">
            <v>6318-03-02-LS-1100</v>
          </cell>
          <cell r="C93" t="str">
            <v>LINE SCHEDULES</v>
          </cell>
          <cell r="D93" t="str">
            <v>I</v>
          </cell>
          <cell r="E93" t="str">
            <v>N</v>
          </cell>
          <cell r="F93">
            <v>0.6</v>
          </cell>
          <cell r="G93">
            <v>37833</v>
          </cell>
          <cell r="H93">
            <v>37825</v>
          </cell>
          <cell r="I93">
            <v>37861</v>
          </cell>
          <cell r="K93">
            <v>37863</v>
          </cell>
          <cell r="Q93">
            <v>100</v>
          </cell>
          <cell r="R93">
            <v>2</v>
          </cell>
        </row>
        <row r="94">
          <cell r="C94" t="str">
            <v>FLARE LOAD SUMMARY (Part of CCR Pt)</v>
          </cell>
          <cell r="D94" t="str">
            <v>A</v>
          </cell>
          <cell r="E94" t="str">
            <v>N</v>
          </cell>
          <cell r="F94">
            <v>0.2</v>
          </cell>
          <cell r="G94">
            <v>37817</v>
          </cell>
          <cell r="H94">
            <v>37811</v>
          </cell>
          <cell r="I94">
            <v>37845</v>
          </cell>
          <cell r="K94">
            <v>37863</v>
          </cell>
          <cell r="Q94">
            <v>100</v>
          </cell>
        </row>
        <row r="95">
          <cell r="C95" t="str">
            <v>UTILITY SUMMARY</v>
          </cell>
          <cell r="D95" t="str">
            <v>I</v>
          </cell>
          <cell r="E95" t="str">
            <v>N</v>
          </cell>
          <cell r="F95">
            <v>0.2</v>
          </cell>
          <cell r="G95">
            <v>37823</v>
          </cell>
          <cell r="I95">
            <v>37851</v>
          </cell>
          <cell r="K95">
            <v>37863</v>
          </cell>
          <cell r="Q95">
            <v>100</v>
          </cell>
        </row>
        <row r="96">
          <cell r="C96" t="str">
            <v>EFFLUENT SUMMARY (Part of CCR Pt)</v>
          </cell>
          <cell r="D96" t="str">
            <v>I</v>
          </cell>
          <cell r="E96" t="str">
            <v>N</v>
          </cell>
          <cell r="F96">
            <v>0.2</v>
          </cell>
          <cell r="G96">
            <v>37823</v>
          </cell>
          <cell r="H96">
            <v>37831</v>
          </cell>
          <cell r="I96">
            <v>37851</v>
          </cell>
          <cell r="K96">
            <v>37863</v>
          </cell>
          <cell r="Q96">
            <v>100</v>
          </cell>
        </row>
        <row r="97">
          <cell r="A97" t="str">
            <v>6318-03-02-SM-1004</v>
          </cell>
          <cell r="B97">
            <v>1</v>
          </cell>
          <cell r="C97" t="str">
            <v>CATALYST &amp; CHEMICALS SUMMARY</v>
          </cell>
          <cell r="D97" t="str">
            <v>I</v>
          </cell>
          <cell r="E97" t="str">
            <v>N</v>
          </cell>
          <cell r="F97">
            <v>0.2</v>
          </cell>
          <cell r="G97">
            <v>37823</v>
          </cell>
          <cell r="H97">
            <v>37832</v>
          </cell>
          <cell r="I97">
            <v>37851</v>
          </cell>
          <cell r="K97">
            <v>37863</v>
          </cell>
          <cell r="Q97">
            <v>100</v>
          </cell>
        </row>
        <row r="98">
          <cell r="C98" t="str">
            <v>BATTERY LIMIT CONDITIONS (Part of CCR Pt)</v>
          </cell>
          <cell r="D98" t="str">
            <v>A</v>
          </cell>
          <cell r="E98" t="str">
            <v>N</v>
          </cell>
          <cell r="F98">
            <v>0.2</v>
          </cell>
          <cell r="G98">
            <v>37809</v>
          </cell>
          <cell r="H98">
            <v>37812</v>
          </cell>
          <cell r="I98">
            <v>37837</v>
          </cell>
          <cell r="K98">
            <v>37863</v>
          </cell>
          <cell r="Q98">
            <v>100</v>
          </cell>
        </row>
        <row r="99">
          <cell r="C99" t="str">
            <v>CCR PLATFORMING UNIT</v>
          </cell>
        </row>
        <row r="100">
          <cell r="C100" t="str">
            <v>PFD's</v>
          </cell>
        </row>
        <row r="101">
          <cell r="A101" t="str">
            <v>903293-110-01</v>
          </cell>
          <cell r="B101">
            <v>2</v>
          </cell>
          <cell r="C101" t="str">
            <v>REACTOR SECTION</v>
          </cell>
          <cell r="D101" t="str">
            <v>R</v>
          </cell>
          <cell r="E101" t="str">
            <v>N</v>
          </cell>
        </row>
        <row r="102">
          <cell r="A102" t="str">
            <v>903293-110-02</v>
          </cell>
          <cell r="B102">
            <v>2</v>
          </cell>
          <cell r="C102" t="str">
            <v>RECONTACT SECTION</v>
          </cell>
          <cell r="D102" t="str">
            <v>R</v>
          </cell>
          <cell r="E102" t="str">
            <v>N</v>
          </cell>
        </row>
        <row r="103">
          <cell r="A103" t="str">
            <v>903293-110-03</v>
          </cell>
          <cell r="B103">
            <v>2</v>
          </cell>
          <cell r="C103" t="str">
            <v>NET GAS CHLORIDE HEATER SECTION</v>
          </cell>
          <cell r="D103" t="str">
            <v>R</v>
          </cell>
          <cell r="E103" t="str">
            <v>N</v>
          </cell>
        </row>
        <row r="104">
          <cell r="A104" t="str">
            <v>903293-110-04</v>
          </cell>
          <cell r="B104">
            <v>2</v>
          </cell>
          <cell r="C104" t="str">
            <v>DEBUTANIZER SECTION</v>
          </cell>
          <cell r="D104" t="str">
            <v>R</v>
          </cell>
          <cell r="E104" t="str">
            <v>N</v>
          </cell>
        </row>
        <row r="105">
          <cell r="A105" t="str">
            <v>903293-110-05</v>
          </cell>
          <cell r="B105">
            <v>2</v>
          </cell>
          <cell r="C105" t="str">
            <v>DEETHANIZER &amp; CHEM COND. &amp; SULFIDE INJECTION SECTION</v>
          </cell>
          <cell r="D105" t="str">
            <v>R</v>
          </cell>
          <cell r="E105" t="str">
            <v>N</v>
          </cell>
        </row>
        <row r="106">
          <cell r="A106" t="str">
            <v>903293-110-06</v>
          </cell>
          <cell r="B106">
            <v>2</v>
          </cell>
          <cell r="C106" t="str">
            <v>CONVECTION SECTION</v>
          </cell>
          <cell r="D106" t="str">
            <v>R</v>
          </cell>
          <cell r="E106" t="str">
            <v>N</v>
          </cell>
        </row>
        <row r="107">
          <cell r="A107" t="str">
            <v>903293-110-07</v>
          </cell>
          <cell r="B107">
            <v>2</v>
          </cell>
          <cell r="C107" t="str">
            <v>STEAM HEADER CONTROL SECTION</v>
          </cell>
          <cell r="D107" t="str">
            <v>R</v>
          </cell>
          <cell r="E107" t="str">
            <v>N</v>
          </cell>
        </row>
        <row r="108">
          <cell r="A108" t="str">
            <v>903293-110-08</v>
          </cell>
          <cell r="B108">
            <v>0</v>
          </cell>
          <cell r="C108" t="str">
            <v>MATERIAL BALANCE</v>
          </cell>
          <cell r="D108" t="str">
            <v>R</v>
          </cell>
          <cell r="E108" t="str">
            <v>N</v>
          </cell>
        </row>
        <row r="109">
          <cell r="C109" t="str">
            <v>MATERIAL SELECTION DIAGRAM</v>
          </cell>
          <cell r="D109">
            <v>0</v>
          </cell>
        </row>
        <row r="110">
          <cell r="A110" t="str">
            <v>903293-115-01</v>
          </cell>
          <cell r="B110">
            <v>1</v>
          </cell>
          <cell r="C110" t="str">
            <v>REACTOR SECTION</v>
          </cell>
          <cell r="D110" t="str">
            <v>I</v>
          </cell>
          <cell r="E110" t="str">
            <v>Y</v>
          </cell>
        </row>
        <row r="111">
          <cell r="A111" t="str">
            <v>903293-115-02</v>
          </cell>
          <cell r="B111">
            <v>1</v>
          </cell>
          <cell r="C111" t="str">
            <v>RECONTACT SECTION</v>
          </cell>
          <cell r="D111" t="str">
            <v>I</v>
          </cell>
          <cell r="E111" t="str">
            <v>Y</v>
          </cell>
        </row>
        <row r="112">
          <cell r="A112" t="str">
            <v>903293-115-03</v>
          </cell>
          <cell r="B112">
            <v>1</v>
          </cell>
          <cell r="C112" t="str">
            <v>NET GAS CHLORIDE HEATER SECTION</v>
          </cell>
          <cell r="D112" t="str">
            <v>I</v>
          </cell>
          <cell r="E112" t="str">
            <v>Y</v>
          </cell>
        </row>
        <row r="113">
          <cell r="A113" t="str">
            <v>903293-115-04</v>
          </cell>
          <cell r="B113">
            <v>1</v>
          </cell>
          <cell r="C113" t="str">
            <v>DEBUTANIZER SECTION</v>
          </cell>
          <cell r="D113" t="str">
            <v>I</v>
          </cell>
          <cell r="E113" t="str">
            <v>Y</v>
          </cell>
        </row>
        <row r="114">
          <cell r="A114" t="str">
            <v>903293-115-05</v>
          </cell>
          <cell r="B114">
            <v>1</v>
          </cell>
          <cell r="C114" t="str">
            <v>DEETHANIZER &amp; CHEM COND. &amp; SULFIDE INJECTION SECTION</v>
          </cell>
          <cell r="D114" t="str">
            <v>I</v>
          </cell>
          <cell r="E114" t="str">
            <v>Y</v>
          </cell>
        </row>
        <row r="115">
          <cell r="A115" t="str">
            <v>903293-115-06</v>
          </cell>
          <cell r="B115">
            <v>0</v>
          </cell>
          <cell r="C115" t="str">
            <v>CONVECTION SECTION</v>
          </cell>
          <cell r="D115" t="str">
            <v>I</v>
          </cell>
          <cell r="E115" t="str">
            <v>Y</v>
          </cell>
        </row>
        <row r="116">
          <cell r="A116" t="str">
            <v>903293-115-07</v>
          </cell>
          <cell r="B116">
            <v>0</v>
          </cell>
          <cell r="C116" t="str">
            <v>STEAM HEADER CONTROL SECTION</v>
          </cell>
          <cell r="D116" t="str">
            <v>I</v>
          </cell>
          <cell r="E116" t="str">
            <v>Y</v>
          </cell>
        </row>
        <row r="117">
          <cell r="C117" t="str">
            <v>PROCESS P&amp;ID's</v>
          </cell>
        </row>
        <row r="118">
          <cell r="A118" t="str">
            <v>903293-120-01</v>
          </cell>
          <cell r="B118">
            <v>4</v>
          </cell>
          <cell r="C118" t="str">
            <v>LEGEND AND INSTRUMENT IDENTIFICATION</v>
          </cell>
          <cell r="D118" t="str">
            <v>A</v>
          </cell>
          <cell r="E118" t="str">
            <v>Y</v>
          </cell>
          <cell r="F118">
            <v>0.2</v>
          </cell>
          <cell r="G118">
            <v>37779</v>
          </cell>
          <cell r="H118">
            <v>37782</v>
          </cell>
          <cell r="I118">
            <v>37807</v>
          </cell>
          <cell r="J118">
            <v>37806</v>
          </cell>
          <cell r="K118">
            <v>37855</v>
          </cell>
          <cell r="M118">
            <v>38017</v>
          </cell>
          <cell r="O118">
            <v>38107</v>
          </cell>
          <cell r="Q118">
            <v>93</v>
          </cell>
          <cell r="R118">
            <v>2</v>
          </cell>
        </row>
        <row r="119">
          <cell r="A119" t="str">
            <v>903293-120-02</v>
          </cell>
          <cell r="B119">
            <v>4</v>
          </cell>
          <cell r="C119" t="str">
            <v>GENERAL DETAILS AND NOTES</v>
          </cell>
          <cell r="D119" t="str">
            <v>A</v>
          </cell>
          <cell r="E119" t="str">
            <v>Y</v>
          </cell>
          <cell r="F119">
            <v>0.2</v>
          </cell>
          <cell r="G119">
            <v>37779</v>
          </cell>
          <cell r="H119">
            <v>37782</v>
          </cell>
          <cell r="I119">
            <v>37807</v>
          </cell>
          <cell r="J119">
            <v>37806</v>
          </cell>
          <cell r="K119">
            <v>37855</v>
          </cell>
          <cell r="M119">
            <v>38017</v>
          </cell>
          <cell r="O119">
            <v>38107</v>
          </cell>
          <cell r="Q119">
            <v>93</v>
          </cell>
          <cell r="R119">
            <v>2</v>
          </cell>
        </row>
        <row r="120">
          <cell r="A120" t="str">
            <v>903293-120-03</v>
          </cell>
          <cell r="B120">
            <v>4</v>
          </cell>
          <cell r="C120" t="str">
            <v>UNIT SPECIFIC DETAILS AND NOTES</v>
          </cell>
          <cell r="D120" t="str">
            <v>A</v>
          </cell>
          <cell r="E120" t="str">
            <v>Y</v>
          </cell>
          <cell r="F120">
            <v>0.2</v>
          </cell>
          <cell r="G120">
            <v>37779</v>
          </cell>
          <cell r="H120">
            <v>37782</v>
          </cell>
          <cell r="I120">
            <v>37807</v>
          </cell>
          <cell r="J120">
            <v>37806</v>
          </cell>
          <cell r="K120">
            <v>37855</v>
          </cell>
          <cell r="M120">
            <v>38017</v>
          </cell>
          <cell r="O120">
            <v>38107</v>
          </cell>
          <cell r="Q120">
            <v>93</v>
          </cell>
          <cell r="R120">
            <v>2</v>
          </cell>
        </row>
        <row r="121">
          <cell r="A121" t="str">
            <v>903293-120-04</v>
          </cell>
          <cell r="B121">
            <v>5</v>
          </cell>
          <cell r="C121" t="str">
            <v>CAUSE AND EFFECT TABLE</v>
          </cell>
          <cell r="D121" t="str">
            <v>A</v>
          </cell>
          <cell r="E121" t="str">
            <v>Y</v>
          </cell>
          <cell r="F121">
            <v>0.2</v>
          </cell>
          <cell r="G121">
            <v>37779</v>
          </cell>
          <cell r="H121">
            <v>37782</v>
          </cell>
          <cell r="I121">
            <v>37807</v>
          </cell>
          <cell r="J121">
            <v>37806</v>
          </cell>
          <cell r="K121">
            <v>37855</v>
          </cell>
          <cell r="M121">
            <v>38017</v>
          </cell>
          <cell r="O121">
            <v>38107</v>
          </cell>
          <cell r="Q121">
            <v>93</v>
          </cell>
          <cell r="R121">
            <v>2</v>
          </cell>
        </row>
        <row r="122">
          <cell r="A122" t="str">
            <v>903293-120-05</v>
          </cell>
          <cell r="B122">
            <v>4</v>
          </cell>
          <cell r="C122" t="str">
            <v>CHARGE HEATER</v>
          </cell>
          <cell r="D122" t="str">
            <v>A</v>
          </cell>
          <cell r="E122" t="str">
            <v>Y</v>
          </cell>
          <cell r="F122">
            <v>0.2</v>
          </cell>
          <cell r="G122">
            <v>37779</v>
          </cell>
          <cell r="H122">
            <v>37782</v>
          </cell>
          <cell r="I122">
            <v>37807</v>
          </cell>
          <cell r="J122">
            <v>37806</v>
          </cell>
          <cell r="K122">
            <v>37855</v>
          </cell>
          <cell r="M122">
            <v>38017</v>
          </cell>
          <cell r="O122">
            <v>38107</v>
          </cell>
          <cell r="Q122">
            <v>93</v>
          </cell>
          <cell r="R122">
            <v>2</v>
          </cell>
        </row>
        <row r="123">
          <cell r="A123" t="str">
            <v>903293-120-06</v>
          </cell>
          <cell r="B123">
            <v>3</v>
          </cell>
          <cell r="C123" t="str">
            <v>NO-1 INTERHEATER</v>
          </cell>
          <cell r="D123" t="str">
            <v>A</v>
          </cell>
          <cell r="E123" t="str">
            <v>Y</v>
          </cell>
          <cell r="F123">
            <v>0.2</v>
          </cell>
          <cell r="G123">
            <v>37779</v>
          </cell>
          <cell r="H123">
            <v>37782</v>
          </cell>
          <cell r="I123">
            <v>37807</v>
          </cell>
          <cell r="J123">
            <v>37806</v>
          </cell>
          <cell r="K123">
            <v>37855</v>
          </cell>
          <cell r="M123">
            <v>38017</v>
          </cell>
          <cell r="O123">
            <v>38107</v>
          </cell>
          <cell r="Q123">
            <v>93</v>
          </cell>
          <cell r="R123">
            <v>2</v>
          </cell>
        </row>
        <row r="124">
          <cell r="A124" t="str">
            <v>903293-120-07</v>
          </cell>
          <cell r="B124">
            <v>3</v>
          </cell>
          <cell r="C124" t="str">
            <v>NO-2 INTERHEATER</v>
          </cell>
          <cell r="D124" t="str">
            <v>A</v>
          </cell>
          <cell r="E124" t="str">
            <v>Y</v>
          </cell>
          <cell r="F124">
            <v>0.2</v>
          </cell>
          <cell r="G124">
            <v>37779</v>
          </cell>
          <cell r="H124">
            <v>37782</v>
          </cell>
          <cell r="I124">
            <v>37807</v>
          </cell>
          <cell r="J124">
            <v>37806</v>
          </cell>
          <cell r="K124">
            <v>37855</v>
          </cell>
          <cell r="M124">
            <v>38017</v>
          </cell>
          <cell r="O124">
            <v>38107</v>
          </cell>
          <cell r="Q124">
            <v>93</v>
          </cell>
          <cell r="R124">
            <v>2</v>
          </cell>
        </row>
        <row r="125">
          <cell r="A125" t="str">
            <v>903293-120-08</v>
          </cell>
          <cell r="B125">
            <v>3</v>
          </cell>
          <cell r="C125" t="str">
            <v>NO-3 INTERHEATER</v>
          </cell>
          <cell r="D125" t="str">
            <v>A</v>
          </cell>
          <cell r="E125" t="str">
            <v>Y</v>
          </cell>
          <cell r="F125">
            <v>0.2</v>
          </cell>
          <cell r="G125">
            <v>37779</v>
          </cell>
          <cell r="H125">
            <v>37782</v>
          </cell>
          <cell r="I125">
            <v>37807</v>
          </cell>
          <cell r="J125">
            <v>37806</v>
          </cell>
          <cell r="K125">
            <v>37855</v>
          </cell>
          <cell r="M125">
            <v>38017</v>
          </cell>
          <cell r="O125">
            <v>38107</v>
          </cell>
          <cell r="Q125">
            <v>93</v>
          </cell>
          <cell r="R125">
            <v>2</v>
          </cell>
        </row>
        <row r="126">
          <cell r="A126" t="str">
            <v>903293-120-09</v>
          </cell>
          <cell r="B126">
            <v>3</v>
          </cell>
          <cell r="C126" t="str">
            <v>REACTORS</v>
          </cell>
          <cell r="D126" t="str">
            <v>A</v>
          </cell>
          <cell r="E126" t="str">
            <v>Y</v>
          </cell>
          <cell r="F126">
            <v>0.2</v>
          </cell>
          <cell r="G126">
            <v>37779</v>
          </cell>
          <cell r="H126">
            <v>37782</v>
          </cell>
          <cell r="I126">
            <v>37807</v>
          </cell>
          <cell r="J126">
            <v>37806</v>
          </cell>
          <cell r="K126">
            <v>37855</v>
          </cell>
          <cell r="M126">
            <v>38017</v>
          </cell>
          <cell r="O126">
            <v>38107</v>
          </cell>
          <cell r="Q126">
            <v>93</v>
          </cell>
          <cell r="R126">
            <v>2</v>
          </cell>
        </row>
        <row r="127">
          <cell r="A127" t="str">
            <v>903293-120-10</v>
          </cell>
          <cell r="B127">
            <v>5</v>
          </cell>
          <cell r="C127" t="str">
            <v>COMBINED FEED EXCHANGER</v>
          </cell>
          <cell r="D127" t="str">
            <v>A</v>
          </cell>
          <cell r="E127" t="str">
            <v>Y</v>
          </cell>
          <cell r="F127">
            <v>0.2</v>
          </cell>
          <cell r="G127">
            <v>37779</v>
          </cell>
          <cell r="H127">
            <v>37782</v>
          </cell>
          <cell r="I127">
            <v>37807</v>
          </cell>
          <cell r="J127">
            <v>37806</v>
          </cell>
          <cell r="K127">
            <v>37855</v>
          </cell>
          <cell r="M127">
            <v>38017</v>
          </cell>
          <cell r="O127">
            <v>38107</v>
          </cell>
          <cell r="Q127">
            <v>93</v>
          </cell>
          <cell r="R127">
            <v>2</v>
          </cell>
        </row>
        <row r="128">
          <cell r="A128" t="str">
            <v>903293-120-11</v>
          </cell>
          <cell r="B128">
            <v>5</v>
          </cell>
          <cell r="C128" t="str">
            <v>CHEMICAL, CONDENSATE &amp; SULFIDE INJECTION</v>
          </cell>
          <cell r="D128" t="str">
            <v>A</v>
          </cell>
          <cell r="E128" t="str">
            <v>Y</v>
          </cell>
          <cell r="F128">
            <v>0.2</v>
          </cell>
          <cell r="G128">
            <v>37779</v>
          </cell>
          <cell r="H128">
            <v>37782</v>
          </cell>
          <cell r="I128">
            <v>37807</v>
          </cell>
          <cell r="J128">
            <v>37806</v>
          </cell>
          <cell r="K128">
            <v>37855</v>
          </cell>
          <cell r="M128">
            <v>38017</v>
          </cell>
          <cell r="O128">
            <v>38107</v>
          </cell>
          <cell r="Q128">
            <v>93</v>
          </cell>
          <cell r="R128">
            <v>2</v>
          </cell>
        </row>
        <row r="129">
          <cell r="A129" t="str">
            <v>903293-120-12</v>
          </cell>
          <cell r="B129">
            <v>4</v>
          </cell>
          <cell r="C129" t="str">
            <v>SEPARATOR</v>
          </cell>
          <cell r="D129" t="str">
            <v>A</v>
          </cell>
          <cell r="E129" t="str">
            <v>Y</v>
          </cell>
          <cell r="F129">
            <v>0.2</v>
          </cell>
          <cell r="G129">
            <v>37779</v>
          </cell>
          <cell r="H129">
            <v>37782</v>
          </cell>
          <cell r="I129">
            <v>37807</v>
          </cell>
          <cell r="J129">
            <v>37806</v>
          </cell>
          <cell r="K129">
            <v>37855</v>
          </cell>
          <cell r="M129">
            <v>38017</v>
          </cell>
          <cell r="O129">
            <v>38107</v>
          </cell>
          <cell r="Q129">
            <v>93</v>
          </cell>
          <cell r="R129">
            <v>2</v>
          </cell>
        </row>
        <row r="130">
          <cell r="A130" t="str">
            <v>903293-120-13</v>
          </cell>
          <cell r="B130">
            <v>5</v>
          </cell>
          <cell r="C130" t="str">
            <v>RECYCLE COMPRESSOR</v>
          </cell>
          <cell r="D130" t="str">
            <v>A</v>
          </cell>
          <cell r="E130" t="str">
            <v>Y</v>
          </cell>
          <cell r="F130">
            <v>0.2</v>
          </cell>
          <cell r="G130">
            <v>37779</v>
          </cell>
          <cell r="H130">
            <v>37782</v>
          </cell>
          <cell r="I130">
            <v>37807</v>
          </cell>
          <cell r="J130">
            <v>37806</v>
          </cell>
          <cell r="K130">
            <v>37855</v>
          </cell>
          <cell r="M130">
            <v>38017</v>
          </cell>
          <cell r="O130">
            <v>38107</v>
          </cell>
          <cell r="Q130">
            <v>93</v>
          </cell>
          <cell r="R130">
            <v>2</v>
          </cell>
        </row>
        <row r="131">
          <cell r="A131" t="str">
            <v>903293-120-14</v>
          </cell>
          <cell r="B131">
            <v>5</v>
          </cell>
          <cell r="C131" t="str">
            <v>RECONTACT DRUM NO. 1</v>
          </cell>
          <cell r="D131" t="str">
            <v>A</v>
          </cell>
          <cell r="E131" t="str">
            <v>Y</v>
          </cell>
          <cell r="F131">
            <v>0.2</v>
          </cell>
          <cell r="G131">
            <v>37779</v>
          </cell>
          <cell r="H131">
            <v>37782</v>
          </cell>
          <cell r="I131">
            <v>37807</v>
          </cell>
          <cell r="J131">
            <v>37806</v>
          </cell>
          <cell r="K131">
            <v>37855</v>
          </cell>
          <cell r="M131">
            <v>38017</v>
          </cell>
          <cell r="O131">
            <v>38107</v>
          </cell>
          <cell r="Q131">
            <v>93</v>
          </cell>
          <cell r="R131">
            <v>2</v>
          </cell>
        </row>
        <row r="132">
          <cell r="A132" t="str">
            <v>903293-120-15</v>
          </cell>
          <cell r="B132">
            <v>5</v>
          </cell>
          <cell r="C132" t="str">
            <v>RECOVERY PLUS SYSTEM</v>
          </cell>
          <cell r="D132" t="str">
            <v>A</v>
          </cell>
          <cell r="E132" t="str">
            <v>Y</v>
          </cell>
          <cell r="F132">
            <v>0.2</v>
          </cell>
          <cell r="G132">
            <v>37779</v>
          </cell>
          <cell r="H132">
            <v>37782</v>
          </cell>
          <cell r="I132">
            <v>37807</v>
          </cell>
          <cell r="J132">
            <v>37806</v>
          </cell>
          <cell r="K132">
            <v>37855</v>
          </cell>
          <cell r="M132">
            <v>38017</v>
          </cell>
          <cell r="O132">
            <v>38107</v>
          </cell>
          <cell r="Q132">
            <v>93</v>
          </cell>
          <cell r="R132">
            <v>2</v>
          </cell>
        </row>
        <row r="133">
          <cell r="A133" t="str">
            <v>903293-120-16</v>
          </cell>
          <cell r="B133">
            <v>4</v>
          </cell>
          <cell r="C133" t="str">
            <v>FUEL GAS CHLORIDE TREATERS</v>
          </cell>
          <cell r="D133" t="str">
            <v>A</v>
          </cell>
          <cell r="E133" t="str">
            <v>Y</v>
          </cell>
          <cell r="F133">
            <v>0.2</v>
          </cell>
          <cell r="G133">
            <v>37779</v>
          </cell>
          <cell r="H133">
            <v>37782</v>
          </cell>
          <cell r="I133">
            <v>37807</v>
          </cell>
          <cell r="J133">
            <v>37806</v>
          </cell>
          <cell r="K133">
            <v>37855</v>
          </cell>
          <cell r="M133">
            <v>38017</v>
          </cell>
          <cell r="O133">
            <v>38107</v>
          </cell>
          <cell r="Q133">
            <v>93</v>
          </cell>
          <cell r="R133">
            <v>2</v>
          </cell>
        </row>
        <row r="134">
          <cell r="A134" t="str">
            <v>903293-120-17</v>
          </cell>
          <cell r="B134">
            <v>5</v>
          </cell>
          <cell r="C134" t="str">
            <v>NET GAS COMPRESSOR</v>
          </cell>
          <cell r="D134" t="str">
            <v>A</v>
          </cell>
          <cell r="E134" t="str">
            <v>Y</v>
          </cell>
          <cell r="F134">
            <v>0.2</v>
          </cell>
          <cell r="G134">
            <v>37779</v>
          </cell>
          <cell r="H134">
            <v>37782</v>
          </cell>
          <cell r="I134">
            <v>37807</v>
          </cell>
          <cell r="J134">
            <v>37806</v>
          </cell>
          <cell r="K134">
            <v>37855</v>
          </cell>
          <cell r="M134">
            <v>38017</v>
          </cell>
          <cell r="O134">
            <v>38107</v>
          </cell>
          <cell r="Q134">
            <v>93</v>
          </cell>
          <cell r="R134">
            <v>2</v>
          </cell>
        </row>
        <row r="135">
          <cell r="A135" t="str">
            <v>903293-120-18</v>
          </cell>
          <cell r="B135">
            <v>4</v>
          </cell>
          <cell r="C135" t="str">
            <v>NET GAS COMPRESSOR</v>
          </cell>
          <cell r="D135" t="str">
            <v>A</v>
          </cell>
          <cell r="E135" t="str">
            <v>Y</v>
          </cell>
          <cell r="F135">
            <v>0.2</v>
          </cell>
          <cell r="G135">
            <v>37779</v>
          </cell>
          <cell r="H135">
            <v>37782</v>
          </cell>
          <cell r="I135">
            <v>37807</v>
          </cell>
          <cell r="J135">
            <v>37806</v>
          </cell>
          <cell r="K135">
            <v>37855</v>
          </cell>
          <cell r="M135">
            <v>38017</v>
          </cell>
          <cell r="O135">
            <v>38107</v>
          </cell>
          <cell r="Q135">
            <v>93</v>
          </cell>
          <cell r="R135">
            <v>2</v>
          </cell>
        </row>
        <row r="136">
          <cell r="A136" t="str">
            <v>903293-120-19</v>
          </cell>
          <cell r="B136">
            <v>5</v>
          </cell>
          <cell r="C136" t="str">
            <v>RECONTACT DRUM NO. 2</v>
          </cell>
          <cell r="D136" t="str">
            <v>A</v>
          </cell>
          <cell r="E136" t="str">
            <v>Y</v>
          </cell>
          <cell r="F136">
            <v>0.2</v>
          </cell>
          <cell r="G136">
            <v>37779</v>
          </cell>
          <cell r="H136">
            <v>37782</v>
          </cell>
          <cell r="I136">
            <v>37807</v>
          </cell>
          <cell r="J136">
            <v>37806</v>
          </cell>
          <cell r="K136">
            <v>37855</v>
          </cell>
          <cell r="M136">
            <v>38017</v>
          </cell>
          <cell r="O136">
            <v>38107</v>
          </cell>
          <cell r="Q136">
            <v>93</v>
          </cell>
          <cell r="R136">
            <v>2</v>
          </cell>
        </row>
        <row r="137">
          <cell r="A137" t="str">
            <v>903293-120-20</v>
          </cell>
          <cell r="B137">
            <v>5</v>
          </cell>
          <cell r="C137" t="str">
            <v>DISCHARGE DRUM</v>
          </cell>
          <cell r="D137" t="str">
            <v>A</v>
          </cell>
          <cell r="E137" t="str">
            <v>Y</v>
          </cell>
          <cell r="F137">
            <v>0.2</v>
          </cell>
          <cell r="G137">
            <v>37779</v>
          </cell>
          <cell r="H137">
            <v>37782</v>
          </cell>
          <cell r="I137">
            <v>37807</v>
          </cell>
          <cell r="J137">
            <v>37806</v>
          </cell>
          <cell r="K137">
            <v>37855</v>
          </cell>
          <cell r="M137">
            <v>38017</v>
          </cell>
          <cell r="O137">
            <v>38107</v>
          </cell>
          <cell r="Q137">
            <v>93</v>
          </cell>
          <cell r="R137">
            <v>2</v>
          </cell>
        </row>
        <row r="138">
          <cell r="A138" t="str">
            <v>903293-120-21</v>
          </cell>
          <cell r="B138">
            <v>5</v>
          </cell>
          <cell r="C138" t="str">
            <v>NET GAS CHLORIDE TREATERS</v>
          </cell>
          <cell r="D138" t="str">
            <v>A</v>
          </cell>
          <cell r="E138" t="str">
            <v>Y</v>
          </cell>
          <cell r="F138">
            <v>0.2</v>
          </cell>
          <cell r="G138">
            <v>37779</v>
          </cell>
          <cell r="H138">
            <v>37782</v>
          </cell>
          <cell r="I138">
            <v>37807</v>
          </cell>
          <cell r="J138">
            <v>37806</v>
          </cell>
          <cell r="K138">
            <v>37855</v>
          </cell>
          <cell r="M138">
            <v>38017</v>
          </cell>
          <cell r="O138">
            <v>38107</v>
          </cell>
          <cell r="Q138">
            <v>93</v>
          </cell>
          <cell r="R138">
            <v>2</v>
          </cell>
        </row>
        <row r="139">
          <cell r="A139" t="str">
            <v>903293-120-22</v>
          </cell>
          <cell r="B139">
            <v>4</v>
          </cell>
          <cell r="C139" t="str">
            <v>DEBUTANISER FEED BOTTOMS</v>
          </cell>
          <cell r="D139" t="str">
            <v>A</v>
          </cell>
          <cell r="E139" t="str">
            <v>Y</v>
          </cell>
          <cell r="F139">
            <v>0.2</v>
          </cell>
          <cell r="G139">
            <v>37779</v>
          </cell>
          <cell r="H139">
            <v>37782</v>
          </cell>
          <cell r="I139">
            <v>37807</v>
          </cell>
          <cell r="J139">
            <v>37806</v>
          </cell>
          <cell r="K139">
            <v>37855</v>
          </cell>
          <cell r="M139">
            <v>38017</v>
          </cell>
          <cell r="O139">
            <v>38107</v>
          </cell>
          <cell r="Q139">
            <v>93</v>
          </cell>
          <cell r="R139">
            <v>2</v>
          </cell>
        </row>
        <row r="140">
          <cell r="A140" t="str">
            <v>903293-120-23</v>
          </cell>
          <cell r="B140">
            <v>5</v>
          </cell>
          <cell r="C140" t="str">
            <v>DEBUTANISER</v>
          </cell>
          <cell r="D140" t="str">
            <v>A</v>
          </cell>
          <cell r="E140" t="str">
            <v>Y</v>
          </cell>
          <cell r="F140">
            <v>0.2</v>
          </cell>
          <cell r="G140">
            <v>37779</v>
          </cell>
          <cell r="H140">
            <v>37782</v>
          </cell>
          <cell r="I140">
            <v>37807</v>
          </cell>
          <cell r="J140">
            <v>37806</v>
          </cell>
          <cell r="K140">
            <v>37855</v>
          </cell>
          <cell r="M140">
            <v>38017</v>
          </cell>
          <cell r="O140">
            <v>38107</v>
          </cell>
          <cell r="Q140">
            <v>93</v>
          </cell>
          <cell r="R140">
            <v>2</v>
          </cell>
        </row>
        <row r="141">
          <cell r="A141" t="str">
            <v>903293-120-24</v>
          </cell>
          <cell r="B141">
            <v>5</v>
          </cell>
          <cell r="C141" t="str">
            <v>LPG CHLORIDE TREATERS</v>
          </cell>
          <cell r="D141" t="str">
            <v>A</v>
          </cell>
          <cell r="E141" t="str">
            <v>Y</v>
          </cell>
          <cell r="F141">
            <v>0.2</v>
          </cell>
          <cell r="G141">
            <v>37779</v>
          </cell>
          <cell r="H141">
            <v>37782</v>
          </cell>
          <cell r="I141">
            <v>37807</v>
          </cell>
          <cell r="J141">
            <v>37806</v>
          </cell>
          <cell r="K141">
            <v>37855</v>
          </cell>
          <cell r="M141">
            <v>38017</v>
          </cell>
          <cell r="O141">
            <v>38107</v>
          </cell>
          <cell r="Q141">
            <v>93</v>
          </cell>
          <cell r="R141">
            <v>2</v>
          </cell>
        </row>
        <row r="142">
          <cell r="A142" t="str">
            <v>903293-120-25</v>
          </cell>
          <cell r="B142">
            <v>5</v>
          </cell>
          <cell r="C142" t="str">
            <v>DEBUTANISER RECEIVER</v>
          </cell>
          <cell r="D142" t="str">
            <v>A</v>
          </cell>
          <cell r="E142" t="str">
            <v>Y</v>
          </cell>
          <cell r="F142">
            <v>0.2</v>
          </cell>
          <cell r="G142">
            <v>37779</v>
          </cell>
          <cell r="H142">
            <v>37782</v>
          </cell>
          <cell r="I142">
            <v>37807</v>
          </cell>
          <cell r="J142">
            <v>37806</v>
          </cell>
          <cell r="K142">
            <v>37855</v>
          </cell>
          <cell r="M142">
            <v>38017</v>
          </cell>
          <cell r="O142">
            <v>38107</v>
          </cell>
          <cell r="Q142">
            <v>93</v>
          </cell>
          <cell r="R142">
            <v>2</v>
          </cell>
        </row>
        <row r="143">
          <cell r="A143" t="str">
            <v>903293-120-26</v>
          </cell>
          <cell r="B143">
            <v>5</v>
          </cell>
          <cell r="C143" t="str">
            <v>DEBUTANISER FEED BOTTOMS</v>
          </cell>
          <cell r="D143" t="str">
            <v>A</v>
          </cell>
          <cell r="E143" t="str">
            <v>Y</v>
          </cell>
          <cell r="F143">
            <v>0.2</v>
          </cell>
          <cell r="G143">
            <v>37779</v>
          </cell>
          <cell r="H143">
            <v>37782</v>
          </cell>
          <cell r="I143">
            <v>37807</v>
          </cell>
          <cell r="J143">
            <v>37806</v>
          </cell>
          <cell r="K143">
            <v>37855</v>
          </cell>
          <cell r="M143">
            <v>38017</v>
          </cell>
          <cell r="O143">
            <v>38107</v>
          </cell>
          <cell r="Q143">
            <v>93</v>
          </cell>
          <cell r="R143">
            <v>2</v>
          </cell>
        </row>
        <row r="144">
          <cell r="A144" t="str">
            <v>903293-120-27</v>
          </cell>
          <cell r="B144">
            <v>5</v>
          </cell>
          <cell r="C144" t="str">
            <v>DEETHANISER</v>
          </cell>
          <cell r="D144" t="str">
            <v>A</v>
          </cell>
          <cell r="E144" t="str">
            <v>Y</v>
          </cell>
          <cell r="F144">
            <v>0.2</v>
          </cell>
          <cell r="G144">
            <v>37779</v>
          </cell>
          <cell r="H144">
            <v>37782</v>
          </cell>
          <cell r="I144">
            <v>37807</v>
          </cell>
          <cell r="J144">
            <v>37806</v>
          </cell>
          <cell r="K144">
            <v>37855</v>
          </cell>
          <cell r="M144">
            <v>38017</v>
          </cell>
          <cell r="O144">
            <v>38107</v>
          </cell>
          <cell r="Q144">
            <v>93</v>
          </cell>
          <cell r="R144">
            <v>2</v>
          </cell>
        </row>
        <row r="145">
          <cell r="A145" t="str">
            <v>903293-120-28</v>
          </cell>
          <cell r="B145">
            <v>4</v>
          </cell>
          <cell r="C145" t="str">
            <v>DEETHANISER RECEIVER</v>
          </cell>
          <cell r="D145" t="str">
            <v>A</v>
          </cell>
          <cell r="E145" t="str">
            <v>Y</v>
          </cell>
          <cell r="F145">
            <v>0.2</v>
          </cell>
          <cell r="G145">
            <v>37779</v>
          </cell>
          <cell r="H145">
            <v>37782</v>
          </cell>
          <cell r="I145">
            <v>37807</v>
          </cell>
          <cell r="J145">
            <v>37806</v>
          </cell>
          <cell r="K145">
            <v>37855</v>
          </cell>
          <cell r="M145">
            <v>38017</v>
          </cell>
          <cell r="O145">
            <v>38107</v>
          </cell>
          <cell r="Q145">
            <v>93</v>
          </cell>
          <cell r="R145">
            <v>2</v>
          </cell>
        </row>
        <row r="146">
          <cell r="A146" t="str">
            <v>903293-120-29</v>
          </cell>
          <cell r="B146">
            <v>4</v>
          </cell>
          <cell r="C146" t="str">
            <v>DEBUTANISER REBOILER STEAM GENERATOR</v>
          </cell>
          <cell r="D146" t="str">
            <v>A</v>
          </cell>
          <cell r="E146" t="str">
            <v>Y</v>
          </cell>
          <cell r="F146">
            <v>0.2</v>
          </cell>
          <cell r="G146">
            <v>37779</v>
          </cell>
          <cell r="H146">
            <v>37782</v>
          </cell>
          <cell r="I146">
            <v>37807</v>
          </cell>
          <cell r="J146">
            <v>37806</v>
          </cell>
          <cell r="K146">
            <v>37855</v>
          </cell>
          <cell r="M146">
            <v>38017</v>
          </cell>
          <cell r="O146">
            <v>38107</v>
          </cell>
          <cell r="Q146">
            <v>93</v>
          </cell>
          <cell r="R146">
            <v>2</v>
          </cell>
        </row>
        <row r="147">
          <cell r="A147" t="str">
            <v>903293-120-30</v>
          </cell>
          <cell r="B147">
            <v>4</v>
          </cell>
          <cell r="C147" t="str">
            <v>STEAM  DISENGAGING DRUM</v>
          </cell>
          <cell r="D147" t="str">
            <v>A</v>
          </cell>
          <cell r="E147" t="str">
            <v>Y</v>
          </cell>
          <cell r="F147">
            <v>0.2</v>
          </cell>
          <cell r="G147">
            <v>37779</v>
          </cell>
          <cell r="H147">
            <v>37782</v>
          </cell>
          <cell r="I147">
            <v>37807</v>
          </cell>
          <cell r="J147">
            <v>37806</v>
          </cell>
          <cell r="K147">
            <v>37855</v>
          </cell>
          <cell r="M147">
            <v>38017</v>
          </cell>
          <cell r="O147">
            <v>38107</v>
          </cell>
          <cell r="Q147">
            <v>93</v>
          </cell>
          <cell r="R147">
            <v>2</v>
          </cell>
        </row>
        <row r="148">
          <cell r="A148" t="str">
            <v>903293-120-31</v>
          </cell>
          <cell r="B148">
            <v>5</v>
          </cell>
          <cell r="C148" t="str">
            <v>CONVECTION DRUM</v>
          </cell>
          <cell r="D148" t="str">
            <v>A</v>
          </cell>
          <cell r="E148" t="str">
            <v>Y</v>
          </cell>
          <cell r="F148">
            <v>0.2</v>
          </cell>
          <cell r="G148">
            <v>37779</v>
          </cell>
          <cell r="H148">
            <v>37782</v>
          </cell>
          <cell r="I148">
            <v>37807</v>
          </cell>
          <cell r="J148">
            <v>37806</v>
          </cell>
          <cell r="K148">
            <v>37855</v>
          </cell>
          <cell r="M148">
            <v>38017</v>
          </cell>
          <cell r="O148">
            <v>38107</v>
          </cell>
          <cell r="Q148">
            <v>93</v>
          </cell>
          <cell r="R148">
            <v>2</v>
          </cell>
        </row>
        <row r="149">
          <cell r="A149" t="str">
            <v>903293-120-32</v>
          </cell>
          <cell r="B149">
            <v>5</v>
          </cell>
          <cell r="C149" t="str">
            <v>FUEL GAS COALESCER</v>
          </cell>
          <cell r="D149" t="str">
            <v>A</v>
          </cell>
          <cell r="E149" t="str">
            <v>Y</v>
          </cell>
          <cell r="F149">
            <v>0.2</v>
          </cell>
          <cell r="G149">
            <v>37779</v>
          </cell>
          <cell r="H149">
            <v>37782</v>
          </cell>
          <cell r="I149">
            <v>37807</v>
          </cell>
          <cell r="J149">
            <v>37806</v>
          </cell>
          <cell r="K149">
            <v>37855</v>
          </cell>
          <cell r="M149">
            <v>38017</v>
          </cell>
          <cell r="O149">
            <v>38107</v>
          </cell>
          <cell r="Q149">
            <v>93</v>
          </cell>
          <cell r="R149">
            <v>2</v>
          </cell>
        </row>
        <row r="150">
          <cell r="A150" t="str">
            <v>903293-120-33</v>
          </cell>
          <cell r="B150">
            <v>4</v>
          </cell>
          <cell r="C150" t="str">
            <v>CHARGE HEATER FIRING</v>
          </cell>
          <cell r="D150" t="str">
            <v>A</v>
          </cell>
          <cell r="E150" t="str">
            <v>Y</v>
          </cell>
          <cell r="F150">
            <v>0.2</v>
          </cell>
          <cell r="G150">
            <v>37779</v>
          </cell>
          <cell r="H150">
            <v>37782</v>
          </cell>
          <cell r="I150">
            <v>37807</v>
          </cell>
          <cell r="J150">
            <v>37806</v>
          </cell>
          <cell r="K150">
            <v>37855</v>
          </cell>
          <cell r="M150">
            <v>38017</v>
          </cell>
          <cell r="O150">
            <v>38107</v>
          </cell>
          <cell r="Q150">
            <v>93</v>
          </cell>
          <cell r="R150">
            <v>2</v>
          </cell>
        </row>
        <row r="151">
          <cell r="A151" t="str">
            <v>903293-120-34</v>
          </cell>
          <cell r="B151">
            <v>4</v>
          </cell>
          <cell r="C151" t="str">
            <v>NO. 1 INTERHEATER FIRING</v>
          </cell>
          <cell r="D151" t="str">
            <v>A</v>
          </cell>
          <cell r="E151" t="str">
            <v>Y</v>
          </cell>
          <cell r="F151">
            <v>0.2</v>
          </cell>
          <cell r="G151">
            <v>37779</v>
          </cell>
          <cell r="H151">
            <v>37782</v>
          </cell>
          <cell r="I151">
            <v>37807</v>
          </cell>
          <cell r="J151">
            <v>37806</v>
          </cell>
          <cell r="K151">
            <v>37855</v>
          </cell>
          <cell r="M151">
            <v>38017</v>
          </cell>
          <cell r="O151">
            <v>38107</v>
          </cell>
          <cell r="Q151">
            <v>93</v>
          </cell>
          <cell r="R151">
            <v>2</v>
          </cell>
        </row>
        <row r="152">
          <cell r="A152" t="str">
            <v>903293-120-35</v>
          </cell>
          <cell r="B152">
            <v>4</v>
          </cell>
          <cell r="C152" t="str">
            <v>NO. 2 INTERHEATER FIRING</v>
          </cell>
          <cell r="D152" t="str">
            <v>A</v>
          </cell>
          <cell r="E152" t="str">
            <v>Y</v>
          </cell>
          <cell r="F152">
            <v>0.2</v>
          </cell>
          <cell r="G152">
            <v>37779</v>
          </cell>
          <cell r="H152">
            <v>37782</v>
          </cell>
          <cell r="I152">
            <v>37807</v>
          </cell>
          <cell r="J152">
            <v>37806</v>
          </cell>
          <cell r="K152">
            <v>37855</v>
          </cell>
          <cell r="M152">
            <v>38017</v>
          </cell>
          <cell r="O152">
            <v>38107</v>
          </cell>
          <cell r="Q152">
            <v>93</v>
          </cell>
          <cell r="R152">
            <v>2</v>
          </cell>
        </row>
        <row r="153">
          <cell r="A153" t="str">
            <v>903293-120-36</v>
          </cell>
          <cell r="B153">
            <v>4</v>
          </cell>
          <cell r="C153" t="str">
            <v>NO. 3 INTERHEATER FIRING</v>
          </cell>
          <cell r="D153" t="str">
            <v>A</v>
          </cell>
          <cell r="E153" t="str">
            <v>Y</v>
          </cell>
          <cell r="F153">
            <v>0.2</v>
          </cell>
          <cell r="G153">
            <v>37779</v>
          </cell>
          <cell r="H153">
            <v>37782</v>
          </cell>
          <cell r="I153">
            <v>37807</v>
          </cell>
          <cell r="J153">
            <v>37806</v>
          </cell>
          <cell r="K153">
            <v>37855</v>
          </cell>
          <cell r="M153">
            <v>38017</v>
          </cell>
          <cell r="O153">
            <v>38107</v>
          </cell>
          <cell r="Q153">
            <v>93</v>
          </cell>
          <cell r="R153">
            <v>2</v>
          </cell>
        </row>
        <row r="154">
          <cell r="A154" t="str">
            <v>903293-120-37</v>
          </cell>
          <cell r="B154">
            <v>3</v>
          </cell>
          <cell r="C154" t="str">
            <v>STEAM HEADER CONTROL SECTION</v>
          </cell>
          <cell r="D154" t="str">
            <v>A</v>
          </cell>
          <cell r="E154" t="str">
            <v>Y</v>
          </cell>
          <cell r="F154">
            <v>0.2</v>
          </cell>
          <cell r="G154">
            <v>37779</v>
          </cell>
          <cell r="H154">
            <v>37782</v>
          </cell>
          <cell r="I154">
            <v>37807</v>
          </cell>
          <cell r="J154">
            <v>37806</v>
          </cell>
          <cell r="K154">
            <v>37855</v>
          </cell>
          <cell r="M154">
            <v>38017</v>
          </cell>
          <cell r="O154">
            <v>38107</v>
          </cell>
          <cell r="Q154">
            <v>93</v>
          </cell>
          <cell r="R154">
            <v>2</v>
          </cell>
        </row>
        <row r="155">
          <cell r="A155" t="str">
            <v>6318-02-41-02-1138</v>
          </cell>
          <cell r="B155">
            <v>0</v>
          </cell>
          <cell r="C155" t="str">
            <v>PSA FEED GAS COMPRESSOR</v>
          </cell>
          <cell r="D155" t="str">
            <v>A</v>
          </cell>
          <cell r="E155" t="str">
            <v>Y</v>
          </cell>
          <cell r="F155">
            <v>0.2</v>
          </cell>
          <cell r="G155">
            <v>37779</v>
          </cell>
          <cell r="H155">
            <v>37782</v>
          </cell>
          <cell r="I155">
            <v>37807</v>
          </cell>
          <cell r="J155">
            <v>37806</v>
          </cell>
          <cell r="K155">
            <v>37855</v>
          </cell>
          <cell r="M155">
            <v>38017</v>
          </cell>
          <cell r="O155">
            <v>38107</v>
          </cell>
          <cell r="Q155">
            <v>93</v>
          </cell>
          <cell r="R155">
            <v>2</v>
          </cell>
        </row>
        <row r="156">
          <cell r="A156" t="str">
            <v>6318-02-41-02-1139</v>
          </cell>
          <cell r="B156">
            <v>0</v>
          </cell>
          <cell r="C156" t="str">
            <v>PSA SYSTEM</v>
          </cell>
          <cell r="D156" t="str">
            <v>A</v>
          </cell>
          <cell r="E156" t="str">
            <v>Y</v>
          </cell>
          <cell r="F156">
            <v>0.2</v>
          </cell>
          <cell r="G156">
            <v>37779</v>
          </cell>
          <cell r="H156">
            <v>37782</v>
          </cell>
          <cell r="I156">
            <v>37807</v>
          </cell>
          <cell r="J156">
            <v>37806</v>
          </cell>
          <cell r="K156">
            <v>37855</v>
          </cell>
          <cell r="M156">
            <v>38017</v>
          </cell>
          <cell r="O156">
            <v>38107</v>
          </cell>
          <cell r="Q156">
            <v>93</v>
          </cell>
          <cell r="R156">
            <v>2</v>
          </cell>
        </row>
        <row r="157">
          <cell r="A157" t="str">
            <v>6318-02-41-02-1140</v>
          </cell>
          <cell r="B157">
            <v>0</v>
          </cell>
          <cell r="C157" t="str">
            <v>PSA OFF GAS COMPRESSOR</v>
          </cell>
          <cell r="D157" t="str">
            <v>A</v>
          </cell>
          <cell r="E157" t="str">
            <v>Y</v>
          </cell>
          <cell r="F157">
            <v>0.2</v>
          </cell>
          <cell r="G157">
            <v>37779</v>
          </cell>
          <cell r="H157">
            <v>37782</v>
          </cell>
          <cell r="I157">
            <v>37807</v>
          </cell>
          <cell r="J157">
            <v>37806</v>
          </cell>
          <cell r="K157">
            <v>37855</v>
          </cell>
          <cell r="M157">
            <v>38017</v>
          </cell>
          <cell r="O157">
            <v>38107</v>
          </cell>
          <cell r="Q157">
            <v>93</v>
          </cell>
          <cell r="R157">
            <v>2</v>
          </cell>
        </row>
        <row r="158">
          <cell r="C158" t="str">
            <v>ISBL Utility Distribution P&amp;IDs for NHT, CCR_Pt and CCR_Rg</v>
          </cell>
        </row>
        <row r="159">
          <cell r="A159" t="str">
            <v>6318-02-41-02-1141</v>
          </cell>
          <cell r="B159">
            <v>2</v>
          </cell>
          <cell r="C159" t="str">
            <v>HP/MP STEAM &amp; CONDENSATE DISTRIBUTION</v>
          </cell>
          <cell r="D159" t="str">
            <v>A</v>
          </cell>
          <cell r="E159" t="str">
            <v>N</v>
          </cell>
          <cell r="F159">
            <v>0.2</v>
          </cell>
          <cell r="G159">
            <v>37785</v>
          </cell>
          <cell r="H159">
            <v>37782</v>
          </cell>
          <cell r="I159">
            <v>37813</v>
          </cell>
          <cell r="J159">
            <v>37806</v>
          </cell>
          <cell r="K159">
            <v>37855</v>
          </cell>
          <cell r="M159">
            <v>38017</v>
          </cell>
          <cell r="O159">
            <v>38107</v>
          </cell>
          <cell r="Q159">
            <v>93</v>
          </cell>
          <cell r="R159">
            <v>2</v>
          </cell>
        </row>
        <row r="160">
          <cell r="A160" t="str">
            <v>6318-02-41-02-1142</v>
          </cell>
          <cell r="B160">
            <v>2</v>
          </cell>
          <cell r="C160" t="str">
            <v>BFW &amp; DMW DISTRIBUTION</v>
          </cell>
          <cell r="D160" t="str">
            <v>A</v>
          </cell>
          <cell r="E160" t="str">
            <v>N</v>
          </cell>
          <cell r="F160">
            <v>0.2</v>
          </cell>
          <cell r="G160">
            <v>37785</v>
          </cell>
          <cell r="H160">
            <v>37782</v>
          </cell>
          <cell r="I160">
            <v>37813</v>
          </cell>
          <cell r="J160">
            <v>37806</v>
          </cell>
          <cell r="K160">
            <v>37855</v>
          </cell>
          <cell r="M160">
            <v>38017</v>
          </cell>
          <cell r="O160">
            <v>38107</v>
          </cell>
          <cell r="Q160">
            <v>93</v>
          </cell>
          <cell r="R160">
            <v>2</v>
          </cell>
        </row>
        <row r="161">
          <cell r="A161" t="str">
            <v>6318-02-41-02-1143</v>
          </cell>
          <cell r="B161">
            <v>2</v>
          </cell>
          <cell r="C161" t="str">
            <v xml:space="preserve">PLANT AIR, INSTRUMENT AIR, NITROGEN,LP STEAM &amp; SERVICE WATER DISTRBN </v>
          </cell>
          <cell r="D161" t="str">
            <v>A</v>
          </cell>
          <cell r="E161" t="str">
            <v>N</v>
          </cell>
          <cell r="F161">
            <v>0.2</v>
          </cell>
          <cell r="G161">
            <v>37785</v>
          </cell>
          <cell r="H161">
            <v>37782</v>
          </cell>
          <cell r="I161">
            <v>37813</v>
          </cell>
          <cell r="J161">
            <v>37806</v>
          </cell>
          <cell r="K161">
            <v>37855</v>
          </cell>
          <cell r="M161">
            <v>38017</v>
          </cell>
          <cell r="O161">
            <v>38107</v>
          </cell>
          <cell r="Q161">
            <v>93</v>
          </cell>
          <cell r="R161">
            <v>2</v>
          </cell>
        </row>
        <row r="162">
          <cell r="A162" t="str">
            <v>6318-02-41-02-1144</v>
          </cell>
          <cell r="B162">
            <v>2</v>
          </cell>
          <cell r="C162" t="str">
            <v>COOLING WATER &amp; BEARING COOLING WATER DISTRIBUTION</v>
          </cell>
          <cell r="D162" t="str">
            <v>A</v>
          </cell>
          <cell r="E162" t="str">
            <v>N</v>
          </cell>
          <cell r="F162">
            <v>0.2</v>
          </cell>
          <cell r="G162">
            <v>37785</v>
          </cell>
          <cell r="H162">
            <v>37782</v>
          </cell>
          <cell r="I162">
            <v>37813</v>
          </cell>
          <cell r="J162">
            <v>37806</v>
          </cell>
          <cell r="K162">
            <v>37855</v>
          </cell>
          <cell r="M162">
            <v>38017</v>
          </cell>
          <cell r="O162">
            <v>38107</v>
          </cell>
          <cell r="Q162">
            <v>93</v>
          </cell>
          <cell r="R162">
            <v>2</v>
          </cell>
        </row>
        <row r="163">
          <cell r="A163" t="str">
            <v>6318-02-41-02-1145</v>
          </cell>
          <cell r="B163">
            <v>2</v>
          </cell>
          <cell r="C163" t="str">
            <v>CLOSED BLOWDOWN SYSTEM</v>
          </cell>
          <cell r="D163" t="str">
            <v>A</v>
          </cell>
          <cell r="E163" t="str">
            <v>N</v>
          </cell>
          <cell r="F163">
            <v>0.2</v>
          </cell>
          <cell r="G163">
            <v>37785</v>
          </cell>
          <cell r="H163">
            <v>37782</v>
          </cell>
          <cell r="I163">
            <v>37813</v>
          </cell>
          <cell r="J163">
            <v>37806</v>
          </cell>
          <cell r="K163">
            <v>37855</v>
          </cell>
          <cell r="M163">
            <v>38017</v>
          </cell>
          <cell r="O163">
            <v>38107</v>
          </cell>
          <cell r="Q163">
            <v>93</v>
          </cell>
          <cell r="R163">
            <v>2</v>
          </cell>
        </row>
        <row r="164">
          <cell r="A164" t="str">
            <v>6318-02-41-02-1146</v>
          </cell>
          <cell r="B164">
            <v>2</v>
          </cell>
          <cell r="C164" t="str">
            <v>FLARE SYSTEM</v>
          </cell>
          <cell r="D164" t="str">
            <v>A</v>
          </cell>
          <cell r="E164" t="str">
            <v>N</v>
          </cell>
          <cell r="F164">
            <v>0.2</v>
          </cell>
          <cell r="G164">
            <v>37785</v>
          </cell>
          <cell r="H164">
            <v>37782</v>
          </cell>
          <cell r="I164">
            <v>37813</v>
          </cell>
          <cell r="J164">
            <v>37806</v>
          </cell>
          <cell r="K164">
            <v>37855</v>
          </cell>
          <cell r="M164">
            <v>38017</v>
          </cell>
          <cell r="O164">
            <v>38107</v>
          </cell>
          <cell r="Q164">
            <v>93</v>
          </cell>
          <cell r="R164">
            <v>2</v>
          </cell>
        </row>
        <row r="165">
          <cell r="A165" t="str">
            <v>6318-02-41-02-1147</v>
          </cell>
          <cell r="B165">
            <v>2</v>
          </cell>
          <cell r="C165" t="str">
            <v>FUEL GAS DISTRIBUTION</v>
          </cell>
          <cell r="D165" t="str">
            <v>A</v>
          </cell>
          <cell r="E165" t="str">
            <v>N</v>
          </cell>
          <cell r="F165">
            <v>0.2</v>
          </cell>
          <cell r="G165">
            <v>37785</v>
          </cell>
          <cell r="H165">
            <v>37782</v>
          </cell>
          <cell r="I165">
            <v>37813</v>
          </cell>
          <cell r="J165">
            <v>37806</v>
          </cell>
          <cell r="K165">
            <v>37855</v>
          </cell>
          <cell r="M165">
            <v>38017</v>
          </cell>
          <cell r="O165">
            <v>38107</v>
          </cell>
          <cell r="Q165">
            <v>93</v>
          </cell>
          <cell r="R165">
            <v>2</v>
          </cell>
        </row>
        <row r="166">
          <cell r="A166" t="str">
            <v>6318-02-41-02-1148</v>
          </cell>
          <cell r="B166">
            <v>1</v>
          </cell>
          <cell r="C166" t="str">
            <v>CONDENSATE HANDLING SYSTEM</v>
          </cell>
          <cell r="D166" t="str">
            <v>A</v>
          </cell>
          <cell r="E166" t="str">
            <v>N</v>
          </cell>
          <cell r="F166">
            <v>0.2</v>
          </cell>
          <cell r="G166">
            <v>37785</v>
          </cell>
          <cell r="H166">
            <v>37782</v>
          </cell>
          <cell r="I166">
            <v>37813</v>
          </cell>
          <cell r="J166">
            <v>37806</v>
          </cell>
          <cell r="K166">
            <v>37855</v>
          </cell>
          <cell r="M166">
            <v>38017</v>
          </cell>
          <cell r="O166">
            <v>38107</v>
          </cell>
          <cell r="Q166">
            <v>93</v>
          </cell>
          <cell r="R166">
            <v>2</v>
          </cell>
        </row>
        <row r="167">
          <cell r="A167" t="str">
            <v>6318-02-41-02-1151</v>
          </cell>
          <cell r="B167">
            <v>0</v>
          </cell>
          <cell r="C167" t="str">
            <v>PUMP SEAL PLANS-I</v>
          </cell>
          <cell r="D167" t="str">
            <v>A</v>
          </cell>
          <cell r="E167" t="str">
            <v>N</v>
          </cell>
          <cell r="F167">
            <v>0.2</v>
          </cell>
          <cell r="G167">
            <v>37785</v>
          </cell>
          <cell r="H167">
            <v>37782</v>
          </cell>
          <cell r="I167">
            <v>37813</v>
          </cell>
          <cell r="J167">
            <v>37806</v>
          </cell>
          <cell r="K167">
            <v>37855</v>
          </cell>
          <cell r="M167">
            <v>38017</v>
          </cell>
          <cell r="O167">
            <v>38107</v>
          </cell>
          <cell r="Q167">
            <v>93</v>
          </cell>
          <cell r="R167">
            <v>2</v>
          </cell>
        </row>
        <row r="168">
          <cell r="A168" t="str">
            <v>6318-02-41-02-1152</v>
          </cell>
          <cell r="B168">
            <v>0</v>
          </cell>
          <cell r="C168" t="str">
            <v>PUMP SEAL PLANS-II</v>
          </cell>
          <cell r="D168" t="str">
            <v>A</v>
          </cell>
          <cell r="E168" t="str">
            <v>N</v>
          </cell>
          <cell r="F168">
            <v>0.2</v>
          </cell>
          <cell r="G168">
            <v>37785</v>
          </cell>
          <cell r="H168">
            <v>37782</v>
          </cell>
          <cell r="I168">
            <v>37813</v>
          </cell>
          <cell r="J168">
            <v>37806</v>
          </cell>
          <cell r="K168">
            <v>37855</v>
          </cell>
          <cell r="M168">
            <v>38017</v>
          </cell>
          <cell r="O168">
            <v>38107</v>
          </cell>
          <cell r="Q168">
            <v>93</v>
          </cell>
          <cell r="R168">
            <v>2</v>
          </cell>
        </row>
        <row r="169">
          <cell r="A169" t="str">
            <v>6318-02-41-02-1153</v>
          </cell>
          <cell r="B169">
            <v>0</v>
          </cell>
          <cell r="C169" t="str">
            <v>CONTROL VALVE VENT &amp; DRAIN DETAILS</v>
          </cell>
          <cell r="D169" t="str">
            <v>A</v>
          </cell>
          <cell r="E169" t="str">
            <v>N</v>
          </cell>
          <cell r="F169">
            <v>0.2</v>
          </cell>
          <cell r="G169">
            <v>37785</v>
          </cell>
          <cell r="H169">
            <v>37782</v>
          </cell>
          <cell r="I169">
            <v>37813</v>
          </cell>
          <cell r="J169">
            <v>37806</v>
          </cell>
          <cell r="K169">
            <v>37855</v>
          </cell>
          <cell r="M169">
            <v>38017</v>
          </cell>
          <cell r="O169">
            <v>38107</v>
          </cell>
          <cell r="Q169">
            <v>93</v>
          </cell>
          <cell r="R169">
            <v>2</v>
          </cell>
        </row>
        <row r="170">
          <cell r="A170" t="str">
            <v>6318-02-41-02-1154</v>
          </cell>
          <cell r="B170">
            <v>0</v>
          </cell>
          <cell r="C170" t="str">
            <v>PUMP VENT &amp; DRAIN DETAILS</v>
          </cell>
          <cell r="D170" t="str">
            <v>A</v>
          </cell>
          <cell r="E170" t="str">
            <v>N</v>
          </cell>
          <cell r="F170">
            <v>0.2</v>
          </cell>
          <cell r="G170">
            <v>37785</v>
          </cell>
          <cell r="H170">
            <v>37782</v>
          </cell>
          <cell r="I170">
            <v>37813</v>
          </cell>
          <cell r="J170">
            <v>37806</v>
          </cell>
          <cell r="K170">
            <v>37855</v>
          </cell>
          <cell r="M170">
            <v>38017</v>
          </cell>
          <cell r="O170">
            <v>38107</v>
          </cell>
          <cell r="Q170">
            <v>93</v>
          </cell>
          <cell r="R170">
            <v>2</v>
          </cell>
        </row>
        <row r="171">
          <cell r="A171" t="str">
            <v>6318-02-41-02-1155</v>
          </cell>
          <cell r="B171">
            <v>0</v>
          </cell>
          <cell r="C171" t="str">
            <v>LEVEL INST. VENT &amp; DRAIN DETAILS</v>
          </cell>
          <cell r="D171" t="str">
            <v>A</v>
          </cell>
          <cell r="E171" t="str">
            <v>N</v>
          </cell>
          <cell r="F171">
            <v>0.2</v>
          </cell>
          <cell r="G171">
            <v>37785</v>
          </cell>
          <cell r="H171">
            <v>37782</v>
          </cell>
          <cell r="I171">
            <v>37813</v>
          </cell>
          <cell r="J171">
            <v>37806</v>
          </cell>
          <cell r="K171">
            <v>37855</v>
          </cell>
          <cell r="M171">
            <v>38017</v>
          </cell>
          <cell r="O171">
            <v>38107</v>
          </cell>
          <cell r="Q171">
            <v>93</v>
          </cell>
          <cell r="R171">
            <v>2</v>
          </cell>
        </row>
        <row r="172">
          <cell r="A172" t="str">
            <v>6318-02-41-02-1156</v>
          </cell>
          <cell r="B172">
            <v>0</v>
          </cell>
          <cell r="C172" t="str">
            <v>SAMPLE CONNNECTION DETAILS</v>
          </cell>
          <cell r="D172" t="str">
            <v>A</v>
          </cell>
          <cell r="E172" t="str">
            <v>N</v>
          </cell>
          <cell r="F172">
            <v>0.2</v>
          </cell>
          <cell r="G172">
            <v>37785</v>
          </cell>
          <cell r="H172">
            <v>37782</v>
          </cell>
          <cell r="I172">
            <v>37813</v>
          </cell>
          <cell r="J172">
            <v>37806</v>
          </cell>
          <cell r="K172">
            <v>37855</v>
          </cell>
          <cell r="M172">
            <v>38017</v>
          </cell>
          <cell r="O172">
            <v>38107</v>
          </cell>
          <cell r="Q172">
            <v>93</v>
          </cell>
          <cell r="R172">
            <v>2</v>
          </cell>
        </row>
        <row r="173">
          <cell r="A173" t="str">
            <v>6318-02-41-02-1157</v>
          </cell>
          <cell r="B173">
            <v>0</v>
          </cell>
          <cell r="C173" t="str">
            <v>LOW POINT DRAIN DETAILS</v>
          </cell>
          <cell r="D173" t="str">
            <v>A</v>
          </cell>
          <cell r="E173" t="str">
            <v>N</v>
          </cell>
          <cell r="F173">
            <v>0.2</v>
          </cell>
          <cell r="G173">
            <v>37785</v>
          </cell>
          <cell r="H173">
            <v>37782</v>
          </cell>
          <cell r="I173">
            <v>37813</v>
          </cell>
          <cell r="J173">
            <v>37806</v>
          </cell>
          <cell r="K173">
            <v>37855</v>
          </cell>
          <cell r="M173">
            <v>38017</v>
          </cell>
          <cell r="O173">
            <v>38107</v>
          </cell>
          <cell r="Q173">
            <v>93</v>
          </cell>
          <cell r="R173">
            <v>2</v>
          </cell>
        </row>
        <row r="174">
          <cell r="C174" t="str">
            <v>Other Deliverables</v>
          </cell>
        </row>
        <row r="175">
          <cell r="A175" t="str">
            <v>6318-02-02-EL-1001</v>
          </cell>
          <cell r="C175" t="str">
            <v>EQUIPMENT LIST</v>
          </cell>
          <cell r="D175" t="str">
            <v>I</v>
          </cell>
          <cell r="E175" t="str">
            <v>N</v>
          </cell>
          <cell r="F175">
            <v>0.2</v>
          </cell>
          <cell r="G175">
            <v>37802</v>
          </cell>
          <cell r="H175">
            <v>37802</v>
          </cell>
          <cell r="I175">
            <v>37830</v>
          </cell>
          <cell r="J175">
            <v>37823</v>
          </cell>
          <cell r="K175">
            <v>37863</v>
          </cell>
          <cell r="O175">
            <v>38107</v>
          </cell>
          <cell r="Q175">
            <v>100</v>
          </cell>
        </row>
        <row r="176">
          <cell r="C176" t="str">
            <v>EQUIPMENT DATASHEETS (Note 1)</v>
          </cell>
          <cell r="D176" t="str">
            <v>A</v>
          </cell>
          <cell r="E176" t="str">
            <v>N</v>
          </cell>
          <cell r="F176">
            <v>1.47</v>
          </cell>
          <cell r="G176">
            <v>37820</v>
          </cell>
          <cell r="H176">
            <v>37806</v>
          </cell>
          <cell r="I176">
            <v>37848</v>
          </cell>
          <cell r="J176">
            <v>37826</v>
          </cell>
          <cell r="K176">
            <v>37863</v>
          </cell>
          <cell r="O176">
            <v>38107</v>
          </cell>
          <cell r="Q176">
            <v>100</v>
          </cell>
          <cell r="R176">
            <v>2</v>
          </cell>
        </row>
        <row r="177">
          <cell r="C177" t="str">
            <v>CONTROL VALVE DATASHEETS (Note 1)</v>
          </cell>
          <cell r="D177" t="str">
            <v>A</v>
          </cell>
          <cell r="E177" t="str">
            <v>N</v>
          </cell>
          <cell r="F177">
            <v>1.47</v>
          </cell>
          <cell r="G177">
            <v>37817</v>
          </cell>
          <cell r="H177">
            <v>37809</v>
          </cell>
          <cell r="I177">
            <v>37845</v>
          </cell>
          <cell r="K177">
            <v>37863</v>
          </cell>
          <cell r="O177">
            <v>38107</v>
          </cell>
          <cell r="Q177">
            <v>100</v>
          </cell>
          <cell r="R177">
            <v>2</v>
          </cell>
        </row>
        <row r="178">
          <cell r="C178" t="str">
            <v>SAFETY VALVE DATASHEETS (Note 1)</v>
          </cell>
          <cell r="D178" t="str">
            <v>A</v>
          </cell>
          <cell r="E178" t="str">
            <v>N</v>
          </cell>
          <cell r="F178">
            <v>0.6</v>
          </cell>
          <cell r="G178">
            <v>37824</v>
          </cell>
          <cell r="H178">
            <v>37809</v>
          </cell>
          <cell r="I178">
            <v>37852</v>
          </cell>
          <cell r="K178">
            <v>37863</v>
          </cell>
          <cell r="O178">
            <v>38107</v>
          </cell>
          <cell r="Q178">
            <v>100</v>
          </cell>
          <cell r="R178">
            <v>2</v>
          </cell>
        </row>
        <row r="179">
          <cell r="C179" t="str">
            <v>FLOW ISNTRUMENTS/ANALYSERS</v>
          </cell>
          <cell r="D179" t="str">
            <v>R</v>
          </cell>
          <cell r="E179" t="str">
            <v>N</v>
          </cell>
          <cell r="F179">
            <v>1.47</v>
          </cell>
          <cell r="G179">
            <v>37833</v>
          </cell>
          <cell r="H179">
            <v>37831</v>
          </cell>
          <cell r="I179">
            <v>37861</v>
          </cell>
          <cell r="K179">
            <v>37863</v>
          </cell>
          <cell r="O179">
            <v>38107</v>
          </cell>
        </row>
        <row r="180">
          <cell r="C180" t="str">
            <v>OTHER INSTRUMENT DATASHEETS (Note 1)</v>
          </cell>
          <cell r="D180" t="str">
            <v>I</v>
          </cell>
          <cell r="E180" t="str">
            <v>N</v>
          </cell>
          <cell r="F180">
            <v>1.47</v>
          </cell>
          <cell r="G180">
            <v>37833</v>
          </cell>
          <cell r="H180">
            <v>37831</v>
          </cell>
          <cell r="I180">
            <v>37861</v>
          </cell>
          <cell r="K180">
            <v>37863</v>
          </cell>
          <cell r="O180">
            <v>38107</v>
          </cell>
          <cell r="Q180">
            <v>100</v>
          </cell>
        </row>
        <row r="181">
          <cell r="A181" t="str">
            <v>6318-02-02-LS-1100</v>
          </cell>
          <cell r="B181">
            <v>0</v>
          </cell>
          <cell r="C181" t="str">
            <v>LINE SCHEDULES</v>
          </cell>
          <cell r="D181" t="str">
            <v>I</v>
          </cell>
          <cell r="E181" t="str">
            <v>N</v>
          </cell>
          <cell r="F181">
            <v>1.47</v>
          </cell>
          <cell r="G181">
            <v>37833</v>
          </cell>
          <cell r="H181">
            <v>37825</v>
          </cell>
          <cell r="I181">
            <v>37861</v>
          </cell>
          <cell r="K181">
            <v>37863</v>
          </cell>
          <cell r="O181">
            <v>38107</v>
          </cell>
          <cell r="Q181">
            <v>100</v>
          </cell>
          <cell r="R181">
            <v>2</v>
          </cell>
        </row>
        <row r="182">
          <cell r="A182" t="str">
            <v>6318-02-02-SM-1003</v>
          </cell>
          <cell r="B182">
            <v>1</v>
          </cell>
          <cell r="C182" t="str">
            <v>FLARE LOAD SUMMARY (INCLUDES NHT/ CCR Rg)</v>
          </cell>
          <cell r="D182" t="str">
            <v>A</v>
          </cell>
          <cell r="E182" t="str">
            <v>N</v>
          </cell>
          <cell r="F182">
            <v>0.2</v>
          </cell>
          <cell r="G182">
            <v>37817</v>
          </cell>
          <cell r="H182">
            <v>37811</v>
          </cell>
          <cell r="I182">
            <v>37845</v>
          </cell>
          <cell r="K182">
            <v>37863</v>
          </cell>
          <cell r="O182">
            <v>38107</v>
          </cell>
          <cell r="Q182">
            <v>100</v>
          </cell>
        </row>
        <row r="183">
          <cell r="A183" t="str">
            <v>6318-02-02-SM-1001</v>
          </cell>
          <cell r="B183">
            <v>1</v>
          </cell>
          <cell r="C183" t="str">
            <v>UTILITY SUMMARY</v>
          </cell>
          <cell r="D183" t="str">
            <v>R</v>
          </cell>
          <cell r="E183" t="str">
            <v>N</v>
          </cell>
          <cell r="F183">
            <v>0.2</v>
          </cell>
          <cell r="G183">
            <v>37823</v>
          </cell>
          <cell r="I183">
            <v>37851</v>
          </cell>
          <cell r="K183">
            <v>37863</v>
          </cell>
          <cell r="O183">
            <v>38107</v>
          </cell>
          <cell r="Q183">
            <v>100</v>
          </cell>
        </row>
        <row r="184">
          <cell r="A184" t="str">
            <v>6318-00-02-SM-1002</v>
          </cell>
          <cell r="B184">
            <v>1</v>
          </cell>
          <cell r="C184" t="str">
            <v>EFFLUENT SUMMARY</v>
          </cell>
          <cell r="D184" t="str">
            <v>I</v>
          </cell>
          <cell r="E184" t="str">
            <v>N</v>
          </cell>
          <cell r="F184">
            <v>0.2</v>
          </cell>
          <cell r="G184">
            <v>37823</v>
          </cell>
          <cell r="H184">
            <v>37831</v>
          </cell>
          <cell r="I184">
            <v>37851</v>
          </cell>
          <cell r="K184">
            <v>37863</v>
          </cell>
          <cell r="O184">
            <v>38107</v>
          </cell>
          <cell r="Q184">
            <v>100</v>
          </cell>
        </row>
        <row r="185">
          <cell r="A185" t="str">
            <v>6318-02-02-SM-1004</v>
          </cell>
          <cell r="B185">
            <v>1</v>
          </cell>
          <cell r="C185" t="str">
            <v>CATALYST &amp; CHEMICALS SUMMARY</v>
          </cell>
          <cell r="D185" t="str">
            <v>I</v>
          </cell>
          <cell r="E185" t="str">
            <v>N</v>
          </cell>
          <cell r="F185">
            <v>0.2</v>
          </cell>
          <cell r="G185">
            <v>37823</v>
          </cell>
          <cell r="H185">
            <v>37832</v>
          </cell>
          <cell r="I185">
            <v>37851</v>
          </cell>
          <cell r="K185">
            <v>37863</v>
          </cell>
          <cell r="O185">
            <v>38107</v>
          </cell>
          <cell r="Q185">
            <v>100</v>
          </cell>
        </row>
        <row r="186">
          <cell r="A186" t="str">
            <v>6318-02-02-BL-1001</v>
          </cell>
          <cell r="B186">
            <v>2</v>
          </cell>
          <cell r="C186" t="str">
            <v>BATTERY LIMIT CONDITIONS (INCLUDES NHT/ CCR Rg)</v>
          </cell>
          <cell r="D186" t="str">
            <v>A</v>
          </cell>
          <cell r="E186" t="str">
            <v>N</v>
          </cell>
          <cell r="F186">
            <v>0.2</v>
          </cell>
          <cell r="G186">
            <v>37809</v>
          </cell>
          <cell r="H186">
            <v>37812</v>
          </cell>
          <cell r="I186">
            <v>37837</v>
          </cell>
          <cell r="K186">
            <v>37863</v>
          </cell>
          <cell r="O186">
            <v>38107</v>
          </cell>
          <cell r="Q186">
            <v>100</v>
          </cell>
        </row>
        <row r="188">
          <cell r="C188" t="str">
            <v>BENZENE TOLUENE FRACTIONATION UNIT</v>
          </cell>
        </row>
        <row r="189">
          <cell r="C189" t="str">
            <v>PFD's</v>
          </cell>
        </row>
        <row r="190">
          <cell r="A190" t="str">
            <v>903341-110-01</v>
          </cell>
          <cell r="B190">
            <v>2</v>
          </cell>
          <cell r="C190" t="str">
            <v>CLAY TREATING SECTION</v>
          </cell>
          <cell r="D190" t="str">
            <v>R</v>
          </cell>
          <cell r="E190" t="str">
            <v>N</v>
          </cell>
        </row>
        <row r="191">
          <cell r="A191" t="str">
            <v>903341-110-02</v>
          </cell>
          <cell r="B191">
            <v>2</v>
          </cell>
          <cell r="C191" t="str">
            <v>BENZENE COLUMN SECTION</v>
          </cell>
          <cell r="D191" t="str">
            <v>R</v>
          </cell>
          <cell r="E191" t="str">
            <v>N</v>
          </cell>
        </row>
        <row r="192">
          <cell r="A192" t="str">
            <v>903341-110-03</v>
          </cell>
          <cell r="B192">
            <v>2</v>
          </cell>
          <cell r="C192" t="str">
            <v>TOULENE COLUMN SECTION</v>
          </cell>
          <cell r="D192" t="str">
            <v>R</v>
          </cell>
          <cell r="E192" t="str">
            <v>N</v>
          </cell>
        </row>
        <row r="193">
          <cell r="C193" t="str">
            <v>MATERIAL SELECTION DIAGRAM</v>
          </cell>
        </row>
        <row r="194">
          <cell r="A194" t="str">
            <v>903341-115-01</v>
          </cell>
          <cell r="B194">
            <v>0</v>
          </cell>
          <cell r="C194" t="str">
            <v>CLAY TREATING SECTION</v>
          </cell>
          <cell r="D194" t="str">
            <v>I</v>
          </cell>
          <cell r="E194" t="str">
            <v>Y</v>
          </cell>
        </row>
        <row r="195">
          <cell r="A195" t="str">
            <v>903341-115-02</v>
          </cell>
          <cell r="B195">
            <v>1</v>
          </cell>
          <cell r="C195" t="str">
            <v>BENZENE COLUMN SECTION</v>
          </cell>
          <cell r="D195" t="str">
            <v>I</v>
          </cell>
          <cell r="E195" t="str">
            <v>Y</v>
          </cell>
        </row>
        <row r="196">
          <cell r="A196" t="str">
            <v>903341-115-03</v>
          </cell>
          <cell r="B196">
            <v>1</v>
          </cell>
          <cell r="C196" t="str">
            <v>TOULENE COLUMN SECTION</v>
          </cell>
          <cell r="D196" t="str">
            <v>I</v>
          </cell>
          <cell r="E196" t="str">
            <v>Y</v>
          </cell>
        </row>
        <row r="198">
          <cell r="C198" t="str">
            <v>PROCESS P&amp;ID's</v>
          </cell>
        </row>
        <row r="199">
          <cell r="A199" t="str">
            <v>903341-120-01</v>
          </cell>
          <cell r="B199">
            <v>4</v>
          </cell>
          <cell r="C199" t="str">
            <v>LEGEND AND INSTRUMENT IDENTIFICATION</v>
          </cell>
          <cell r="D199" t="str">
            <v>A</v>
          </cell>
          <cell r="E199" t="str">
            <v>Y</v>
          </cell>
          <cell r="F199">
            <v>0.2</v>
          </cell>
          <cell r="G199">
            <v>37779</v>
          </cell>
          <cell r="H199">
            <v>37771</v>
          </cell>
          <cell r="I199">
            <v>37807</v>
          </cell>
          <cell r="J199">
            <v>37806</v>
          </cell>
          <cell r="K199">
            <v>37855</v>
          </cell>
          <cell r="M199">
            <v>38017</v>
          </cell>
          <cell r="O199">
            <v>38107</v>
          </cell>
          <cell r="Q199">
            <v>93</v>
          </cell>
          <cell r="R199">
            <v>2</v>
          </cell>
        </row>
        <row r="200">
          <cell r="A200" t="str">
            <v>903341-120-02</v>
          </cell>
          <cell r="B200">
            <v>4</v>
          </cell>
          <cell r="C200" t="str">
            <v>GENERAL DETAILS AND NOTES</v>
          </cell>
          <cell r="D200" t="str">
            <v>A</v>
          </cell>
          <cell r="E200" t="str">
            <v>Y</v>
          </cell>
          <cell r="F200">
            <v>0.2</v>
          </cell>
          <cell r="G200">
            <v>37779</v>
          </cell>
          <cell r="H200">
            <v>37771</v>
          </cell>
          <cell r="I200">
            <v>37807</v>
          </cell>
          <cell r="J200">
            <v>37806</v>
          </cell>
          <cell r="K200">
            <v>37855</v>
          </cell>
          <cell r="M200">
            <v>38017</v>
          </cell>
          <cell r="O200">
            <v>38107</v>
          </cell>
          <cell r="Q200">
            <v>93</v>
          </cell>
          <cell r="R200">
            <v>2</v>
          </cell>
        </row>
        <row r="201">
          <cell r="A201" t="str">
            <v>903341-120-03</v>
          </cell>
          <cell r="B201">
            <v>4</v>
          </cell>
          <cell r="C201" t="str">
            <v>UNIT SPECIFIC DETAILS AND NOTES</v>
          </cell>
          <cell r="D201" t="str">
            <v>A</v>
          </cell>
          <cell r="E201" t="str">
            <v>Y</v>
          </cell>
          <cell r="F201">
            <v>0.2</v>
          </cell>
          <cell r="G201">
            <v>37779</v>
          </cell>
          <cell r="H201">
            <v>37771</v>
          </cell>
          <cell r="I201">
            <v>37807</v>
          </cell>
          <cell r="J201">
            <v>37806</v>
          </cell>
          <cell r="K201">
            <v>37855</v>
          </cell>
          <cell r="M201">
            <v>38017</v>
          </cell>
          <cell r="O201">
            <v>38107</v>
          </cell>
          <cell r="Q201">
            <v>93</v>
          </cell>
          <cell r="R201">
            <v>2</v>
          </cell>
        </row>
        <row r="202">
          <cell r="A202" t="str">
            <v>903341-120-04</v>
          </cell>
          <cell r="B202">
            <v>5</v>
          </cell>
          <cell r="C202" t="str">
            <v>CLAY TREATER CHARGE TANK</v>
          </cell>
          <cell r="D202" t="str">
            <v>A</v>
          </cell>
          <cell r="E202" t="str">
            <v>Y</v>
          </cell>
          <cell r="F202">
            <v>0.2</v>
          </cell>
          <cell r="G202">
            <v>37779</v>
          </cell>
          <cell r="H202">
            <v>37771</v>
          </cell>
          <cell r="I202">
            <v>37807</v>
          </cell>
          <cell r="J202">
            <v>37806</v>
          </cell>
          <cell r="K202">
            <v>37855</v>
          </cell>
          <cell r="M202">
            <v>38017</v>
          </cell>
          <cell r="O202">
            <v>38107</v>
          </cell>
          <cell r="Q202">
            <v>93</v>
          </cell>
          <cell r="R202">
            <v>2</v>
          </cell>
        </row>
        <row r="203">
          <cell r="A203" t="str">
            <v>903341-120-05</v>
          </cell>
          <cell r="B203">
            <v>5</v>
          </cell>
          <cell r="C203" t="str">
            <v>CLAY TREATER EXCHANGER</v>
          </cell>
          <cell r="D203" t="str">
            <v>A</v>
          </cell>
          <cell r="E203" t="str">
            <v>Y</v>
          </cell>
          <cell r="F203">
            <v>0.2</v>
          </cell>
          <cell r="G203">
            <v>37779</v>
          </cell>
          <cell r="H203">
            <v>37771</v>
          </cell>
          <cell r="I203">
            <v>37807</v>
          </cell>
          <cell r="J203">
            <v>37806</v>
          </cell>
          <cell r="K203">
            <v>37855</v>
          </cell>
          <cell r="M203">
            <v>38017</v>
          </cell>
          <cell r="O203">
            <v>38107</v>
          </cell>
          <cell r="Q203">
            <v>93</v>
          </cell>
          <cell r="R203">
            <v>2</v>
          </cell>
        </row>
        <row r="204">
          <cell r="A204" t="str">
            <v>903341-120-06</v>
          </cell>
          <cell r="B204">
            <v>3</v>
          </cell>
          <cell r="C204" t="str">
            <v>CLAY TREATERS</v>
          </cell>
          <cell r="D204" t="str">
            <v>A</v>
          </cell>
          <cell r="E204" t="str">
            <v>Y</v>
          </cell>
          <cell r="F204">
            <v>0.2</v>
          </cell>
          <cell r="G204">
            <v>37779</v>
          </cell>
          <cell r="H204">
            <v>37771</v>
          </cell>
          <cell r="I204">
            <v>37807</v>
          </cell>
          <cell r="J204">
            <v>37806</v>
          </cell>
          <cell r="K204">
            <v>37855</v>
          </cell>
          <cell r="M204">
            <v>38017</v>
          </cell>
          <cell r="O204">
            <v>38107</v>
          </cell>
          <cell r="Q204">
            <v>93</v>
          </cell>
          <cell r="R204">
            <v>2</v>
          </cell>
        </row>
        <row r="205">
          <cell r="A205" t="str">
            <v>903341-120-07</v>
          </cell>
          <cell r="B205">
            <v>5</v>
          </cell>
          <cell r="C205" t="str">
            <v>BENZENE COLUMN</v>
          </cell>
          <cell r="D205" t="str">
            <v>A</v>
          </cell>
          <cell r="E205" t="str">
            <v>Y</v>
          </cell>
          <cell r="F205">
            <v>0.2</v>
          </cell>
          <cell r="G205">
            <v>37779</v>
          </cell>
          <cell r="H205">
            <v>37771</v>
          </cell>
          <cell r="I205">
            <v>37807</v>
          </cell>
          <cell r="J205">
            <v>37806</v>
          </cell>
          <cell r="K205">
            <v>37855</v>
          </cell>
          <cell r="M205">
            <v>38017</v>
          </cell>
          <cell r="O205">
            <v>38107</v>
          </cell>
          <cell r="Q205">
            <v>93</v>
          </cell>
          <cell r="R205">
            <v>2</v>
          </cell>
        </row>
        <row r="206">
          <cell r="A206" t="str">
            <v>903341-120-08</v>
          </cell>
          <cell r="B206">
            <v>4</v>
          </cell>
          <cell r="C206" t="str">
            <v>BENZENE COLUMN REFLUX-PRODUCT</v>
          </cell>
          <cell r="D206" t="str">
            <v>A</v>
          </cell>
          <cell r="E206" t="str">
            <v>Y</v>
          </cell>
          <cell r="F206">
            <v>0.2</v>
          </cell>
          <cell r="G206">
            <v>37779</v>
          </cell>
          <cell r="H206">
            <v>37771</v>
          </cell>
          <cell r="I206">
            <v>37807</v>
          </cell>
          <cell r="J206">
            <v>37806</v>
          </cell>
          <cell r="K206">
            <v>37855</v>
          </cell>
          <cell r="M206">
            <v>38017</v>
          </cell>
          <cell r="O206">
            <v>38107</v>
          </cell>
          <cell r="Q206">
            <v>93</v>
          </cell>
          <cell r="R206">
            <v>2</v>
          </cell>
        </row>
        <row r="207">
          <cell r="A207" t="str">
            <v>903341-120-09</v>
          </cell>
          <cell r="B207">
            <v>5</v>
          </cell>
          <cell r="C207" t="str">
            <v>BENZENE COLUMN RECIEVER</v>
          </cell>
          <cell r="D207" t="str">
            <v>A</v>
          </cell>
          <cell r="E207" t="str">
            <v>Y</v>
          </cell>
          <cell r="F207">
            <v>0.2</v>
          </cell>
          <cell r="G207">
            <v>37779</v>
          </cell>
          <cell r="H207">
            <v>37771</v>
          </cell>
          <cell r="I207">
            <v>37807</v>
          </cell>
          <cell r="J207">
            <v>37806</v>
          </cell>
          <cell r="K207">
            <v>37855</v>
          </cell>
          <cell r="M207">
            <v>38017</v>
          </cell>
          <cell r="O207">
            <v>38107</v>
          </cell>
          <cell r="Q207">
            <v>93</v>
          </cell>
          <cell r="R207">
            <v>2</v>
          </cell>
        </row>
        <row r="208">
          <cell r="A208" t="str">
            <v>903341-120-10</v>
          </cell>
          <cell r="B208">
            <v>5</v>
          </cell>
          <cell r="C208" t="str">
            <v>TOLUENE COLUMN</v>
          </cell>
          <cell r="D208" t="str">
            <v>A</v>
          </cell>
          <cell r="E208" t="str">
            <v>Y</v>
          </cell>
          <cell r="F208">
            <v>0.2</v>
          </cell>
          <cell r="G208">
            <v>37779</v>
          </cell>
          <cell r="H208">
            <v>37771</v>
          </cell>
          <cell r="I208">
            <v>37807</v>
          </cell>
          <cell r="J208">
            <v>37806</v>
          </cell>
          <cell r="K208">
            <v>37855</v>
          </cell>
          <cell r="M208">
            <v>38017</v>
          </cell>
          <cell r="O208">
            <v>38107</v>
          </cell>
          <cell r="Q208">
            <v>93</v>
          </cell>
          <cell r="R208">
            <v>2</v>
          </cell>
        </row>
        <row r="209">
          <cell r="A209" t="str">
            <v>903295-120-11</v>
          </cell>
          <cell r="B209">
            <v>4</v>
          </cell>
          <cell r="C209" t="str">
            <v>TOLUENE COLUMN RECEIVER</v>
          </cell>
          <cell r="D209" t="str">
            <v>A</v>
          </cell>
          <cell r="E209" t="str">
            <v>Y</v>
          </cell>
          <cell r="F209">
            <v>0.2</v>
          </cell>
          <cell r="G209">
            <v>37779</v>
          </cell>
          <cell r="H209">
            <v>37771</v>
          </cell>
          <cell r="I209">
            <v>37807</v>
          </cell>
          <cell r="J209">
            <v>37806</v>
          </cell>
          <cell r="K209">
            <v>37855</v>
          </cell>
          <cell r="M209">
            <v>38017</v>
          </cell>
          <cell r="O209">
            <v>38107</v>
          </cell>
          <cell r="Q209">
            <v>93</v>
          </cell>
          <cell r="R209">
            <v>2</v>
          </cell>
        </row>
        <row r="210">
          <cell r="A210" t="str">
            <v>6318-02-41-09-1112</v>
          </cell>
          <cell r="B210">
            <v>0</v>
          </cell>
          <cell r="C210" t="str">
            <v>PUMP SEAL PLANS-I</v>
          </cell>
          <cell r="D210" t="str">
            <v>A</v>
          </cell>
          <cell r="E210" t="str">
            <v>Y</v>
          </cell>
          <cell r="F210">
            <v>0.2</v>
          </cell>
          <cell r="G210">
            <v>37779</v>
          </cell>
          <cell r="H210">
            <v>37771</v>
          </cell>
          <cell r="I210">
            <v>37807</v>
          </cell>
          <cell r="J210">
            <v>37806</v>
          </cell>
          <cell r="K210">
            <v>37855</v>
          </cell>
          <cell r="M210">
            <v>38017</v>
          </cell>
          <cell r="O210">
            <v>38107</v>
          </cell>
          <cell r="Q210">
            <v>93</v>
          </cell>
          <cell r="R210">
            <v>2</v>
          </cell>
        </row>
        <row r="211">
          <cell r="A211" t="str">
            <v>6318-02-41-09-1113</v>
          </cell>
          <cell r="B211">
            <v>0</v>
          </cell>
          <cell r="C211" t="str">
            <v>PUMP SEAL PLANS-II</v>
          </cell>
          <cell r="D211" t="str">
            <v>A</v>
          </cell>
          <cell r="E211" t="str">
            <v>Y</v>
          </cell>
          <cell r="F211">
            <v>0.2</v>
          </cell>
          <cell r="G211">
            <v>37779</v>
          </cell>
          <cell r="H211">
            <v>37771</v>
          </cell>
          <cell r="I211">
            <v>37807</v>
          </cell>
          <cell r="J211">
            <v>37806</v>
          </cell>
          <cell r="K211">
            <v>37855</v>
          </cell>
          <cell r="M211">
            <v>38017</v>
          </cell>
          <cell r="O211">
            <v>38107</v>
          </cell>
          <cell r="Q211">
            <v>93</v>
          </cell>
          <cell r="R211">
            <v>2</v>
          </cell>
        </row>
        <row r="212">
          <cell r="A212" t="str">
            <v>6318-02-41-09-1114</v>
          </cell>
          <cell r="B212">
            <v>0</v>
          </cell>
          <cell r="C212" t="str">
            <v>CONTROL VALVE &amp; VENT  &amp; DRAIN DETAILS</v>
          </cell>
          <cell r="D212" t="str">
            <v>A</v>
          </cell>
          <cell r="E212" t="str">
            <v>Y</v>
          </cell>
          <cell r="F212">
            <v>0.2</v>
          </cell>
          <cell r="G212">
            <v>37779</v>
          </cell>
          <cell r="H212">
            <v>37771</v>
          </cell>
          <cell r="I212">
            <v>37807</v>
          </cell>
          <cell r="J212">
            <v>37806</v>
          </cell>
          <cell r="K212">
            <v>37855</v>
          </cell>
          <cell r="M212">
            <v>38017</v>
          </cell>
          <cell r="O212">
            <v>38107</v>
          </cell>
          <cell r="Q212">
            <v>93</v>
          </cell>
          <cell r="R212">
            <v>2</v>
          </cell>
        </row>
        <row r="213">
          <cell r="A213" t="str">
            <v>6318-02-41-09-1115</v>
          </cell>
          <cell r="B213">
            <v>0</v>
          </cell>
          <cell r="C213" t="str">
            <v>PUMP VENT &amp; DRAIN DETAILS</v>
          </cell>
          <cell r="D213" t="str">
            <v>A</v>
          </cell>
          <cell r="E213" t="str">
            <v>Y</v>
          </cell>
          <cell r="F213">
            <v>0.2</v>
          </cell>
          <cell r="G213">
            <v>37779</v>
          </cell>
          <cell r="H213">
            <v>37771</v>
          </cell>
          <cell r="I213">
            <v>37807</v>
          </cell>
          <cell r="J213">
            <v>37806</v>
          </cell>
          <cell r="K213">
            <v>37855</v>
          </cell>
          <cell r="M213">
            <v>38017</v>
          </cell>
          <cell r="O213">
            <v>38107</v>
          </cell>
          <cell r="Q213">
            <v>93</v>
          </cell>
          <cell r="R213">
            <v>2</v>
          </cell>
        </row>
        <row r="214">
          <cell r="A214" t="str">
            <v>6318-02-41-09-1116</v>
          </cell>
          <cell r="B214">
            <v>0</v>
          </cell>
          <cell r="C214" t="str">
            <v>LEVEL INSTRUMENT VENT &amp; DRAIN DETAILS</v>
          </cell>
          <cell r="D214" t="str">
            <v>A</v>
          </cell>
          <cell r="E214" t="str">
            <v>Y</v>
          </cell>
          <cell r="F214">
            <v>0.2</v>
          </cell>
          <cell r="G214">
            <v>37779</v>
          </cell>
          <cell r="H214">
            <v>37771</v>
          </cell>
          <cell r="I214">
            <v>37807</v>
          </cell>
          <cell r="J214">
            <v>37806</v>
          </cell>
          <cell r="K214">
            <v>37855</v>
          </cell>
          <cell r="M214">
            <v>38017</v>
          </cell>
          <cell r="O214">
            <v>38107</v>
          </cell>
          <cell r="Q214">
            <v>93</v>
          </cell>
          <cell r="R214">
            <v>2</v>
          </cell>
        </row>
        <row r="215">
          <cell r="A215" t="str">
            <v>6318-02-41-09-1117</v>
          </cell>
          <cell r="B215">
            <v>0</v>
          </cell>
          <cell r="C215" t="str">
            <v>SAMPLE CONNECTION DETAILS</v>
          </cell>
          <cell r="D215" t="str">
            <v>A</v>
          </cell>
          <cell r="E215" t="str">
            <v>Y</v>
          </cell>
          <cell r="F215">
            <v>0.2</v>
          </cell>
          <cell r="G215">
            <v>37779</v>
          </cell>
          <cell r="H215">
            <v>37771</v>
          </cell>
          <cell r="I215">
            <v>37807</v>
          </cell>
          <cell r="J215">
            <v>37806</v>
          </cell>
          <cell r="K215">
            <v>37855</v>
          </cell>
          <cell r="M215">
            <v>38017</v>
          </cell>
          <cell r="O215">
            <v>38107</v>
          </cell>
          <cell r="Q215">
            <v>93</v>
          </cell>
          <cell r="R215">
            <v>2</v>
          </cell>
        </row>
        <row r="216">
          <cell r="A216" t="str">
            <v>6318-02-41-09-1118</v>
          </cell>
          <cell r="B216">
            <v>0</v>
          </cell>
          <cell r="C216" t="str">
            <v>LOW POINT DRAIN DETAILS</v>
          </cell>
          <cell r="D216" t="str">
            <v>A</v>
          </cell>
          <cell r="E216" t="str">
            <v>Y</v>
          </cell>
          <cell r="F216">
            <v>0.2</v>
          </cell>
          <cell r="G216">
            <v>37779</v>
          </cell>
          <cell r="H216">
            <v>37771</v>
          </cell>
          <cell r="I216">
            <v>37807</v>
          </cell>
          <cell r="J216">
            <v>37806</v>
          </cell>
          <cell r="K216">
            <v>37855</v>
          </cell>
          <cell r="M216">
            <v>38017</v>
          </cell>
          <cell r="O216">
            <v>38107</v>
          </cell>
          <cell r="Q216">
            <v>93</v>
          </cell>
          <cell r="R216">
            <v>2</v>
          </cell>
        </row>
        <row r="217">
          <cell r="C217" t="str">
            <v>Other Deliverables</v>
          </cell>
        </row>
        <row r="218">
          <cell r="A218" t="str">
            <v>6318-09-02-EL-1001</v>
          </cell>
          <cell r="B218">
            <v>0</v>
          </cell>
          <cell r="C218" t="str">
            <v>EQUIPMENT LIST</v>
          </cell>
          <cell r="D218" t="str">
            <v>I</v>
          </cell>
          <cell r="E218" t="str">
            <v>N</v>
          </cell>
          <cell r="F218">
            <v>0.2</v>
          </cell>
          <cell r="G218">
            <v>37802</v>
          </cell>
          <cell r="H218">
            <v>37802</v>
          </cell>
          <cell r="I218">
            <v>37830</v>
          </cell>
          <cell r="J218">
            <v>37823</v>
          </cell>
          <cell r="K218">
            <v>37863</v>
          </cell>
          <cell r="O218">
            <v>38107</v>
          </cell>
          <cell r="Q218">
            <v>100</v>
          </cell>
          <cell r="R218">
            <v>2</v>
          </cell>
        </row>
        <row r="219">
          <cell r="C219" t="str">
            <v>EQUIPMENT DATASHEETS (Note 1)</v>
          </cell>
          <cell r="D219" t="str">
            <v>A</v>
          </cell>
          <cell r="E219" t="str">
            <v>N</v>
          </cell>
          <cell r="F219">
            <v>0.28999999999999998</v>
          </cell>
          <cell r="G219">
            <v>37820</v>
          </cell>
          <cell r="H219">
            <v>37806</v>
          </cell>
          <cell r="I219">
            <v>37848</v>
          </cell>
          <cell r="J219">
            <v>37826</v>
          </cell>
          <cell r="K219">
            <v>37863</v>
          </cell>
          <cell r="O219">
            <v>38107</v>
          </cell>
          <cell r="Q219">
            <v>100</v>
          </cell>
          <cell r="R219">
            <v>2</v>
          </cell>
        </row>
        <row r="220">
          <cell r="C220" t="str">
            <v>CONTROL VALVE DATASHEETS (Note 1)</v>
          </cell>
          <cell r="D220" t="str">
            <v>A</v>
          </cell>
          <cell r="E220" t="str">
            <v>N</v>
          </cell>
          <cell r="F220">
            <v>0.28999999999999998</v>
          </cell>
          <cell r="G220">
            <v>37817</v>
          </cell>
          <cell r="H220">
            <v>37809</v>
          </cell>
          <cell r="I220">
            <v>37845</v>
          </cell>
          <cell r="K220">
            <v>37863</v>
          </cell>
          <cell r="O220">
            <v>38107</v>
          </cell>
          <cell r="Q220">
            <v>100</v>
          </cell>
        </row>
        <row r="221">
          <cell r="C221" t="str">
            <v>SAFETY VALVE DATASHEETS (Note 1)</v>
          </cell>
          <cell r="D221" t="str">
            <v>A</v>
          </cell>
          <cell r="E221" t="str">
            <v>N</v>
          </cell>
          <cell r="F221">
            <v>0.15</v>
          </cell>
          <cell r="G221">
            <v>37824</v>
          </cell>
          <cell r="H221">
            <v>37809</v>
          </cell>
          <cell r="I221">
            <v>37852</v>
          </cell>
          <cell r="K221">
            <v>37863</v>
          </cell>
          <cell r="O221">
            <v>38107</v>
          </cell>
          <cell r="Q221">
            <v>100</v>
          </cell>
        </row>
        <row r="222">
          <cell r="C222" t="str">
            <v>OTHER INSTRUMENT DATASHEETS (Note 1)</v>
          </cell>
          <cell r="D222" t="str">
            <v>I</v>
          </cell>
          <cell r="E222" t="str">
            <v>N</v>
          </cell>
          <cell r="F222">
            <v>0.28999999999999998</v>
          </cell>
          <cell r="G222">
            <v>37833</v>
          </cell>
          <cell r="H222">
            <v>37831</v>
          </cell>
          <cell r="I222">
            <v>37861</v>
          </cell>
          <cell r="K222">
            <v>37863</v>
          </cell>
          <cell r="O222">
            <v>38107</v>
          </cell>
          <cell r="Q222">
            <v>100</v>
          </cell>
        </row>
        <row r="223">
          <cell r="C223" t="str">
            <v>ANALYSERS/ DETECTORS/ FLOW INSTRUMENTS</v>
          </cell>
          <cell r="D223" t="str">
            <v>R</v>
          </cell>
          <cell r="E223" t="str">
            <v>N</v>
          </cell>
          <cell r="F223">
            <v>0.28999999999999998</v>
          </cell>
          <cell r="G223">
            <v>37833</v>
          </cell>
          <cell r="H223">
            <v>37831</v>
          </cell>
          <cell r="I223">
            <v>37861</v>
          </cell>
          <cell r="K223">
            <v>37863</v>
          </cell>
          <cell r="O223">
            <v>38107</v>
          </cell>
        </row>
        <row r="224">
          <cell r="A224" t="str">
            <v>6318-09-02-SM-1100</v>
          </cell>
          <cell r="B224">
            <v>0</v>
          </cell>
          <cell r="C224" t="str">
            <v>LINE SCHEDULES</v>
          </cell>
          <cell r="D224" t="str">
            <v>I</v>
          </cell>
          <cell r="E224" t="str">
            <v>N</v>
          </cell>
          <cell r="F224">
            <v>0.28999999999999998</v>
          </cell>
          <cell r="G224">
            <v>37833</v>
          </cell>
          <cell r="H224">
            <v>37825</v>
          </cell>
          <cell r="I224">
            <v>37861</v>
          </cell>
          <cell r="K224">
            <v>37863</v>
          </cell>
          <cell r="O224">
            <v>38107</v>
          </cell>
          <cell r="Q224">
            <v>100</v>
          </cell>
          <cell r="R224">
            <v>2</v>
          </cell>
        </row>
        <row r="225">
          <cell r="A225" t="str">
            <v>6318-09-02-SM-1003</v>
          </cell>
          <cell r="B225">
            <v>1</v>
          </cell>
          <cell r="C225" t="str">
            <v>FLARE LOAD SUMMARY</v>
          </cell>
          <cell r="D225" t="str">
            <v>A</v>
          </cell>
          <cell r="E225" t="str">
            <v>N</v>
          </cell>
          <cell r="F225">
            <v>0.2</v>
          </cell>
          <cell r="G225">
            <v>37817</v>
          </cell>
          <cell r="H225">
            <v>37811</v>
          </cell>
          <cell r="I225">
            <v>37845</v>
          </cell>
          <cell r="K225">
            <v>37863</v>
          </cell>
          <cell r="O225">
            <v>38107</v>
          </cell>
          <cell r="Q225">
            <v>100</v>
          </cell>
        </row>
        <row r="226">
          <cell r="A226" t="str">
            <v>6318-09-02-SM-1001</v>
          </cell>
          <cell r="B226">
            <v>1</v>
          </cell>
          <cell r="C226" t="str">
            <v>UTILITY SUMMARY</v>
          </cell>
          <cell r="D226" t="str">
            <v>R</v>
          </cell>
          <cell r="E226" t="str">
            <v>N</v>
          </cell>
          <cell r="F226">
            <v>0.2</v>
          </cell>
          <cell r="G226">
            <v>37823</v>
          </cell>
          <cell r="I226">
            <v>37851</v>
          </cell>
          <cell r="K226">
            <v>37863</v>
          </cell>
          <cell r="O226">
            <v>38107</v>
          </cell>
          <cell r="Q226">
            <v>100</v>
          </cell>
        </row>
        <row r="227">
          <cell r="A227" t="str">
            <v>6318-09-02-SM-1002</v>
          </cell>
          <cell r="B227">
            <v>1</v>
          </cell>
          <cell r="C227" t="str">
            <v>EFFLUENT SUMMARY</v>
          </cell>
          <cell r="D227" t="str">
            <v>I</v>
          </cell>
          <cell r="E227" t="str">
            <v>N</v>
          </cell>
          <cell r="F227">
            <v>0.2</v>
          </cell>
          <cell r="G227">
            <v>37823</v>
          </cell>
          <cell r="H227">
            <v>37831</v>
          </cell>
          <cell r="I227">
            <v>37851</v>
          </cell>
          <cell r="K227">
            <v>37863</v>
          </cell>
          <cell r="O227">
            <v>38107</v>
          </cell>
          <cell r="Q227">
            <v>100</v>
          </cell>
        </row>
        <row r="228">
          <cell r="A228" t="str">
            <v>6318-09-02-SM-1004</v>
          </cell>
          <cell r="B228">
            <v>1</v>
          </cell>
          <cell r="C228" t="str">
            <v>CATALYST &amp; CHEMICALS SUMMARY</v>
          </cell>
          <cell r="D228" t="str">
            <v>I</v>
          </cell>
          <cell r="E228" t="str">
            <v>N</v>
          </cell>
          <cell r="F228">
            <v>0.2</v>
          </cell>
          <cell r="G228">
            <v>37823</v>
          </cell>
          <cell r="H228">
            <v>37832</v>
          </cell>
          <cell r="I228">
            <v>37851</v>
          </cell>
          <cell r="K228">
            <v>37863</v>
          </cell>
          <cell r="O228">
            <v>38107</v>
          </cell>
          <cell r="Q228">
            <v>100</v>
          </cell>
        </row>
        <row r="229">
          <cell r="A229" t="str">
            <v>6318-09-02-BL-1001</v>
          </cell>
          <cell r="B229">
            <v>1</v>
          </cell>
          <cell r="C229" t="str">
            <v xml:space="preserve">BATTERY LIMIT CONDITIONS </v>
          </cell>
          <cell r="D229" t="str">
            <v>A</v>
          </cell>
          <cell r="E229" t="str">
            <v>N</v>
          </cell>
          <cell r="F229">
            <v>0.2</v>
          </cell>
          <cell r="G229">
            <v>37809</v>
          </cell>
          <cell r="H229">
            <v>37812</v>
          </cell>
          <cell r="I229">
            <v>37837</v>
          </cell>
          <cell r="K229">
            <v>37863</v>
          </cell>
          <cell r="O229">
            <v>38107</v>
          </cell>
          <cell r="Q229">
            <v>100</v>
          </cell>
        </row>
        <row r="230">
          <cell r="C230" t="str">
            <v>SHELL SULFOLANE UNIT</v>
          </cell>
        </row>
        <row r="231">
          <cell r="C231" t="str">
            <v>PFD's</v>
          </cell>
        </row>
        <row r="232">
          <cell r="A232" t="str">
            <v>903295-110-01</v>
          </cell>
          <cell r="B232">
            <v>2</v>
          </cell>
          <cell r="C232" t="str">
            <v>SOLVENT STORAGE &amp; SUMP TANK SECTION</v>
          </cell>
          <cell r="D232" t="str">
            <v>R</v>
          </cell>
          <cell r="E232" t="str">
            <v>N</v>
          </cell>
        </row>
        <row r="233">
          <cell r="A233" t="str">
            <v>903295-110-02</v>
          </cell>
          <cell r="B233">
            <v>2</v>
          </cell>
          <cell r="C233" t="str">
            <v>EXTRACTION &amp; RAFFINATE WATER WASH SECTION</v>
          </cell>
          <cell r="D233" t="str">
            <v>R</v>
          </cell>
          <cell r="E233" t="str">
            <v>N</v>
          </cell>
        </row>
        <row r="234">
          <cell r="A234" t="str">
            <v>903295-110-03</v>
          </cell>
          <cell r="B234">
            <v>2</v>
          </cell>
          <cell r="C234" t="str">
            <v>STRIPPER SECTION</v>
          </cell>
          <cell r="D234" t="str">
            <v>R</v>
          </cell>
          <cell r="E234" t="str">
            <v>N</v>
          </cell>
        </row>
        <row r="235">
          <cell r="A235" t="str">
            <v>903295-110-04</v>
          </cell>
          <cell r="B235">
            <v>2</v>
          </cell>
          <cell r="C235" t="str">
            <v>RECOVERY COLUMN SECTION</v>
          </cell>
          <cell r="D235" t="str">
            <v>R</v>
          </cell>
          <cell r="E235" t="str">
            <v>N</v>
          </cell>
        </row>
        <row r="236">
          <cell r="A236" t="str">
            <v>903295-110-05</v>
          </cell>
          <cell r="B236">
            <v>2</v>
          </cell>
          <cell r="C236" t="str">
            <v>WATER STRIPPER COLUMN</v>
          </cell>
          <cell r="D236" t="str">
            <v>R</v>
          </cell>
          <cell r="E236" t="str">
            <v>N</v>
          </cell>
        </row>
        <row r="237">
          <cell r="A237" t="str">
            <v>903295-110-06</v>
          </cell>
          <cell r="B237">
            <v>1</v>
          </cell>
          <cell r="C237" t="str">
            <v>VACUUM SECTION</v>
          </cell>
          <cell r="D237" t="str">
            <v>R</v>
          </cell>
          <cell r="E237" t="str">
            <v>N</v>
          </cell>
        </row>
        <row r="238">
          <cell r="C238" t="str">
            <v>MATERIAL SELECTION DIAGRAM</v>
          </cell>
        </row>
        <row r="239">
          <cell r="A239" t="str">
            <v>903293-115-01</v>
          </cell>
          <cell r="B239">
            <v>1</v>
          </cell>
          <cell r="C239" t="str">
            <v>SOLVENT STORAGE &amp; SUMP TANK SECTION</v>
          </cell>
          <cell r="D239" t="str">
            <v>I</v>
          </cell>
          <cell r="E239" t="str">
            <v>N</v>
          </cell>
        </row>
        <row r="240">
          <cell r="A240" t="str">
            <v>903293-115-02</v>
          </cell>
          <cell r="B240">
            <v>1</v>
          </cell>
          <cell r="C240" t="str">
            <v>EXTRACTION &amp; RAFFINATE WATER WASH SECTION</v>
          </cell>
          <cell r="D240" t="str">
            <v>I</v>
          </cell>
          <cell r="E240" t="str">
            <v>N</v>
          </cell>
        </row>
        <row r="241">
          <cell r="A241" t="str">
            <v>903293-115-03</v>
          </cell>
          <cell r="B241">
            <v>0</v>
          </cell>
          <cell r="C241" t="str">
            <v>STRIPPER SECTION</v>
          </cell>
          <cell r="D241" t="str">
            <v>I</v>
          </cell>
          <cell r="E241" t="str">
            <v>N</v>
          </cell>
        </row>
        <row r="242">
          <cell r="A242" t="str">
            <v>903293-115-04</v>
          </cell>
          <cell r="B242">
            <v>0</v>
          </cell>
          <cell r="C242" t="str">
            <v>RECOVERY COLUMN SECTION</v>
          </cell>
          <cell r="D242" t="str">
            <v>I</v>
          </cell>
          <cell r="E242" t="str">
            <v>N</v>
          </cell>
        </row>
        <row r="243">
          <cell r="A243" t="str">
            <v>903293-115-05</v>
          </cell>
          <cell r="B243">
            <v>0</v>
          </cell>
          <cell r="C243" t="str">
            <v>WATER STRIPPER SECTION</v>
          </cell>
          <cell r="D243" t="str">
            <v>I</v>
          </cell>
          <cell r="E243" t="str">
            <v>N</v>
          </cell>
        </row>
        <row r="244">
          <cell r="A244" t="str">
            <v>903293-115-06</v>
          </cell>
          <cell r="B244">
            <v>0</v>
          </cell>
          <cell r="C244" t="str">
            <v>VACUUM SECTION</v>
          </cell>
          <cell r="D244" t="str">
            <v>I</v>
          </cell>
          <cell r="E244" t="str">
            <v>N</v>
          </cell>
        </row>
        <row r="246">
          <cell r="C246" t="str">
            <v>PROCESS P&amp;ID's</v>
          </cell>
        </row>
        <row r="247">
          <cell r="A247" t="str">
            <v>903295-120-01</v>
          </cell>
          <cell r="B247">
            <v>4</v>
          </cell>
          <cell r="C247" t="str">
            <v>LEGEND AND INSTRUMENT IDENTIFICATION</v>
          </cell>
          <cell r="D247" t="str">
            <v>A</v>
          </cell>
          <cell r="E247" t="str">
            <v>Y</v>
          </cell>
          <cell r="F247">
            <v>0.2</v>
          </cell>
          <cell r="G247">
            <v>37779</v>
          </cell>
          <cell r="H247">
            <v>37778</v>
          </cell>
          <cell r="I247">
            <v>37807</v>
          </cell>
          <cell r="J247">
            <v>37806</v>
          </cell>
          <cell r="K247">
            <v>37855</v>
          </cell>
          <cell r="M247">
            <v>38017</v>
          </cell>
          <cell r="O247">
            <v>38107</v>
          </cell>
          <cell r="Q247">
            <v>93</v>
          </cell>
          <cell r="R247">
            <v>2</v>
          </cell>
        </row>
        <row r="248">
          <cell r="A248" t="str">
            <v>903295-120-02</v>
          </cell>
          <cell r="B248">
            <v>4</v>
          </cell>
          <cell r="C248" t="str">
            <v>GENERAL DETAILS AND NOTES</v>
          </cell>
          <cell r="D248" t="str">
            <v>A</v>
          </cell>
          <cell r="E248" t="str">
            <v>Y</v>
          </cell>
          <cell r="F248">
            <v>0.2</v>
          </cell>
          <cell r="G248">
            <v>37779</v>
          </cell>
          <cell r="H248">
            <v>37778</v>
          </cell>
          <cell r="I248">
            <v>37807</v>
          </cell>
          <cell r="J248">
            <v>37806</v>
          </cell>
          <cell r="K248">
            <v>37855</v>
          </cell>
          <cell r="M248">
            <v>38017</v>
          </cell>
          <cell r="O248">
            <v>38107</v>
          </cell>
          <cell r="Q248">
            <v>93</v>
          </cell>
          <cell r="R248">
            <v>2</v>
          </cell>
        </row>
        <row r="249">
          <cell r="A249" t="str">
            <v>903295-120-03</v>
          </cell>
          <cell r="B249">
            <v>4</v>
          </cell>
          <cell r="C249" t="str">
            <v>UNIT SPECIFIC DETAILS AND NOTES</v>
          </cell>
          <cell r="D249" t="str">
            <v>A</v>
          </cell>
          <cell r="E249" t="str">
            <v>Y</v>
          </cell>
          <cell r="F249">
            <v>0.2</v>
          </cell>
          <cell r="G249">
            <v>37779</v>
          </cell>
          <cell r="H249">
            <v>37778</v>
          </cell>
          <cell r="I249">
            <v>37807</v>
          </cell>
          <cell r="J249">
            <v>37806</v>
          </cell>
          <cell r="K249">
            <v>37855</v>
          </cell>
          <cell r="M249">
            <v>38017</v>
          </cell>
          <cell r="O249">
            <v>38107</v>
          </cell>
          <cell r="Q249">
            <v>93</v>
          </cell>
          <cell r="R249">
            <v>2</v>
          </cell>
        </row>
        <row r="250">
          <cell r="A250" t="str">
            <v>903295-120-04</v>
          </cell>
          <cell r="B250">
            <v>1</v>
          </cell>
          <cell r="C250" t="str">
            <v>CAUSE &amp; EFFECT TABLE</v>
          </cell>
          <cell r="D250" t="str">
            <v>A</v>
          </cell>
          <cell r="E250" t="str">
            <v>Y</v>
          </cell>
          <cell r="F250">
            <v>0.2</v>
          </cell>
          <cell r="G250">
            <v>37779</v>
          </cell>
          <cell r="H250">
            <v>37778</v>
          </cell>
          <cell r="I250">
            <v>37807</v>
          </cell>
          <cell r="J250">
            <v>37806</v>
          </cell>
          <cell r="K250">
            <v>37855</v>
          </cell>
          <cell r="M250">
            <v>38017</v>
          </cell>
          <cell r="O250">
            <v>38107</v>
          </cell>
          <cell r="Q250">
            <v>93</v>
          </cell>
          <cell r="R250">
            <v>2</v>
          </cell>
        </row>
        <row r="251">
          <cell r="A251" t="str">
            <v>903295-120-05</v>
          </cell>
          <cell r="B251">
            <v>4</v>
          </cell>
          <cell r="C251" t="str">
            <v>SULFOLANE FEED TANK</v>
          </cell>
          <cell r="D251" t="str">
            <v>A</v>
          </cell>
          <cell r="E251" t="str">
            <v>Y</v>
          </cell>
          <cell r="F251">
            <v>0.2</v>
          </cell>
          <cell r="G251">
            <v>37779</v>
          </cell>
          <cell r="H251">
            <v>37778</v>
          </cell>
          <cell r="I251">
            <v>37807</v>
          </cell>
          <cell r="J251">
            <v>37806</v>
          </cell>
          <cell r="K251">
            <v>37855</v>
          </cell>
          <cell r="M251">
            <v>38017</v>
          </cell>
          <cell r="O251">
            <v>38107</v>
          </cell>
          <cell r="Q251">
            <v>93</v>
          </cell>
          <cell r="R251">
            <v>2</v>
          </cell>
        </row>
        <row r="252">
          <cell r="A252" t="str">
            <v>903295-120-06</v>
          </cell>
          <cell r="B252">
            <v>3</v>
          </cell>
          <cell r="C252" t="str">
            <v>RAINDECK EXTRACTOR</v>
          </cell>
          <cell r="D252" t="str">
            <v>A</v>
          </cell>
          <cell r="E252" t="str">
            <v>Y</v>
          </cell>
          <cell r="F252">
            <v>0.2</v>
          </cell>
          <cell r="G252">
            <v>37779</v>
          </cell>
          <cell r="H252">
            <v>37778</v>
          </cell>
          <cell r="I252">
            <v>37807</v>
          </cell>
          <cell r="J252">
            <v>37806</v>
          </cell>
          <cell r="K252">
            <v>37855</v>
          </cell>
          <cell r="M252">
            <v>38017</v>
          </cell>
          <cell r="O252">
            <v>38107</v>
          </cell>
          <cell r="Q252">
            <v>93</v>
          </cell>
          <cell r="R252">
            <v>2</v>
          </cell>
        </row>
        <row r="253">
          <cell r="A253" t="str">
            <v>903295-120-07</v>
          </cell>
          <cell r="B253">
            <v>4</v>
          </cell>
          <cell r="C253" t="str">
            <v>RAFFINATE WASH WATER RECYCLE</v>
          </cell>
          <cell r="D253" t="str">
            <v>A</v>
          </cell>
          <cell r="E253" t="str">
            <v>Y</v>
          </cell>
          <cell r="F253">
            <v>0.2</v>
          </cell>
          <cell r="G253">
            <v>37779</v>
          </cell>
          <cell r="H253">
            <v>37778</v>
          </cell>
          <cell r="I253">
            <v>37807</v>
          </cell>
          <cell r="J253">
            <v>37806</v>
          </cell>
          <cell r="K253">
            <v>37855</v>
          </cell>
          <cell r="M253">
            <v>38017</v>
          </cell>
          <cell r="O253">
            <v>38107</v>
          </cell>
          <cell r="Q253">
            <v>93</v>
          </cell>
          <cell r="R253">
            <v>2</v>
          </cell>
        </row>
        <row r="254">
          <cell r="A254" t="str">
            <v>903295-120-08</v>
          </cell>
          <cell r="B254">
            <v>4</v>
          </cell>
          <cell r="C254" t="str">
            <v>LEAN-RICH SOLVENT EXCHANGE</v>
          </cell>
          <cell r="D254" t="str">
            <v>A</v>
          </cell>
          <cell r="E254" t="str">
            <v>Y</v>
          </cell>
          <cell r="F254">
            <v>0.2</v>
          </cell>
          <cell r="G254">
            <v>37779</v>
          </cell>
          <cell r="H254">
            <v>37778</v>
          </cell>
          <cell r="I254">
            <v>37807</v>
          </cell>
          <cell r="J254">
            <v>37806</v>
          </cell>
          <cell r="K254">
            <v>37855</v>
          </cell>
          <cell r="M254">
            <v>38017</v>
          </cell>
          <cell r="O254">
            <v>38107</v>
          </cell>
          <cell r="Q254">
            <v>93</v>
          </cell>
          <cell r="R254">
            <v>2</v>
          </cell>
        </row>
        <row r="255">
          <cell r="A255" t="str">
            <v>903295-120-09</v>
          </cell>
          <cell r="B255">
            <v>3</v>
          </cell>
          <cell r="C255" t="str">
            <v>RAFFINATE WATER WASH COLUMN</v>
          </cell>
          <cell r="D255" t="str">
            <v>A</v>
          </cell>
          <cell r="E255" t="str">
            <v>Y</v>
          </cell>
          <cell r="F255">
            <v>0.2</v>
          </cell>
          <cell r="G255">
            <v>37779</v>
          </cell>
          <cell r="H255">
            <v>37778</v>
          </cell>
          <cell r="I255">
            <v>37807</v>
          </cell>
          <cell r="J255">
            <v>37806</v>
          </cell>
          <cell r="K255">
            <v>37855</v>
          </cell>
          <cell r="M255">
            <v>38017</v>
          </cell>
          <cell r="O255">
            <v>38107</v>
          </cell>
          <cell r="Q255">
            <v>93</v>
          </cell>
          <cell r="R255">
            <v>2</v>
          </cell>
        </row>
        <row r="256">
          <cell r="A256" t="str">
            <v>903295-120-10</v>
          </cell>
          <cell r="B256">
            <v>3</v>
          </cell>
          <cell r="C256" t="str">
            <v>RAFFINATE PUMPS</v>
          </cell>
          <cell r="D256" t="str">
            <v>A</v>
          </cell>
          <cell r="E256" t="str">
            <v>Y</v>
          </cell>
          <cell r="F256">
            <v>0.2</v>
          </cell>
          <cell r="G256">
            <v>37779</v>
          </cell>
          <cell r="H256">
            <v>37778</v>
          </cell>
          <cell r="I256">
            <v>37807</v>
          </cell>
          <cell r="J256">
            <v>37806</v>
          </cell>
          <cell r="K256">
            <v>37855</v>
          </cell>
          <cell r="M256">
            <v>38017</v>
          </cell>
          <cell r="O256">
            <v>38107</v>
          </cell>
          <cell r="Q256">
            <v>93</v>
          </cell>
          <cell r="R256">
            <v>2</v>
          </cell>
        </row>
        <row r="257">
          <cell r="A257" t="str">
            <v>903295-120-11</v>
          </cell>
          <cell r="B257">
            <v>3</v>
          </cell>
          <cell r="C257" t="str">
            <v>STRIPPER</v>
          </cell>
          <cell r="D257" t="str">
            <v>A</v>
          </cell>
          <cell r="E257" t="str">
            <v>Y</v>
          </cell>
          <cell r="F257">
            <v>0.2</v>
          </cell>
          <cell r="G257">
            <v>37779</v>
          </cell>
          <cell r="H257">
            <v>37778</v>
          </cell>
          <cell r="I257">
            <v>37807</v>
          </cell>
          <cell r="J257">
            <v>37806</v>
          </cell>
          <cell r="K257">
            <v>37855</v>
          </cell>
          <cell r="M257">
            <v>38017</v>
          </cell>
          <cell r="O257">
            <v>38107</v>
          </cell>
          <cell r="Q257">
            <v>93</v>
          </cell>
          <cell r="R257">
            <v>2</v>
          </cell>
        </row>
        <row r="258">
          <cell r="A258" t="str">
            <v>903295-120-12</v>
          </cell>
          <cell r="B258">
            <v>5</v>
          </cell>
          <cell r="C258" t="str">
            <v>STRIPPER RECEIVER</v>
          </cell>
          <cell r="D258" t="str">
            <v>A</v>
          </cell>
          <cell r="E258" t="str">
            <v>Y</v>
          </cell>
          <cell r="F258">
            <v>0.2</v>
          </cell>
          <cell r="G258">
            <v>37779</v>
          </cell>
          <cell r="H258">
            <v>37778</v>
          </cell>
          <cell r="I258">
            <v>37807</v>
          </cell>
          <cell r="J258">
            <v>37806</v>
          </cell>
          <cell r="K258">
            <v>37855</v>
          </cell>
          <cell r="M258">
            <v>38017</v>
          </cell>
          <cell r="O258">
            <v>38107</v>
          </cell>
          <cell r="Q258">
            <v>93</v>
          </cell>
          <cell r="R258">
            <v>2</v>
          </cell>
        </row>
        <row r="259">
          <cell r="A259" t="str">
            <v>903295-120-13</v>
          </cell>
          <cell r="B259">
            <v>3</v>
          </cell>
          <cell r="C259" t="str">
            <v>MEA ADDITION</v>
          </cell>
          <cell r="D259" t="str">
            <v>A</v>
          </cell>
          <cell r="E259" t="str">
            <v>Y</v>
          </cell>
          <cell r="F259">
            <v>0.2</v>
          </cell>
          <cell r="G259">
            <v>37779</v>
          </cell>
          <cell r="H259">
            <v>37778</v>
          </cell>
          <cell r="I259">
            <v>37807</v>
          </cell>
          <cell r="J259">
            <v>37806</v>
          </cell>
          <cell r="K259">
            <v>37855</v>
          </cell>
          <cell r="M259">
            <v>38017</v>
          </cell>
          <cell r="O259">
            <v>38107</v>
          </cell>
          <cell r="Q259">
            <v>93</v>
          </cell>
          <cell r="R259">
            <v>2</v>
          </cell>
        </row>
        <row r="260">
          <cell r="A260" t="str">
            <v>903295-120-14</v>
          </cell>
          <cell r="B260">
            <v>3</v>
          </cell>
          <cell r="C260" t="str">
            <v>RECOVERY COLUMN REBOILER</v>
          </cell>
          <cell r="D260" t="str">
            <v>A</v>
          </cell>
          <cell r="E260" t="str">
            <v>Y</v>
          </cell>
          <cell r="F260">
            <v>0.2</v>
          </cell>
          <cell r="G260">
            <v>37779</v>
          </cell>
          <cell r="H260">
            <v>37778</v>
          </cell>
          <cell r="I260">
            <v>37807</v>
          </cell>
          <cell r="J260">
            <v>37806</v>
          </cell>
          <cell r="K260">
            <v>37855</v>
          </cell>
          <cell r="M260">
            <v>38017</v>
          </cell>
          <cell r="O260">
            <v>38107</v>
          </cell>
          <cell r="Q260">
            <v>93</v>
          </cell>
          <cell r="R260">
            <v>2</v>
          </cell>
        </row>
        <row r="261">
          <cell r="A261" t="str">
            <v>903295-120-15</v>
          </cell>
          <cell r="B261">
            <v>3</v>
          </cell>
          <cell r="C261" t="str">
            <v>RECOVERY COLUMN</v>
          </cell>
          <cell r="D261" t="str">
            <v>A</v>
          </cell>
          <cell r="E261" t="str">
            <v>Y</v>
          </cell>
          <cell r="F261">
            <v>0.2</v>
          </cell>
          <cell r="G261">
            <v>37779</v>
          </cell>
          <cell r="H261">
            <v>37778</v>
          </cell>
          <cell r="I261">
            <v>37807</v>
          </cell>
          <cell r="J261">
            <v>37806</v>
          </cell>
          <cell r="K261">
            <v>37855</v>
          </cell>
          <cell r="M261">
            <v>38017</v>
          </cell>
          <cell r="O261">
            <v>38107</v>
          </cell>
          <cell r="Q261">
            <v>93</v>
          </cell>
          <cell r="R261">
            <v>2</v>
          </cell>
        </row>
        <row r="262">
          <cell r="A262" t="str">
            <v>903295-120-16</v>
          </cell>
          <cell r="B262">
            <v>3</v>
          </cell>
          <cell r="C262" t="str">
            <v>SOLVENT REGENERATOR</v>
          </cell>
          <cell r="D262" t="str">
            <v>A</v>
          </cell>
          <cell r="E262" t="str">
            <v>Y</v>
          </cell>
          <cell r="F262">
            <v>0.2</v>
          </cell>
          <cell r="G262">
            <v>37779</v>
          </cell>
          <cell r="H262">
            <v>37778</v>
          </cell>
          <cell r="I262">
            <v>37807</v>
          </cell>
          <cell r="J262">
            <v>37806</v>
          </cell>
          <cell r="K262">
            <v>37855</v>
          </cell>
          <cell r="M262">
            <v>38017</v>
          </cell>
          <cell r="O262">
            <v>38107</v>
          </cell>
          <cell r="Q262">
            <v>93</v>
          </cell>
          <cell r="R262">
            <v>2</v>
          </cell>
        </row>
        <row r="263">
          <cell r="A263" t="str">
            <v>903295-120-17</v>
          </cell>
          <cell r="B263">
            <v>4</v>
          </cell>
          <cell r="C263" t="str">
            <v>WATER STRIPPER</v>
          </cell>
          <cell r="D263" t="str">
            <v>A</v>
          </cell>
          <cell r="E263" t="str">
            <v>Y</v>
          </cell>
          <cell r="F263">
            <v>0.2</v>
          </cell>
          <cell r="G263">
            <v>37779</v>
          </cell>
          <cell r="H263">
            <v>37778</v>
          </cell>
          <cell r="I263">
            <v>37807</v>
          </cell>
          <cell r="J263">
            <v>37806</v>
          </cell>
          <cell r="K263">
            <v>37855</v>
          </cell>
          <cell r="M263">
            <v>38017</v>
          </cell>
          <cell r="O263">
            <v>38107</v>
          </cell>
          <cell r="Q263">
            <v>93</v>
          </cell>
          <cell r="R263">
            <v>2</v>
          </cell>
        </row>
        <row r="264">
          <cell r="A264" t="str">
            <v>903295-120-18</v>
          </cell>
          <cell r="B264">
            <v>5</v>
          </cell>
          <cell r="C264" t="str">
            <v>RECOVERY COLUMN RECEIVER</v>
          </cell>
          <cell r="D264" t="str">
            <v>A</v>
          </cell>
          <cell r="E264" t="str">
            <v>Y</v>
          </cell>
          <cell r="F264">
            <v>0.2</v>
          </cell>
          <cell r="G264">
            <v>37779</v>
          </cell>
          <cell r="H264">
            <v>37778</v>
          </cell>
          <cell r="I264">
            <v>37807</v>
          </cell>
          <cell r="J264">
            <v>37806</v>
          </cell>
          <cell r="K264">
            <v>37855</v>
          </cell>
          <cell r="M264">
            <v>38017</v>
          </cell>
          <cell r="O264">
            <v>38107</v>
          </cell>
          <cell r="Q264">
            <v>93</v>
          </cell>
          <cell r="R264">
            <v>2</v>
          </cell>
        </row>
        <row r="265">
          <cell r="A265" t="str">
            <v>903295-120-19</v>
          </cell>
          <cell r="B265">
            <v>3</v>
          </cell>
          <cell r="C265" t="str">
            <v>RECOVERY COLUMN OVHD. PUMPS</v>
          </cell>
          <cell r="D265" t="str">
            <v>A</v>
          </cell>
          <cell r="E265" t="str">
            <v>Y</v>
          </cell>
          <cell r="F265">
            <v>0.2</v>
          </cell>
          <cell r="G265">
            <v>37779</v>
          </cell>
          <cell r="H265">
            <v>37778</v>
          </cell>
          <cell r="I265">
            <v>37807</v>
          </cell>
          <cell r="J265">
            <v>37806</v>
          </cell>
          <cell r="K265">
            <v>37855</v>
          </cell>
          <cell r="M265">
            <v>38017</v>
          </cell>
          <cell r="O265">
            <v>38107</v>
          </cell>
          <cell r="Q265">
            <v>93</v>
          </cell>
          <cell r="R265">
            <v>2</v>
          </cell>
        </row>
        <row r="266">
          <cell r="A266" t="str">
            <v>903295-120-20</v>
          </cell>
          <cell r="B266">
            <v>4</v>
          </cell>
          <cell r="C266" t="str">
            <v>EJECTOR CONDENSATE DRUM</v>
          </cell>
          <cell r="D266" t="str">
            <v>A</v>
          </cell>
          <cell r="E266" t="str">
            <v>Y</v>
          </cell>
          <cell r="F266">
            <v>0.2</v>
          </cell>
          <cell r="G266">
            <v>37779</v>
          </cell>
          <cell r="H266">
            <v>37778</v>
          </cell>
          <cell r="I266">
            <v>37807</v>
          </cell>
          <cell r="J266">
            <v>37806</v>
          </cell>
          <cell r="K266">
            <v>37855</v>
          </cell>
          <cell r="M266">
            <v>38017</v>
          </cell>
          <cell r="O266">
            <v>38107</v>
          </cell>
          <cell r="Q266">
            <v>93</v>
          </cell>
          <cell r="R266">
            <v>2</v>
          </cell>
        </row>
        <row r="267">
          <cell r="A267" t="str">
            <v>903295-120-21</v>
          </cell>
          <cell r="B267">
            <v>4</v>
          </cell>
          <cell r="C267" t="str">
            <v>PLANT SOLVENT STORAGE</v>
          </cell>
          <cell r="D267" t="str">
            <v>A</v>
          </cell>
          <cell r="E267" t="str">
            <v>Y</v>
          </cell>
          <cell r="F267">
            <v>0.2</v>
          </cell>
          <cell r="G267">
            <v>37779</v>
          </cell>
          <cell r="H267">
            <v>37778</v>
          </cell>
          <cell r="I267">
            <v>37807</v>
          </cell>
          <cell r="J267">
            <v>37806</v>
          </cell>
          <cell r="K267">
            <v>37855</v>
          </cell>
          <cell r="M267">
            <v>38017</v>
          </cell>
          <cell r="O267">
            <v>38107</v>
          </cell>
          <cell r="Q267">
            <v>93</v>
          </cell>
          <cell r="R267">
            <v>2</v>
          </cell>
        </row>
        <row r="268">
          <cell r="A268" t="str">
            <v>903295-120-22</v>
          </cell>
          <cell r="B268">
            <v>4</v>
          </cell>
          <cell r="C268" t="str">
            <v>WET SOLVENT STORAGE</v>
          </cell>
          <cell r="D268" t="str">
            <v>A</v>
          </cell>
          <cell r="E268" t="str">
            <v>Y</v>
          </cell>
          <cell r="F268">
            <v>0.2</v>
          </cell>
          <cell r="G268">
            <v>37779</v>
          </cell>
          <cell r="H268">
            <v>37778</v>
          </cell>
          <cell r="I268">
            <v>37807</v>
          </cell>
          <cell r="J268">
            <v>37806</v>
          </cell>
          <cell r="K268">
            <v>37855</v>
          </cell>
          <cell r="M268">
            <v>38017</v>
          </cell>
          <cell r="O268">
            <v>38107</v>
          </cell>
          <cell r="Q268">
            <v>93</v>
          </cell>
          <cell r="R268">
            <v>2</v>
          </cell>
        </row>
        <row r="269">
          <cell r="A269" t="str">
            <v>903295-120-23</v>
          </cell>
          <cell r="B269">
            <v>5</v>
          </cell>
          <cell r="C269" t="str">
            <v>VENT AND SUMP TANK</v>
          </cell>
          <cell r="D269" t="str">
            <v>A</v>
          </cell>
          <cell r="E269" t="str">
            <v>Y</v>
          </cell>
          <cell r="F269">
            <v>0.2</v>
          </cell>
          <cell r="G269">
            <v>37779</v>
          </cell>
          <cell r="H269">
            <v>37778</v>
          </cell>
          <cell r="I269">
            <v>37807</v>
          </cell>
          <cell r="J269">
            <v>37806</v>
          </cell>
          <cell r="K269">
            <v>37855</v>
          </cell>
          <cell r="M269">
            <v>38017</v>
          </cell>
          <cell r="O269">
            <v>38107</v>
          </cell>
          <cell r="Q269">
            <v>93</v>
          </cell>
          <cell r="R269">
            <v>2</v>
          </cell>
        </row>
        <row r="270">
          <cell r="A270" t="str">
            <v>6318-02-41-04-1124</v>
          </cell>
          <cell r="B270">
            <v>0</v>
          </cell>
          <cell r="C270" t="str">
            <v>PUMP SEAL PLANS-I</v>
          </cell>
          <cell r="D270" t="str">
            <v>A</v>
          </cell>
          <cell r="E270" t="str">
            <v>N</v>
          </cell>
          <cell r="F270">
            <v>0.2</v>
          </cell>
          <cell r="G270">
            <v>37785</v>
          </cell>
          <cell r="H270">
            <v>37778</v>
          </cell>
          <cell r="I270">
            <v>37813</v>
          </cell>
          <cell r="J270">
            <v>37806</v>
          </cell>
          <cell r="K270">
            <v>37855</v>
          </cell>
          <cell r="M270">
            <v>38017</v>
          </cell>
          <cell r="O270">
            <v>38107</v>
          </cell>
          <cell r="Q270">
            <v>93</v>
          </cell>
          <cell r="R270">
            <v>2</v>
          </cell>
        </row>
        <row r="271">
          <cell r="A271" t="str">
            <v>6318-02-41-04-1125</v>
          </cell>
          <cell r="B271">
            <v>0</v>
          </cell>
          <cell r="C271" t="str">
            <v>PUMP SEAL PLANS-II</v>
          </cell>
          <cell r="D271" t="str">
            <v>A</v>
          </cell>
          <cell r="E271" t="str">
            <v>N</v>
          </cell>
          <cell r="F271">
            <v>0.2</v>
          </cell>
          <cell r="G271">
            <v>37785</v>
          </cell>
          <cell r="H271">
            <v>37778</v>
          </cell>
          <cell r="I271">
            <v>37813</v>
          </cell>
          <cell r="J271">
            <v>37806</v>
          </cell>
          <cell r="K271">
            <v>37855</v>
          </cell>
          <cell r="M271">
            <v>38017</v>
          </cell>
          <cell r="O271">
            <v>38107</v>
          </cell>
          <cell r="Q271">
            <v>93</v>
          </cell>
          <cell r="R271">
            <v>2</v>
          </cell>
        </row>
        <row r="272">
          <cell r="A272" t="str">
            <v>6318-02-41-04-1126</v>
          </cell>
          <cell r="B272">
            <v>0</v>
          </cell>
          <cell r="C272" t="str">
            <v>CONTROL VALVE VENT &amp; DRAIN DETAILS</v>
          </cell>
          <cell r="D272" t="str">
            <v>A</v>
          </cell>
          <cell r="E272" t="str">
            <v>N</v>
          </cell>
          <cell r="F272">
            <v>0.2</v>
          </cell>
          <cell r="G272">
            <v>37785</v>
          </cell>
          <cell r="H272">
            <v>37778</v>
          </cell>
          <cell r="I272">
            <v>37813</v>
          </cell>
          <cell r="J272">
            <v>37806</v>
          </cell>
          <cell r="K272">
            <v>37855</v>
          </cell>
          <cell r="M272">
            <v>38017</v>
          </cell>
          <cell r="O272">
            <v>38107</v>
          </cell>
          <cell r="Q272">
            <v>93</v>
          </cell>
          <cell r="R272">
            <v>2</v>
          </cell>
        </row>
        <row r="273">
          <cell r="A273" t="str">
            <v>6318-02-41-04-1127</v>
          </cell>
          <cell r="B273">
            <v>0</v>
          </cell>
          <cell r="C273" t="str">
            <v>PUMP VENT &amp; DRAIN DETAILS</v>
          </cell>
          <cell r="D273" t="str">
            <v>A</v>
          </cell>
          <cell r="E273" t="str">
            <v>N</v>
          </cell>
          <cell r="F273">
            <v>0.2</v>
          </cell>
          <cell r="G273">
            <v>37785</v>
          </cell>
          <cell r="H273">
            <v>37778</v>
          </cell>
          <cell r="I273">
            <v>37813</v>
          </cell>
          <cell r="J273">
            <v>37806</v>
          </cell>
          <cell r="K273">
            <v>37855</v>
          </cell>
          <cell r="M273">
            <v>38017</v>
          </cell>
          <cell r="O273">
            <v>38107</v>
          </cell>
          <cell r="Q273">
            <v>93</v>
          </cell>
          <cell r="R273">
            <v>2</v>
          </cell>
        </row>
        <row r="274">
          <cell r="A274" t="str">
            <v>6318-02-41-04-1128</v>
          </cell>
          <cell r="B274">
            <v>0</v>
          </cell>
          <cell r="C274" t="str">
            <v>LEVEL INST. VENT &amp; DRAIN DETAILS</v>
          </cell>
          <cell r="D274" t="str">
            <v>A</v>
          </cell>
          <cell r="E274" t="str">
            <v>N</v>
          </cell>
          <cell r="F274">
            <v>0.2</v>
          </cell>
          <cell r="G274">
            <v>37785</v>
          </cell>
          <cell r="H274">
            <v>37778</v>
          </cell>
          <cell r="I274">
            <v>37813</v>
          </cell>
          <cell r="J274">
            <v>37806</v>
          </cell>
          <cell r="K274">
            <v>37855</v>
          </cell>
          <cell r="M274">
            <v>38017</v>
          </cell>
          <cell r="O274">
            <v>38107</v>
          </cell>
          <cell r="Q274">
            <v>93</v>
          </cell>
          <cell r="R274">
            <v>2</v>
          </cell>
        </row>
        <row r="275">
          <cell r="A275" t="str">
            <v>6318-02-41-04-1129</v>
          </cell>
          <cell r="B275">
            <v>0</v>
          </cell>
          <cell r="C275" t="str">
            <v>SAMPLE CONNNECTION DETAILS</v>
          </cell>
          <cell r="D275" t="str">
            <v>A</v>
          </cell>
          <cell r="E275" t="str">
            <v>N</v>
          </cell>
          <cell r="F275">
            <v>0.2</v>
          </cell>
          <cell r="G275">
            <v>37785</v>
          </cell>
          <cell r="H275">
            <v>37778</v>
          </cell>
          <cell r="I275">
            <v>37813</v>
          </cell>
          <cell r="J275">
            <v>37806</v>
          </cell>
          <cell r="K275">
            <v>37855</v>
          </cell>
          <cell r="M275">
            <v>38017</v>
          </cell>
          <cell r="O275">
            <v>38107</v>
          </cell>
          <cell r="Q275">
            <v>93</v>
          </cell>
          <cell r="R275">
            <v>2</v>
          </cell>
        </row>
        <row r="276">
          <cell r="C276" t="str">
            <v>OTHER DELIVERABLES</v>
          </cell>
        </row>
        <row r="277">
          <cell r="A277" t="str">
            <v>6318-04-02-EL-1001</v>
          </cell>
          <cell r="B277">
            <v>0</v>
          </cell>
          <cell r="C277" t="str">
            <v>EQUIPMENT LIST</v>
          </cell>
          <cell r="D277" t="str">
            <v>I</v>
          </cell>
          <cell r="E277" t="str">
            <v>N</v>
          </cell>
          <cell r="F277">
            <v>0.2</v>
          </cell>
          <cell r="G277">
            <v>37824</v>
          </cell>
          <cell r="H277">
            <v>37802</v>
          </cell>
          <cell r="I277">
            <v>37852</v>
          </cell>
          <cell r="J277">
            <v>37823</v>
          </cell>
          <cell r="K277">
            <v>37863</v>
          </cell>
          <cell r="O277">
            <v>38107</v>
          </cell>
          <cell r="Q277">
            <v>100</v>
          </cell>
        </row>
        <row r="278">
          <cell r="C278" t="str">
            <v>EQUIPMENT DATASHEETS (Note 1)</v>
          </cell>
          <cell r="D278" t="str">
            <v>A</v>
          </cell>
          <cell r="E278" t="str">
            <v>N</v>
          </cell>
          <cell r="F278">
            <v>0.99</v>
          </cell>
          <cell r="G278">
            <v>37820</v>
          </cell>
          <cell r="H278">
            <v>37817</v>
          </cell>
          <cell r="I278">
            <v>37848</v>
          </cell>
          <cell r="J278">
            <v>37826</v>
          </cell>
          <cell r="K278">
            <v>37863</v>
          </cell>
          <cell r="O278">
            <v>38107</v>
          </cell>
          <cell r="Q278">
            <v>100</v>
          </cell>
          <cell r="R278">
            <v>2</v>
          </cell>
        </row>
        <row r="279">
          <cell r="C279" t="str">
            <v>CONTROL VALVE DATASHEETS (Note 1)</v>
          </cell>
          <cell r="D279" t="str">
            <v>A</v>
          </cell>
          <cell r="E279" t="str">
            <v>N</v>
          </cell>
          <cell r="F279">
            <v>0.99</v>
          </cell>
          <cell r="G279">
            <v>37833</v>
          </cell>
          <cell r="H279">
            <v>37809</v>
          </cell>
          <cell r="I279">
            <v>37861</v>
          </cell>
          <cell r="K279">
            <v>37863</v>
          </cell>
          <cell r="O279">
            <v>38107</v>
          </cell>
          <cell r="Q279">
            <v>100</v>
          </cell>
        </row>
        <row r="280">
          <cell r="C280" t="str">
            <v>SAFETY VALVE DATASHEETS (Note 1)</v>
          </cell>
          <cell r="D280" t="str">
            <v>A</v>
          </cell>
          <cell r="E280" t="str">
            <v>N</v>
          </cell>
          <cell r="F280">
            <v>0.38</v>
          </cell>
          <cell r="G280">
            <v>37833</v>
          </cell>
          <cell r="H280">
            <v>37809</v>
          </cell>
          <cell r="I280">
            <v>37861</v>
          </cell>
          <cell r="K280">
            <v>37863</v>
          </cell>
          <cell r="O280">
            <v>38107</v>
          </cell>
          <cell r="Q280">
            <v>100</v>
          </cell>
        </row>
        <row r="281">
          <cell r="C281" t="str">
            <v>OTHER INSTRUMENT DATASHEETS (Note 1)</v>
          </cell>
          <cell r="D281" t="str">
            <v>I</v>
          </cell>
          <cell r="E281" t="str">
            <v>N</v>
          </cell>
          <cell r="F281">
            <v>0.99</v>
          </cell>
          <cell r="G281">
            <v>37833</v>
          </cell>
          <cell r="H281">
            <v>37831</v>
          </cell>
          <cell r="I281">
            <v>37861</v>
          </cell>
          <cell r="K281">
            <v>37863</v>
          </cell>
          <cell r="O281">
            <v>38107</v>
          </cell>
          <cell r="Q281">
            <v>100</v>
          </cell>
        </row>
        <row r="282">
          <cell r="C282" t="str">
            <v>ANALYSERS/DETECTORS/ FLOW INSTRUMENTS</v>
          </cell>
          <cell r="D282" t="str">
            <v>R</v>
          </cell>
          <cell r="E282" t="str">
            <v>N</v>
          </cell>
          <cell r="F282">
            <v>0.99</v>
          </cell>
          <cell r="G282">
            <v>37833</v>
          </cell>
          <cell r="H282">
            <v>37831</v>
          </cell>
          <cell r="I282">
            <v>37861</v>
          </cell>
          <cell r="K282">
            <v>37863</v>
          </cell>
          <cell r="O282">
            <v>38107</v>
          </cell>
          <cell r="Q282">
            <v>100</v>
          </cell>
        </row>
        <row r="283">
          <cell r="A283" t="str">
            <v>6318-04-02-LS-1100</v>
          </cell>
          <cell r="B283">
            <v>0</v>
          </cell>
          <cell r="C283" t="str">
            <v>LINE SCHEDULES</v>
          </cell>
          <cell r="D283" t="str">
            <v>I</v>
          </cell>
          <cell r="E283" t="str">
            <v>N</v>
          </cell>
          <cell r="F283">
            <v>0.99</v>
          </cell>
          <cell r="G283">
            <v>37833</v>
          </cell>
          <cell r="H283">
            <v>37825</v>
          </cell>
          <cell r="I283">
            <v>37861</v>
          </cell>
          <cell r="K283">
            <v>37863</v>
          </cell>
          <cell r="O283">
            <v>38107</v>
          </cell>
          <cell r="Q283">
            <v>100</v>
          </cell>
          <cell r="R283">
            <v>2</v>
          </cell>
        </row>
        <row r="284">
          <cell r="A284" t="str">
            <v>6318-04-02-SM-1003</v>
          </cell>
          <cell r="B284">
            <v>1</v>
          </cell>
          <cell r="C284" t="str">
            <v>FLARE LOAD SUMMARY</v>
          </cell>
          <cell r="D284" t="str">
            <v>A</v>
          </cell>
          <cell r="E284" t="str">
            <v>N</v>
          </cell>
          <cell r="F284">
            <v>0.2</v>
          </cell>
          <cell r="G284">
            <v>37817</v>
          </cell>
          <cell r="H284">
            <v>37811</v>
          </cell>
          <cell r="I284">
            <v>37845</v>
          </cell>
          <cell r="K284">
            <v>37863</v>
          </cell>
          <cell r="O284">
            <v>38107</v>
          </cell>
          <cell r="Q284">
            <v>100</v>
          </cell>
        </row>
        <row r="285">
          <cell r="A285" t="str">
            <v>6318-04-02-SM-1001</v>
          </cell>
          <cell r="B285">
            <v>1</v>
          </cell>
          <cell r="C285" t="str">
            <v>UTILITY SUMMARY</v>
          </cell>
          <cell r="D285" t="str">
            <v>R</v>
          </cell>
          <cell r="E285" t="str">
            <v>N</v>
          </cell>
          <cell r="F285">
            <v>0.2</v>
          </cell>
          <cell r="G285">
            <v>37823</v>
          </cell>
          <cell r="I285">
            <v>37851</v>
          </cell>
          <cell r="K285">
            <v>37863</v>
          </cell>
          <cell r="O285">
            <v>38107</v>
          </cell>
          <cell r="Q285">
            <v>100</v>
          </cell>
        </row>
        <row r="286">
          <cell r="A286" t="str">
            <v>6318-04-02-SM-1002</v>
          </cell>
          <cell r="B286">
            <v>1</v>
          </cell>
          <cell r="C286" t="str">
            <v>EFFLUENT SUMMARY</v>
          </cell>
          <cell r="D286" t="str">
            <v>I</v>
          </cell>
          <cell r="E286" t="str">
            <v>N</v>
          </cell>
          <cell r="F286">
            <v>0.2</v>
          </cell>
          <cell r="G286">
            <v>37823</v>
          </cell>
          <cell r="H286">
            <v>37831</v>
          </cell>
          <cell r="I286">
            <v>37851</v>
          </cell>
          <cell r="K286">
            <v>37863</v>
          </cell>
          <cell r="O286">
            <v>38107</v>
          </cell>
          <cell r="Q286">
            <v>100</v>
          </cell>
        </row>
        <row r="287">
          <cell r="A287" t="str">
            <v>6318-04-02-SM-1004</v>
          </cell>
          <cell r="B287">
            <v>0</v>
          </cell>
          <cell r="C287" t="str">
            <v>CATALYST &amp; CHEMICALS SUMMARY</v>
          </cell>
          <cell r="D287" t="str">
            <v>I</v>
          </cell>
          <cell r="E287" t="str">
            <v>N</v>
          </cell>
          <cell r="F287">
            <v>0.2</v>
          </cell>
          <cell r="G287">
            <v>37823</v>
          </cell>
          <cell r="H287">
            <v>37832</v>
          </cell>
          <cell r="I287">
            <v>37851</v>
          </cell>
          <cell r="K287">
            <v>37863</v>
          </cell>
          <cell r="O287">
            <v>38107</v>
          </cell>
          <cell r="Q287">
            <v>100</v>
          </cell>
        </row>
        <row r="288">
          <cell r="A288" t="str">
            <v>6318-04-02-BL-1001</v>
          </cell>
          <cell r="B288">
            <v>2</v>
          </cell>
          <cell r="C288" t="str">
            <v>BATTERY LIMIT CONDITIONS</v>
          </cell>
          <cell r="D288" t="str">
            <v>A</v>
          </cell>
          <cell r="E288" t="str">
            <v>N</v>
          </cell>
          <cell r="F288">
            <v>0.2</v>
          </cell>
          <cell r="G288">
            <v>37809</v>
          </cell>
          <cell r="H288">
            <v>37812</v>
          </cell>
          <cell r="I288">
            <v>37837</v>
          </cell>
          <cell r="K288">
            <v>37863</v>
          </cell>
          <cell r="O288">
            <v>38107</v>
          </cell>
          <cell r="Q288">
            <v>100</v>
          </cell>
          <cell r="R288">
            <v>2</v>
          </cell>
        </row>
        <row r="289">
          <cell r="C289" t="str">
            <v>ISBL Utility Distribution P&amp;IDs for Sulfolane and BTF Units</v>
          </cell>
        </row>
        <row r="290">
          <cell r="A290" t="str">
            <v>6318-02-41-04-1141</v>
          </cell>
          <cell r="B290">
            <v>1</v>
          </cell>
          <cell r="C290" t="str">
            <v>HP STEAM, MP STEAM,HP CONDENSATE, MP CONDENSATE, LP CONDENSATE DISTRIBUTION</v>
          </cell>
          <cell r="D290" t="str">
            <v>A</v>
          </cell>
          <cell r="E290" t="str">
            <v>N</v>
          </cell>
          <cell r="F290">
            <v>0.2</v>
          </cell>
          <cell r="G290">
            <v>37785</v>
          </cell>
          <cell r="H290">
            <v>37778</v>
          </cell>
          <cell r="I290">
            <v>37813</v>
          </cell>
          <cell r="J290">
            <v>37806</v>
          </cell>
          <cell r="K290">
            <v>37855</v>
          </cell>
          <cell r="M290">
            <v>38017</v>
          </cell>
          <cell r="O290">
            <v>38107</v>
          </cell>
          <cell r="Q290">
            <v>93</v>
          </cell>
          <cell r="R290">
            <v>2</v>
          </cell>
        </row>
        <row r="291">
          <cell r="A291" t="str">
            <v>6318-02-41-04-1142</v>
          </cell>
          <cell r="B291">
            <v>1</v>
          </cell>
          <cell r="C291" t="str">
            <v>BOILER FEED WATER DISTRIBUTION &amp; FUEL GAS DISTRIBUTION</v>
          </cell>
          <cell r="D291" t="str">
            <v>A</v>
          </cell>
          <cell r="E291" t="str">
            <v>N</v>
          </cell>
          <cell r="F291">
            <v>0.2</v>
          </cell>
          <cell r="G291">
            <v>37785</v>
          </cell>
          <cell r="H291">
            <v>37778</v>
          </cell>
          <cell r="I291">
            <v>37813</v>
          </cell>
          <cell r="J291">
            <v>37806</v>
          </cell>
          <cell r="K291">
            <v>37855</v>
          </cell>
          <cell r="M291">
            <v>38017</v>
          </cell>
          <cell r="O291">
            <v>38107</v>
          </cell>
          <cell r="Q291">
            <v>93</v>
          </cell>
          <cell r="R291">
            <v>2</v>
          </cell>
        </row>
        <row r="292">
          <cell r="A292" t="str">
            <v>6318-02-41-04-1143</v>
          </cell>
          <cell r="B292">
            <v>2</v>
          </cell>
          <cell r="C292" t="str">
            <v>PLANT AIR, INSTRUMENT AIR,NITROGEN,LP STEAM &amp; SERVICE WATER DISTRIBUTION</v>
          </cell>
          <cell r="D292" t="str">
            <v>A</v>
          </cell>
          <cell r="E292" t="str">
            <v>N</v>
          </cell>
          <cell r="F292">
            <v>0.2</v>
          </cell>
          <cell r="G292">
            <v>37785</v>
          </cell>
          <cell r="H292">
            <v>37778</v>
          </cell>
          <cell r="I292">
            <v>37813</v>
          </cell>
          <cell r="J292">
            <v>37806</v>
          </cell>
          <cell r="K292">
            <v>37855</v>
          </cell>
          <cell r="M292">
            <v>38017</v>
          </cell>
          <cell r="O292">
            <v>38107</v>
          </cell>
          <cell r="Q292">
            <v>93</v>
          </cell>
          <cell r="R292">
            <v>2</v>
          </cell>
        </row>
        <row r="293">
          <cell r="A293" t="str">
            <v>6318-02-41-04-1144</v>
          </cell>
          <cell r="B293">
            <v>2</v>
          </cell>
          <cell r="C293" t="str">
            <v>COOLING WATER &amp; BEARING COOLING WATER DISTRIBUTION</v>
          </cell>
          <cell r="D293" t="str">
            <v>A</v>
          </cell>
          <cell r="E293" t="str">
            <v>N</v>
          </cell>
          <cell r="F293">
            <v>0.2</v>
          </cell>
          <cell r="G293">
            <v>37785</v>
          </cell>
          <cell r="H293">
            <v>37778</v>
          </cell>
          <cell r="I293">
            <v>37813</v>
          </cell>
          <cell r="J293">
            <v>37806</v>
          </cell>
          <cell r="K293">
            <v>37855</v>
          </cell>
          <cell r="M293">
            <v>38017</v>
          </cell>
          <cell r="O293">
            <v>38107</v>
          </cell>
          <cell r="Q293">
            <v>93</v>
          </cell>
          <cell r="R293">
            <v>2</v>
          </cell>
        </row>
        <row r="294">
          <cell r="A294" t="str">
            <v>6318-02-41-04-1145</v>
          </cell>
          <cell r="B294">
            <v>2</v>
          </cell>
          <cell r="C294" t="str">
            <v>CLOSED BLOW DOWN DISTRIBUTION</v>
          </cell>
          <cell r="D294" t="str">
            <v>A</v>
          </cell>
          <cell r="E294" t="str">
            <v>N</v>
          </cell>
          <cell r="F294">
            <v>0.2</v>
          </cell>
          <cell r="G294">
            <v>37785</v>
          </cell>
          <cell r="H294">
            <v>37778</v>
          </cell>
          <cell r="I294">
            <v>37813</v>
          </cell>
          <cell r="J294">
            <v>37806</v>
          </cell>
          <cell r="K294">
            <v>37855</v>
          </cell>
          <cell r="M294">
            <v>38017</v>
          </cell>
          <cell r="O294">
            <v>38107</v>
          </cell>
          <cell r="Q294">
            <v>93</v>
          </cell>
          <cell r="R294">
            <v>2</v>
          </cell>
        </row>
        <row r="295">
          <cell r="A295" t="str">
            <v>6318-02-41-04-1146</v>
          </cell>
          <cell r="B295">
            <v>1</v>
          </cell>
          <cell r="C295" t="str">
            <v>FLARE DISTRIBUTION</v>
          </cell>
          <cell r="D295" t="str">
            <v>A</v>
          </cell>
          <cell r="E295" t="str">
            <v>N</v>
          </cell>
          <cell r="F295">
            <v>0.2</v>
          </cell>
          <cell r="G295">
            <v>37785</v>
          </cell>
          <cell r="H295">
            <v>37778</v>
          </cell>
          <cell r="I295">
            <v>37813</v>
          </cell>
          <cell r="J295">
            <v>37806</v>
          </cell>
          <cell r="K295">
            <v>37855</v>
          </cell>
          <cell r="M295">
            <v>38017</v>
          </cell>
          <cell r="O295">
            <v>38107</v>
          </cell>
          <cell r="Q295">
            <v>93</v>
          </cell>
          <cell r="R295">
            <v>2</v>
          </cell>
        </row>
      </sheetData>
      <sheetData sheetId="1">
        <row r="6">
          <cell r="C6" t="str">
            <v>PAREX UNIT</v>
          </cell>
        </row>
        <row r="7">
          <cell r="C7" t="str">
            <v>PFD's</v>
          </cell>
        </row>
        <row r="8">
          <cell r="A8" t="str">
            <v>903297-110-01</v>
          </cell>
          <cell r="B8">
            <v>2</v>
          </cell>
          <cell r="C8" t="str">
            <v>ADSORBENT CHAMBER SECTION</v>
          </cell>
          <cell r="D8" t="str">
            <v>R</v>
          </cell>
          <cell r="E8" t="str">
            <v>N</v>
          </cell>
        </row>
        <row r="9">
          <cell r="A9" t="str">
            <v>903297-110-02</v>
          </cell>
          <cell r="B9">
            <v>2</v>
          </cell>
          <cell r="C9" t="str">
            <v>RAFFINATE COLUMN SECTION</v>
          </cell>
          <cell r="D9" t="str">
            <v>R</v>
          </cell>
          <cell r="E9" t="str">
            <v>N</v>
          </cell>
        </row>
        <row r="10">
          <cell r="A10" t="str">
            <v>903297-110-03</v>
          </cell>
          <cell r="B10">
            <v>2</v>
          </cell>
          <cell r="C10" t="str">
            <v>RAFFINATE COLUMN RECEIVER SECTION</v>
          </cell>
          <cell r="D10" t="str">
            <v>R</v>
          </cell>
          <cell r="E10" t="str">
            <v>N</v>
          </cell>
        </row>
        <row r="11">
          <cell r="A11" t="str">
            <v>903297-110-04</v>
          </cell>
          <cell r="B11">
            <v>3</v>
          </cell>
          <cell r="C11" t="str">
            <v>EXTRACT COLUMN SECTION</v>
          </cell>
          <cell r="D11" t="str">
            <v>R</v>
          </cell>
          <cell r="E11" t="str">
            <v>N</v>
          </cell>
        </row>
        <row r="12">
          <cell r="A12" t="str">
            <v>903297-110-05</v>
          </cell>
          <cell r="B12">
            <v>2</v>
          </cell>
          <cell r="C12" t="str">
            <v>FINISHING COLUMN SECTION</v>
          </cell>
          <cell r="D12" t="str">
            <v>R</v>
          </cell>
          <cell r="E12" t="str">
            <v>N</v>
          </cell>
        </row>
        <row r="13">
          <cell r="A13" t="str">
            <v>903297-110-06</v>
          </cell>
          <cell r="B13">
            <v>2</v>
          </cell>
          <cell r="C13" t="str">
            <v>FINISHING COLUMN RECEIVER SECTION</v>
          </cell>
          <cell r="D13" t="str">
            <v>R</v>
          </cell>
          <cell r="E13" t="str">
            <v>N</v>
          </cell>
        </row>
        <row r="14">
          <cell r="A14" t="str">
            <v>903297-110-07</v>
          </cell>
          <cell r="B14">
            <v>2</v>
          </cell>
          <cell r="C14" t="str">
            <v>DESORBENT RERUN COLUMN SECTION</v>
          </cell>
          <cell r="D14" t="str">
            <v>R</v>
          </cell>
          <cell r="E14" t="str">
            <v>N</v>
          </cell>
        </row>
        <row r="15">
          <cell r="C15" t="str">
            <v>MATERIAL SELECTION DIAGRAM</v>
          </cell>
        </row>
        <row r="16">
          <cell r="A16" t="str">
            <v>903297-115-01</v>
          </cell>
          <cell r="B16">
            <v>0</v>
          </cell>
          <cell r="C16" t="str">
            <v>ADSORBENT CHAMBER SECTION</v>
          </cell>
          <cell r="D16" t="str">
            <v>I</v>
          </cell>
          <cell r="E16" t="str">
            <v>N</v>
          </cell>
        </row>
        <row r="17">
          <cell r="A17" t="str">
            <v>903297-115-02</v>
          </cell>
          <cell r="B17">
            <v>0</v>
          </cell>
          <cell r="C17" t="str">
            <v>RAFFINATE COLUMN SECTION</v>
          </cell>
          <cell r="D17" t="str">
            <v>I</v>
          </cell>
          <cell r="E17" t="str">
            <v>N</v>
          </cell>
        </row>
        <row r="18">
          <cell r="A18" t="str">
            <v>903297-115-03</v>
          </cell>
          <cell r="B18">
            <v>0</v>
          </cell>
          <cell r="C18" t="str">
            <v>RAFFINATE COLUMN RECEIVER SECTION</v>
          </cell>
          <cell r="D18" t="str">
            <v>I</v>
          </cell>
          <cell r="E18" t="str">
            <v>N</v>
          </cell>
        </row>
        <row r="19">
          <cell r="A19" t="str">
            <v>903297-115-04</v>
          </cell>
          <cell r="B19">
            <v>0</v>
          </cell>
          <cell r="C19" t="str">
            <v>EXTRACT COLUMN SECTION</v>
          </cell>
          <cell r="D19" t="str">
            <v>I</v>
          </cell>
          <cell r="E19" t="str">
            <v>N</v>
          </cell>
        </row>
        <row r="20">
          <cell r="A20" t="str">
            <v>903297-115-05</v>
          </cell>
          <cell r="B20">
            <v>0</v>
          </cell>
          <cell r="C20" t="str">
            <v>FINISHING COLUMN SECTION</v>
          </cell>
          <cell r="D20" t="str">
            <v>I</v>
          </cell>
          <cell r="E20" t="str">
            <v>N</v>
          </cell>
        </row>
        <row r="21">
          <cell r="A21" t="str">
            <v>903297-115-06</v>
          </cell>
          <cell r="B21">
            <v>0</v>
          </cell>
          <cell r="C21" t="str">
            <v>FINISHING COLUMN RECEIVER SECTION</v>
          </cell>
          <cell r="D21" t="str">
            <v>I</v>
          </cell>
          <cell r="E21" t="str">
            <v>N</v>
          </cell>
        </row>
        <row r="22">
          <cell r="A22" t="str">
            <v>903297-115-07</v>
          </cell>
          <cell r="B22">
            <v>0</v>
          </cell>
          <cell r="C22" t="str">
            <v>DESORBENT RERUN COLUMN SECTION</v>
          </cell>
          <cell r="D22" t="str">
            <v>I</v>
          </cell>
          <cell r="E22" t="str">
            <v>N</v>
          </cell>
        </row>
        <row r="23">
          <cell r="C23" t="str">
            <v>PROCESS P&amp;ID's</v>
          </cell>
        </row>
        <row r="24">
          <cell r="A24" t="str">
            <v>903297-120-01</v>
          </cell>
          <cell r="B24">
            <v>3</v>
          </cell>
          <cell r="C24" t="str">
            <v>LEGEND &amp; INSTRUMENT IDENTIFICATION</v>
          </cell>
          <cell r="D24" t="str">
            <v>A</v>
          </cell>
          <cell r="E24" t="str">
            <v>Y</v>
          </cell>
          <cell r="F24">
            <v>0.37</v>
          </cell>
          <cell r="G24">
            <v>37779</v>
          </cell>
          <cell r="H24">
            <v>37776</v>
          </cell>
          <cell r="I24">
            <v>37807</v>
          </cell>
          <cell r="J24">
            <v>37806</v>
          </cell>
          <cell r="K24">
            <v>37855</v>
          </cell>
          <cell r="M24">
            <v>38017</v>
          </cell>
          <cell r="O24">
            <v>38107</v>
          </cell>
          <cell r="Q24">
            <v>90</v>
          </cell>
          <cell r="R24">
            <v>2</v>
          </cell>
        </row>
        <row r="25">
          <cell r="A25" t="str">
            <v>903297-120-02</v>
          </cell>
          <cell r="B25">
            <v>4</v>
          </cell>
          <cell r="C25" t="str">
            <v>GENERAL DETAILS AND NOTES</v>
          </cell>
          <cell r="D25" t="str">
            <v>A</v>
          </cell>
          <cell r="E25" t="str">
            <v>Y</v>
          </cell>
          <cell r="F25">
            <v>0.37</v>
          </cell>
          <cell r="G25">
            <v>37779</v>
          </cell>
          <cell r="H25">
            <v>37776</v>
          </cell>
          <cell r="I25">
            <v>37807</v>
          </cell>
          <cell r="J25">
            <v>37806</v>
          </cell>
          <cell r="K25">
            <v>37855</v>
          </cell>
          <cell r="M25">
            <v>38017</v>
          </cell>
          <cell r="O25">
            <v>38107</v>
          </cell>
          <cell r="Q25">
            <v>90</v>
          </cell>
          <cell r="R25">
            <v>2</v>
          </cell>
        </row>
        <row r="26">
          <cell r="A26" t="str">
            <v>903297-120-03</v>
          </cell>
          <cell r="B26">
            <v>5</v>
          </cell>
          <cell r="C26" t="str">
            <v>UNIT SPECIFIC DETAILS AND NOTES</v>
          </cell>
          <cell r="D26" t="str">
            <v>A</v>
          </cell>
          <cell r="E26" t="str">
            <v>Y</v>
          </cell>
          <cell r="F26">
            <v>0.37</v>
          </cell>
          <cell r="G26">
            <v>37779</v>
          </cell>
          <cell r="H26">
            <v>37776</v>
          </cell>
          <cell r="I26">
            <v>37807</v>
          </cell>
          <cell r="J26">
            <v>37806</v>
          </cell>
          <cell r="K26">
            <v>37855</v>
          </cell>
          <cell r="M26">
            <v>38017</v>
          </cell>
          <cell r="O26">
            <v>38107</v>
          </cell>
          <cell r="Q26">
            <v>90</v>
          </cell>
          <cell r="R26">
            <v>2</v>
          </cell>
        </row>
        <row r="27">
          <cell r="A27" t="str">
            <v>903297-120-04</v>
          </cell>
          <cell r="B27">
            <v>2</v>
          </cell>
          <cell r="C27" t="str">
            <v>CAUSE AND EFFECT TABLE</v>
          </cell>
          <cell r="D27" t="str">
            <v>A</v>
          </cell>
          <cell r="E27" t="str">
            <v>Y</v>
          </cell>
          <cell r="F27">
            <v>0.37</v>
          </cell>
          <cell r="G27">
            <v>37779</v>
          </cell>
          <cell r="H27">
            <v>37776</v>
          </cell>
          <cell r="I27">
            <v>37807</v>
          </cell>
          <cell r="J27">
            <v>37806</v>
          </cell>
          <cell r="K27">
            <v>37855</v>
          </cell>
          <cell r="M27">
            <v>38017</v>
          </cell>
          <cell r="O27">
            <v>38107</v>
          </cell>
          <cell r="Q27">
            <v>90</v>
          </cell>
          <cell r="R27">
            <v>2</v>
          </cell>
        </row>
        <row r="28">
          <cell r="A28" t="str">
            <v>903297-120-05</v>
          </cell>
          <cell r="B28">
            <v>5</v>
          </cell>
          <cell r="C28" t="str">
            <v>FEED FILTERS</v>
          </cell>
          <cell r="D28" t="str">
            <v>A</v>
          </cell>
          <cell r="E28" t="str">
            <v>Y</v>
          </cell>
          <cell r="F28">
            <v>0.37</v>
          </cell>
          <cell r="G28">
            <v>37779</v>
          </cell>
          <cell r="H28">
            <v>37776</v>
          </cell>
          <cell r="I28">
            <v>37807</v>
          </cell>
          <cell r="J28">
            <v>37806</v>
          </cell>
          <cell r="K28">
            <v>37855</v>
          </cell>
          <cell r="M28">
            <v>38017</v>
          </cell>
          <cell r="O28">
            <v>38107</v>
          </cell>
          <cell r="Q28">
            <v>90</v>
          </cell>
          <cell r="R28">
            <v>2</v>
          </cell>
        </row>
        <row r="29">
          <cell r="A29" t="str">
            <v>903297-120-06</v>
          </cell>
          <cell r="B29">
            <v>4</v>
          </cell>
          <cell r="C29" t="str">
            <v>DESORBENT FILTERS</v>
          </cell>
          <cell r="D29" t="str">
            <v>A</v>
          </cell>
          <cell r="E29" t="str">
            <v>Y</v>
          </cell>
          <cell r="F29">
            <v>0.37</v>
          </cell>
          <cell r="G29">
            <v>37779</v>
          </cell>
          <cell r="H29">
            <v>37776</v>
          </cell>
          <cell r="I29">
            <v>37807</v>
          </cell>
          <cell r="J29">
            <v>37806</v>
          </cell>
          <cell r="K29">
            <v>37855</v>
          </cell>
          <cell r="M29">
            <v>38017</v>
          </cell>
          <cell r="O29">
            <v>38107</v>
          </cell>
          <cell r="Q29">
            <v>90</v>
          </cell>
          <cell r="R29">
            <v>2</v>
          </cell>
        </row>
        <row r="30">
          <cell r="A30" t="str">
            <v>903297-120-07</v>
          </cell>
          <cell r="B30">
            <v>4</v>
          </cell>
          <cell r="C30" t="str">
            <v>ADSORBENT CHAMBER NO. 1</v>
          </cell>
          <cell r="D30" t="str">
            <v>A</v>
          </cell>
          <cell r="E30" t="str">
            <v>Y</v>
          </cell>
          <cell r="F30">
            <v>0.37</v>
          </cell>
          <cell r="G30">
            <v>37779</v>
          </cell>
          <cell r="H30">
            <v>37776</v>
          </cell>
          <cell r="I30">
            <v>37807</v>
          </cell>
          <cell r="J30">
            <v>37806</v>
          </cell>
          <cell r="K30">
            <v>37855</v>
          </cell>
          <cell r="M30">
            <v>38017</v>
          </cell>
          <cell r="O30">
            <v>38107</v>
          </cell>
          <cell r="Q30">
            <v>90</v>
          </cell>
          <cell r="R30">
            <v>2</v>
          </cell>
        </row>
        <row r="31">
          <cell r="A31" t="str">
            <v>903297-120-08</v>
          </cell>
          <cell r="B31">
            <v>5</v>
          </cell>
          <cell r="C31" t="str">
            <v>COPLANAR MANIFOLDING INDEXER</v>
          </cell>
          <cell r="D31" t="str">
            <v>A</v>
          </cell>
          <cell r="E31" t="str">
            <v>Y</v>
          </cell>
          <cell r="F31">
            <v>0.37</v>
          </cell>
          <cell r="G31">
            <v>37779</v>
          </cell>
          <cell r="H31">
            <v>37776</v>
          </cell>
          <cell r="I31">
            <v>37807</v>
          </cell>
          <cell r="J31">
            <v>37806</v>
          </cell>
          <cell r="K31">
            <v>37855</v>
          </cell>
          <cell r="M31">
            <v>38017</v>
          </cell>
          <cell r="O31">
            <v>38107</v>
          </cell>
          <cell r="Q31">
            <v>90</v>
          </cell>
          <cell r="R31">
            <v>2</v>
          </cell>
        </row>
        <row r="32">
          <cell r="A32" t="str">
            <v>903297-120-09</v>
          </cell>
          <cell r="B32">
            <v>4</v>
          </cell>
          <cell r="C32" t="str">
            <v>ADSORBENT CHAMBER NO. 2</v>
          </cell>
          <cell r="D32" t="str">
            <v>A</v>
          </cell>
          <cell r="E32" t="str">
            <v>Y</v>
          </cell>
          <cell r="F32">
            <v>0.37</v>
          </cell>
          <cell r="G32">
            <v>37779</v>
          </cell>
          <cell r="H32">
            <v>37776</v>
          </cell>
          <cell r="I32">
            <v>37807</v>
          </cell>
          <cell r="J32">
            <v>37806</v>
          </cell>
          <cell r="K32">
            <v>37855</v>
          </cell>
          <cell r="M32">
            <v>38017</v>
          </cell>
          <cell r="O32">
            <v>38107</v>
          </cell>
          <cell r="Q32">
            <v>90</v>
          </cell>
          <cell r="R32">
            <v>2</v>
          </cell>
        </row>
        <row r="33">
          <cell r="A33" t="str">
            <v>903297-120-10</v>
          </cell>
          <cell r="B33">
            <v>4</v>
          </cell>
          <cell r="C33" t="str">
            <v>CHAMBER CIRCULATION PUMPS</v>
          </cell>
          <cell r="D33" t="str">
            <v>A</v>
          </cell>
          <cell r="E33" t="str">
            <v>Y</v>
          </cell>
          <cell r="F33">
            <v>0.37</v>
          </cell>
          <cell r="G33">
            <v>37779</v>
          </cell>
          <cell r="H33">
            <v>37776</v>
          </cell>
          <cell r="I33">
            <v>37807</v>
          </cell>
          <cell r="J33">
            <v>37806</v>
          </cell>
          <cell r="K33">
            <v>37855</v>
          </cell>
          <cell r="M33">
            <v>38017</v>
          </cell>
          <cell r="O33">
            <v>38107</v>
          </cell>
          <cell r="Q33">
            <v>90</v>
          </cell>
          <cell r="R33">
            <v>2</v>
          </cell>
        </row>
        <row r="34">
          <cell r="A34" t="str">
            <v>903297-120-11</v>
          </cell>
          <cell r="B34">
            <v>3</v>
          </cell>
          <cell r="C34" t="str">
            <v>CHAMBER CIRCULATION PUMP DISCHARGE</v>
          </cell>
          <cell r="D34" t="str">
            <v>A</v>
          </cell>
          <cell r="E34" t="str">
            <v>Y</v>
          </cell>
          <cell r="F34">
            <v>0.37</v>
          </cell>
          <cell r="G34">
            <v>37779</v>
          </cell>
          <cell r="H34">
            <v>37776</v>
          </cell>
          <cell r="I34">
            <v>37807</v>
          </cell>
          <cell r="J34">
            <v>37806</v>
          </cell>
          <cell r="K34">
            <v>37855</v>
          </cell>
          <cell r="M34">
            <v>38017</v>
          </cell>
          <cell r="O34">
            <v>38107</v>
          </cell>
          <cell r="Q34">
            <v>90</v>
          </cell>
          <cell r="R34">
            <v>2</v>
          </cell>
        </row>
        <row r="35">
          <cell r="A35" t="str">
            <v>903297-120-12</v>
          </cell>
          <cell r="B35">
            <v>4</v>
          </cell>
          <cell r="C35" t="str">
            <v xml:space="preserve">RAFFINATE COLUMN BOTTOMS </v>
          </cell>
          <cell r="D35" t="str">
            <v>A</v>
          </cell>
          <cell r="E35" t="str">
            <v>Y</v>
          </cell>
          <cell r="F35">
            <v>0.37</v>
          </cell>
          <cell r="G35">
            <v>37779</v>
          </cell>
          <cell r="H35">
            <v>37776</v>
          </cell>
          <cell r="I35">
            <v>37807</v>
          </cell>
          <cell r="J35">
            <v>37806</v>
          </cell>
          <cell r="K35">
            <v>37855</v>
          </cell>
          <cell r="M35">
            <v>38017</v>
          </cell>
          <cell r="O35">
            <v>38107</v>
          </cell>
          <cell r="Q35">
            <v>90</v>
          </cell>
          <cell r="R35">
            <v>2</v>
          </cell>
        </row>
        <row r="36">
          <cell r="A36" t="str">
            <v>903297-120-13</v>
          </cell>
          <cell r="B36">
            <v>5</v>
          </cell>
          <cell r="C36" t="str">
            <v xml:space="preserve">RAFFINATE COLUMN </v>
          </cell>
          <cell r="D36" t="str">
            <v>A</v>
          </cell>
          <cell r="E36" t="str">
            <v>Y</v>
          </cell>
          <cell r="F36">
            <v>0.37</v>
          </cell>
          <cell r="G36">
            <v>37779</v>
          </cell>
          <cell r="H36">
            <v>37776</v>
          </cell>
          <cell r="I36">
            <v>37807</v>
          </cell>
          <cell r="J36">
            <v>37806</v>
          </cell>
          <cell r="K36">
            <v>37855</v>
          </cell>
          <cell r="M36">
            <v>38017</v>
          </cell>
          <cell r="O36">
            <v>38107</v>
          </cell>
          <cell r="Q36">
            <v>90</v>
          </cell>
          <cell r="R36">
            <v>2</v>
          </cell>
        </row>
        <row r="37">
          <cell r="A37" t="str">
            <v>903297-120-14</v>
          </cell>
          <cell r="B37">
            <v>4</v>
          </cell>
          <cell r="C37" t="str">
            <v>RAFFINATE COLUMN REBOILERS</v>
          </cell>
          <cell r="D37" t="str">
            <v>A</v>
          </cell>
          <cell r="E37" t="str">
            <v>Y</v>
          </cell>
          <cell r="F37">
            <v>0.37</v>
          </cell>
          <cell r="G37">
            <v>37779</v>
          </cell>
          <cell r="H37">
            <v>37776</v>
          </cell>
          <cell r="I37">
            <v>37807</v>
          </cell>
          <cell r="J37">
            <v>37806</v>
          </cell>
          <cell r="K37">
            <v>37855</v>
          </cell>
          <cell r="M37">
            <v>38017</v>
          </cell>
          <cell r="O37">
            <v>38107</v>
          </cell>
          <cell r="Q37">
            <v>90</v>
          </cell>
          <cell r="R37">
            <v>2</v>
          </cell>
        </row>
        <row r="38">
          <cell r="A38" t="str">
            <v>903297-120-15</v>
          </cell>
          <cell r="B38">
            <v>4</v>
          </cell>
          <cell r="C38" t="str">
            <v>RAFFINATE SIDECUT SURGE DRUM</v>
          </cell>
          <cell r="D38" t="str">
            <v>A</v>
          </cell>
          <cell r="E38" t="str">
            <v>Y</v>
          </cell>
          <cell r="F38">
            <v>0.37</v>
          </cell>
          <cell r="G38">
            <v>37779</v>
          </cell>
          <cell r="H38">
            <v>37776</v>
          </cell>
          <cell r="I38">
            <v>37807</v>
          </cell>
          <cell r="J38">
            <v>37806</v>
          </cell>
          <cell r="K38">
            <v>37855</v>
          </cell>
          <cell r="M38">
            <v>38017</v>
          </cell>
          <cell r="O38">
            <v>38107</v>
          </cell>
          <cell r="Q38">
            <v>90</v>
          </cell>
          <cell r="R38">
            <v>2</v>
          </cell>
        </row>
        <row r="39">
          <cell r="A39" t="str">
            <v>903297-120-16</v>
          </cell>
          <cell r="B39">
            <v>5</v>
          </cell>
          <cell r="C39" t="str">
            <v>START-UP HEATER</v>
          </cell>
          <cell r="D39" t="str">
            <v>A</v>
          </cell>
          <cell r="E39" t="str">
            <v>Y</v>
          </cell>
          <cell r="F39">
            <v>0.37</v>
          </cell>
          <cell r="G39">
            <v>37779</v>
          </cell>
          <cell r="H39">
            <v>37776</v>
          </cell>
          <cell r="I39">
            <v>37807</v>
          </cell>
          <cell r="J39">
            <v>37806</v>
          </cell>
          <cell r="K39">
            <v>37855</v>
          </cell>
          <cell r="M39">
            <v>38017</v>
          </cell>
          <cell r="O39">
            <v>38107</v>
          </cell>
          <cell r="Q39">
            <v>90</v>
          </cell>
          <cell r="R39">
            <v>2</v>
          </cell>
        </row>
        <row r="40">
          <cell r="A40" t="str">
            <v>903297-120-17</v>
          </cell>
          <cell r="B40">
            <v>5</v>
          </cell>
          <cell r="C40" t="str">
            <v>RAFFINATE COLUMN RECEIVER</v>
          </cell>
          <cell r="D40" t="str">
            <v>A</v>
          </cell>
          <cell r="E40" t="str">
            <v>Y</v>
          </cell>
          <cell r="F40">
            <v>0.37</v>
          </cell>
          <cell r="G40">
            <v>37779</v>
          </cell>
          <cell r="H40">
            <v>37776</v>
          </cell>
          <cell r="I40">
            <v>37807</v>
          </cell>
          <cell r="J40">
            <v>37806</v>
          </cell>
          <cell r="K40">
            <v>37855</v>
          </cell>
          <cell r="M40">
            <v>38017</v>
          </cell>
          <cell r="O40">
            <v>38107</v>
          </cell>
          <cell r="Q40">
            <v>90</v>
          </cell>
          <cell r="R40">
            <v>2</v>
          </cell>
        </row>
        <row r="41">
          <cell r="A41" t="str">
            <v>903297-120-18</v>
          </cell>
          <cell r="B41">
            <v>4</v>
          </cell>
          <cell r="C41" t="str">
            <v>EXTRACT COLUMN FEED-BOTTOMS EXCHANGER</v>
          </cell>
          <cell r="D41" t="str">
            <v>A</v>
          </cell>
          <cell r="E41" t="str">
            <v>Y</v>
          </cell>
          <cell r="F41">
            <v>0.37</v>
          </cell>
          <cell r="G41">
            <v>37779</v>
          </cell>
          <cell r="H41">
            <v>37776</v>
          </cell>
          <cell r="I41">
            <v>37807</v>
          </cell>
          <cell r="J41">
            <v>37806</v>
          </cell>
          <cell r="K41">
            <v>37855</v>
          </cell>
          <cell r="M41">
            <v>38017</v>
          </cell>
          <cell r="O41">
            <v>38107</v>
          </cell>
          <cell r="Q41">
            <v>90</v>
          </cell>
          <cell r="R41">
            <v>2</v>
          </cell>
        </row>
        <row r="42">
          <cell r="A42" t="str">
            <v>903297-120-19</v>
          </cell>
          <cell r="B42">
            <v>4</v>
          </cell>
          <cell r="C42" t="str">
            <v>DESORBENT PUMPOUT COOLER</v>
          </cell>
          <cell r="D42" t="str">
            <v>A</v>
          </cell>
          <cell r="E42" t="str">
            <v>Y</v>
          </cell>
          <cell r="F42">
            <v>0.37</v>
          </cell>
          <cell r="G42">
            <v>37779</v>
          </cell>
          <cell r="H42">
            <v>37776</v>
          </cell>
          <cell r="I42">
            <v>37807</v>
          </cell>
          <cell r="J42">
            <v>37806</v>
          </cell>
          <cell r="K42">
            <v>37855</v>
          </cell>
          <cell r="M42">
            <v>38017</v>
          </cell>
          <cell r="O42">
            <v>38107</v>
          </cell>
          <cell r="Q42">
            <v>90</v>
          </cell>
          <cell r="R42">
            <v>2</v>
          </cell>
        </row>
        <row r="43">
          <cell r="A43" t="str">
            <v>903297-120-20</v>
          </cell>
          <cell r="B43">
            <v>4</v>
          </cell>
          <cell r="C43" t="str">
            <v>EXTRACT COLUMN</v>
          </cell>
          <cell r="D43" t="str">
            <v>A</v>
          </cell>
          <cell r="E43" t="str">
            <v>Y</v>
          </cell>
          <cell r="F43">
            <v>0.37</v>
          </cell>
          <cell r="G43">
            <v>37779</v>
          </cell>
          <cell r="H43">
            <v>37776</v>
          </cell>
          <cell r="I43">
            <v>37807</v>
          </cell>
          <cell r="J43">
            <v>37806</v>
          </cell>
          <cell r="K43">
            <v>37855</v>
          </cell>
          <cell r="M43">
            <v>38017</v>
          </cell>
          <cell r="O43">
            <v>38107</v>
          </cell>
          <cell r="Q43">
            <v>90</v>
          </cell>
          <cell r="R43">
            <v>2</v>
          </cell>
        </row>
        <row r="44">
          <cell r="A44" t="str">
            <v>903297-120-21</v>
          </cell>
          <cell r="B44">
            <v>4</v>
          </cell>
          <cell r="C44" t="str">
            <v>EXTRACT COLUMN REBOILERS</v>
          </cell>
          <cell r="D44" t="str">
            <v>A</v>
          </cell>
          <cell r="E44" t="str">
            <v>Y</v>
          </cell>
          <cell r="F44">
            <v>0.37</v>
          </cell>
          <cell r="G44">
            <v>37779</v>
          </cell>
          <cell r="H44">
            <v>37776</v>
          </cell>
          <cell r="I44">
            <v>37807</v>
          </cell>
          <cell r="J44">
            <v>37806</v>
          </cell>
          <cell r="K44">
            <v>37855</v>
          </cell>
          <cell r="M44">
            <v>38017</v>
          </cell>
          <cell r="O44">
            <v>38107</v>
          </cell>
          <cell r="Q44">
            <v>90</v>
          </cell>
          <cell r="R44">
            <v>2</v>
          </cell>
        </row>
        <row r="45">
          <cell r="A45" t="str">
            <v>903297-120-22</v>
          </cell>
          <cell r="B45">
            <v>4</v>
          </cell>
          <cell r="C45" t="str">
            <v>EXTRACT COLUMN RECEIVER</v>
          </cell>
          <cell r="D45" t="str">
            <v>A</v>
          </cell>
          <cell r="E45" t="str">
            <v>Y</v>
          </cell>
          <cell r="F45">
            <v>0.37</v>
          </cell>
          <cell r="G45">
            <v>37779</v>
          </cell>
          <cell r="H45">
            <v>37776</v>
          </cell>
          <cell r="I45">
            <v>37807</v>
          </cell>
          <cell r="J45">
            <v>37806</v>
          </cell>
          <cell r="K45">
            <v>37855</v>
          </cell>
          <cell r="M45">
            <v>38017</v>
          </cell>
          <cell r="O45">
            <v>38107</v>
          </cell>
          <cell r="Q45">
            <v>90</v>
          </cell>
          <cell r="R45">
            <v>2</v>
          </cell>
        </row>
        <row r="46">
          <cell r="A46" t="str">
            <v>903297-120-23</v>
          </cell>
          <cell r="B46">
            <v>5</v>
          </cell>
          <cell r="C46" t="str">
            <v>FINISHING COLUMN BOTTOMS</v>
          </cell>
          <cell r="D46" t="str">
            <v>A</v>
          </cell>
          <cell r="E46" t="str">
            <v>Y</v>
          </cell>
          <cell r="F46">
            <v>0.37</v>
          </cell>
          <cell r="G46">
            <v>37779</v>
          </cell>
          <cell r="H46">
            <v>37776</v>
          </cell>
          <cell r="I46">
            <v>37807</v>
          </cell>
          <cell r="J46">
            <v>37806</v>
          </cell>
          <cell r="K46">
            <v>37855</v>
          </cell>
          <cell r="M46">
            <v>38017</v>
          </cell>
          <cell r="O46">
            <v>38107</v>
          </cell>
          <cell r="Q46">
            <v>90</v>
          </cell>
          <cell r="R46">
            <v>2</v>
          </cell>
        </row>
        <row r="47">
          <cell r="A47" t="str">
            <v>903297-120-24</v>
          </cell>
          <cell r="B47">
            <v>4</v>
          </cell>
          <cell r="C47" t="str">
            <v>FINISHING COLUMN</v>
          </cell>
          <cell r="D47" t="str">
            <v>A</v>
          </cell>
          <cell r="E47" t="str">
            <v>Y</v>
          </cell>
          <cell r="F47">
            <v>0.37</v>
          </cell>
          <cell r="G47">
            <v>37779</v>
          </cell>
          <cell r="H47">
            <v>37776</v>
          </cell>
          <cell r="I47">
            <v>37807</v>
          </cell>
          <cell r="J47">
            <v>37806</v>
          </cell>
          <cell r="K47">
            <v>37855</v>
          </cell>
          <cell r="M47">
            <v>38017</v>
          </cell>
          <cell r="O47">
            <v>38107</v>
          </cell>
          <cell r="Q47">
            <v>90</v>
          </cell>
          <cell r="R47">
            <v>2</v>
          </cell>
        </row>
        <row r="48">
          <cell r="A48" t="str">
            <v>903297-120-25</v>
          </cell>
          <cell r="B48">
            <v>4</v>
          </cell>
          <cell r="C48" t="str">
            <v>FINISHING COLUMN RECEIVER</v>
          </cell>
          <cell r="D48" t="str">
            <v>A</v>
          </cell>
          <cell r="E48" t="str">
            <v>Y</v>
          </cell>
          <cell r="F48">
            <v>0.37</v>
          </cell>
          <cell r="G48">
            <v>37779</v>
          </cell>
          <cell r="H48">
            <v>37776</v>
          </cell>
          <cell r="I48">
            <v>37807</v>
          </cell>
          <cell r="J48">
            <v>37806</v>
          </cell>
          <cell r="K48">
            <v>37855</v>
          </cell>
          <cell r="M48">
            <v>38017</v>
          </cell>
          <cell r="O48">
            <v>38107</v>
          </cell>
          <cell r="Q48">
            <v>90</v>
          </cell>
          <cell r="R48">
            <v>2</v>
          </cell>
        </row>
        <row r="49">
          <cell r="A49" t="str">
            <v>903297-120-26</v>
          </cell>
          <cell r="B49">
            <v>4</v>
          </cell>
          <cell r="C49" t="str">
            <v>DESORBENT RERUN COLUMN</v>
          </cell>
          <cell r="D49" t="str">
            <v>A</v>
          </cell>
          <cell r="E49" t="str">
            <v>Y</v>
          </cell>
          <cell r="F49">
            <v>0.37</v>
          </cell>
          <cell r="G49">
            <v>37779</v>
          </cell>
          <cell r="H49">
            <v>37776</v>
          </cell>
          <cell r="I49">
            <v>37807</v>
          </cell>
          <cell r="J49">
            <v>37806</v>
          </cell>
          <cell r="K49">
            <v>37855</v>
          </cell>
          <cell r="M49">
            <v>38017</v>
          </cell>
          <cell r="O49">
            <v>38107</v>
          </cell>
          <cell r="Q49">
            <v>90</v>
          </cell>
          <cell r="R49">
            <v>2</v>
          </cell>
        </row>
        <row r="50">
          <cell r="A50" t="str">
            <v>903297-120-27</v>
          </cell>
          <cell r="B50">
            <v>3</v>
          </cell>
          <cell r="C50" t="str">
            <v>PARAXYLENE CHLORIDE TREATER</v>
          </cell>
          <cell r="D50" t="str">
            <v>A</v>
          </cell>
          <cell r="E50" t="str">
            <v>Y</v>
          </cell>
          <cell r="F50">
            <v>0.37</v>
          </cell>
          <cell r="G50">
            <v>37779</v>
          </cell>
          <cell r="H50">
            <v>37776</v>
          </cell>
          <cell r="I50">
            <v>37807</v>
          </cell>
          <cell r="J50">
            <v>37806</v>
          </cell>
          <cell r="K50">
            <v>37855</v>
          </cell>
          <cell r="M50">
            <v>38017</v>
          </cell>
          <cell r="O50">
            <v>38107</v>
          </cell>
          <cell r="Q50">
            <v>90</v>
          </cell>
          <cell r="R50">
            <v>2</v>
          </cell>
        </row>
        <row r="51">
          <cell r="A51" t="str">
            <v>903297-120-31</v>
          </cell>
          <cell r="B51">
            <v>6</v>
          </cell>
          <cell r="C51" t="str">
            <v>SUMP TANK</v>
          </cell>
          <cell r="D51" t="str">
            <v>A</v>
          </cell>
          <cell r="E51" t="str">
            <v>Y</v>
          </cell>
          <cell r="F51">
            <v>0.37</v>
          </cell>
          <cell r="G51">
            <v>37779</v>
          </cell>
          <cell r="H51">
            <v>37776</v>
          </cell>
          <cell r="I51">
            <v>37807</v>
          </cell>
          <cell r="J51">
            <v>37806</v>
          </cell>
          <cell r="K51">
            <v>37855</v>
          </cell>
          <cell r="M51">
            <v>38017</v>
          </cell>
          <cell r="O51">
            <v>38107</v>
          </cell>
          <cell r="Q51">
            <v>90</v>
          </cell>
          <cell r="R51">
            <v>2</v>
          </cell>
        </row>
        <row r="52">
          <cell r="A52" t="str">
            <v>6319-02-41-05-1132</v>
          </cell>
          <cell r="B52">
            <v>0</v>
          </cell>
          <cell r="C52" t="str">
            <v>AIR COOLER DETAILS</v>
          </cell>
          <cell r="D52" t="str">
            <v>A</v>
          </cell>
          <cell r="E52" t="str">
            <v>N</v>
          </cell>
          <cell r="F52">
            <v>0.37</v>
          </cell>
          <cell r="G52">
            <v>37779</v>
          </cell>
          <cell r="H52">
            <v>37781</v>
          </cell>
          <cell r="I52">
            <v>37807</v>
          </cell>
          <cell r="J52">
            <v>37806</v>
          </cell>
          <cell r="K52">
            <v>37855</v>
          </cell>
          <cell r="M52">
            <v>38017</v>
          </cell>
          <cell r="O52">
            <v>38107</v>
          </cell>
          <cell r="Q52">
            <v>90</v>
          </cell>
          <cell r="R52">
            <v>2</v>
          </cell>
        </row>
        <row r="53">
          <cell r="A53" t="str">
            <v>6319-02-41-05-1133</v>
          </cell>
          <cell r="B53">
            <v>0</v>
          </cell>
          <cell r="C53" t="str">
            <v>PUMP SEAL PLANS-I</v>
          </cell>
          <cell r="D53" t="str">
            <v>A</v>
          </cell>
          <cell r="E53" t="str">
            <v>N</v>
          </cell>
          <cell r="F53">
            <v>0.37</v>
          </cell>
          <cell r="G53">
            <v>37779</v>
          </cell>
          <cell r="H53">
            <v>37781</v>
          </cell>
          <cell r="I53">
            <v>37807</v>
          </cell>
          <cell r="J53">
            <v>37806</v>
          </cell>
          <cell r="K53">
            <v>37855</v>
          </cell>
          <cell r="M53">
            <v>38017</v>
          </cell>
          <cell r="O53">
            <v>38107</v>
          </cell>
          <cell r="Q53">
            <v>90</v>
          </cell>
          <cell r="R53">
            <v>2</v>
          </cell>
        </row>
        <row r="54">
          <cell r="A54" t="str">
            <v>6319-02-41-05-1134</v>
          </cell>
          <cell r="B54">
            <v>0</v>
          </cell>
          <cell r="C54" t="str">
            <v>PUMP SEAL PLANS-II</v>
          </cell>
          <cell r="D54" t="str">
            <v>A</v>
          </cell>
          <cell r="E54" t="str">
            <v>N</v>
          </cell>
          <cell r="F54">
            <v>0.37</v>
          </cell>
          <cell r="G54">
            <v>37779</v>
          </cell>
          <cell r="H54">
            <v>37781</v>
          </cell>
          <cell r="I54">
            <v>37807</v>
          </cell>
          <cell r="J54">
            <v>37806</v>
          </cell>
          <cell r="K54">
            <v>37855</v>
          </cell>
          <cell r="M54">
            <v>38017</v>
          </cell>
          <cell r="O54">
            <v>38107</v>
          </cell>
          <cell r="Q54">
            <v>90</v>
          </cell>
          <cell r="R54">
            <v>2</v>
          </cell>
        </row>
        <row r="55">
          <cell r="A55" t="str">
            <v>6319-02-41-05-1135</v>
          </cell>
          <cell r="B55">
            <v>0</v>
          </cell>
          <cell r="C55" t="str">
            <v>CONTROLVALVE VENT &amp; DRAIN DETAILS</v>
          </cell>
          <cell r="D55" t="str">
            <v>A</v>
          </cell>
          <cell r="E55" t="str">
            <v>N</v>
          </cell>
          <cell r="F55">
            <v>0.37</v>
          </cell>
          <cell r="G55">
            <v>37779</v>
          </cell>
          <cell r="H55">
            <v>37781</v>
          </cell>
          <cell r="I55">
            <v>37807</v>
          </cell>
          <cell r="J55">
            <v>37806</v>
          </cell>
          <cell r="K55">
            <v>37855</v>
          </cell>
          <cell r="M55">
            <v>38017</v>
          </cell>
          <cell r="O55">
            <v>38107</v>
          </cell>
          <cell r="Q55">
            <v>90</v>
          </cell>
          <cell r="R55">
            <v>2</v>
          </cell>
        </row>
        <row r="56">
          <cell r="A56" t="str">
            <v>6319-02-41-05-1136</v>
          </cell>
          <cell r="B56">
            <v>0</v>
          </cell>
          <cell r="C56" t="str">
            <v>PUMP VENT &amp; DRAIN DETAILS</v>
          </cell>
          <cell r="D56" t="str">
            <v>A</v>
          </cell>
          <cell r="E56" t="str">
            <v>N</v>
          </cell>
          <cell r="F56">
            <v>0.37</v>
          </cell>
          <cell r="G56">
            <v>37779</v>
          </cell>
          <cell r="H56">
            <v>37781</v>
          </cell>
          <cell r="I56">
            <v>37807</v>
          </cell>
          <cell r="J56">
            <v>37806</v>
          </cell>
          <cell r="K56">
            <v>37855</v>
          </cell>
          <cell r="M56">
            <v>38017</v>
          </cell>
          <cell r="O56">
            <v>38107</v>
          </cell>
          <cell r="Q56">
            <v>90</v>
          </cell>
          <cell r="R56">
            <v>2</v>
          </cell>
        </row>
        <row r="57">
          <cell r="A57" t="str">
            <v>6319-02-41-05-1137</v>
          </cell>
          <cell r="B57">
            <v>0</v>
          </cell>
          <cell r="C57" t="str">
            <v>LEVEL INST. VENT &amp; DRAIN DETAILS</v>
          </cell>
          <cell r="D57" t="str">
            <v>A</v>
          </cell>
          <cell r="E57" t="str">
            <v>N</v>
          </cell>
          <cell r="F57">
            <v>0.37</v>
          </cell>
          <cell r="G57">
            <v>37779</v>
          </cell>
          <cell r="H57">
            <v>37781</v>
          </cell>
          <cell r="I57">
            <v>37807</v>
          </cell>
          <cell r="J57">
            <v>37806</v>
          </cell>
          <cell r="K57">
            <v>37855</v>
          </cell>
          <cell r="M57">
            <v>38017</v>
          </cell>
          <cell r="O57">
            <v>38107</v>
          </cell>
          <cell r="Q57">
            <v>90</v>
          </cell>
          <cell r="R57">
            <v>2</v>
          </cell>
        </row>
        <row r="58">
          <cell r="A58" t="str">
            <v>6319-02-41-05-1138</v>
          </cell>
          <cell r="B58">
            <v>0</v>
          </cell>
          <cell r="C58" t="str">
            <v>LOW POINT DRAIN DETAILS</v>
          </cell>
          <cell r="D58" t="str">
            <v>A</v>
          </cell>
          <cell r="E58" t="str">
            <v>N</v>
          </cell>
          <cell r="F58">
            <v>0.37</v>
          </cell>
          <cell r="G58">
            <v>37779</v>
          </cell>
          <cell r="H58">
            <v>37781</v>
          </cell>
          <cell r="I58">
            <v>37807</v>
          </cell>
          <cell r="J58">
            <v>37806</v>
          </cell>
          <cell r="K58">
            <v>37855</v>
          </cell>
          <cell r="M58">
            <v>38017</v>
          </cell>
          <cell r="O58">
            <v>38107</v>
          </cell>
          <cell r="Q58">
            <v>90</v>
          </cell>
          <cell r="R58">
            <v>2</v>
          </cell>
        </row>
        <row r="59">
          <cell r="A59" t="str">
            <v>6319-02-41-05-1140</v>
          </cell>
          <cell r="B59">
            <v>0</v>
          </cell>
          <cell r="C59" t="str">
            <v>SAMPLE CONNNECTION DETAILS</v>
          </cell>
          <cell r="D59" t="str">
            <v>A</v>
          </cell>
          <cell r="E59" t="str">
            <v>N</v>
          </cell>
          <cell r="F59">
            <v>0.37</v>
          </cell>
          <cell r="G59">
            <v>37779</v>
          </cell>
          <cell r="H59">
            <v>37781</v>
          </cell>
          <cell r="I59">
            <v>37807</v>
          </cell>
          <cell r="J59">
            <v>37806</v>
          </cell>
          <cell r="K59">
            <v>37855</v>
          </cell>
          <cell r="M59">
            <v>38017</v>
          </cell>
          <cell r="O59">
            <v>38107</v>
          </cell>
          <cell r="Q59">
            <v>90</v>
          </cell>
          <cell r="R59">
            <v>2</v>
          </cell>
        </row>
        <row r="60">
          <cell r="C60" t="str">
            <v>Other Deliverables</v>
          </cell>
        </row>
        <row r="61">
          <cell r="A61" t="str">
            <v>6319-05-02-EL-1001</v>
          </cell>
          <cell r="B61">
            <v>0</v>
          </cell>
          <cell r="C61" t="str">
            <v>EQUIPMENT LIST</v>
          </cell>
          <cell r="D61" t="str">
            <v>I</v>
          </cell>
          <cell r="E61" t="str">
            <v>N</v>
          </cell>
          <cell r="F61">
            <v>0.37</v>
          </cell>
          <cell r="G61">
            <v>37802</v>
          </cell>
          <cell r="H61">
            <v>37802</v>
          </cell>
          <cell r="I61">
            <v>37830</v>
          </cell>
          <cell r="J61">
            <v>37823</v>
          </cell>
          <cell r="K61">
            <v>37863</v>
          </cell>
          <cell r="O61">
            <v>38107</v>
          </cell>
          <cell r="Q61">
            <v>90</v>
          </cell>
          <cell r="R61">
            <v>2</v>
          </cell>
        </row>
        <row r="62">
          <cell r="C62" t="str">
            <v>EQUIPMENT DATASHEETS (Note 1)</v>
          </cell>
          <cell r="D62" t="str">
            <v>A</v>
          </cell>
          <cell r="E62" t="str">
            <v>N</v>
          </cell>
          <cell r="F62">
            <v>2.38</v>
          </cell>
          <cell r="G62">
            <v>37820</v>
          </cell>
          <cell r="H62">
            <v>37806</v>
          </cell>
          <cell r="I62">
            <v>37848</v>
          </cell>
          <cell r="J62">
            <v>37826</v>
          </cell>
          <cell r="K62">
            <v>37863</v>
          </cell>
          <cell r="O62">
            <v>38107</v>
          </cell>
          <cell r="Q62">
            <v>90</v>
          </cell>
          <cell r="R62">
            <v>2</v>
          </cell>
        </row>
        <row r="63">
          <cell r="C63" t="str">
            <v>CONTROL VALVE DATASHEETS (Note 1)</v>
          </cell>
          <cell r="D63" t="str">
            <v>A</v>
          </cell>
          <cell r="E63" t="str">
            <v>N</v>
          </cell>
          <cell r="F63">
            <v>2.38</v>
          </cell>
          <cell r="G63">
            <v>37817</v>
          </cell>
          <cell r="H63">
            <v>37809</v>
          </cell>
          <cell r="I63">
            <v>37845</v>
          </cell>
          <cell r="K63">
            <v>37863</v>
          </cell>
          <cell r="O63">
            <v>38107</v>
          </cell>
          <cell r="Q63">
            <v>70</v>
          </cell>
        </row>
        <row r="64">
          <cell r="C64" t="str">
            <v>SAFETY VALVE DATASHEETS (Note 1)</v>
          </cell>
          <cell r="D64" t="str">
            <v>A</v>
          </cell>
          <cell r="E64" t="str">
            <v>N</v>
          </cell>
          <cell r="F64">
            <v>0.82</v>
          </cell>
          <cell r="G64">
            <v>37824</v>
          </cell>
          <cell r="H64">
            <v>37809</v>
          </cell>
          <cell r="I64">
            <v>37852</v>
          </cell>
          <cell r="K64">
            <v>37863</v>
          </cell>
          <cell r="O64">
            <v>38107</v>
          </cell>
          <cell r="Q64">
            <v>70</v>
          </cell>
        </row>
        <row r="65">
          <cell r="C65" t="str">
            <v>OTHER INSTRUMENT DATASHEETS (Note 1)</v>
          </cell>
          <cell r="D65" t="str">
            <v>I</v>
          </cell>
          <cell r="E65" t="str">
            <v>N</v>
          </cell>
          <cell r="F65">
            <v>2.93</v>
          </cell>
          <cell r="G65">
            <v>37833</v>
          </cell>
          <cell r="H65">
            <v>37831</v>
          </cell>
          <cell r="I65">
            <v>37861</v>
          </cell>
          <cell r="K65">
            <v>37863</v>
          </cell>
          <cell r="O65">
            <v>38107</v>
          </cell>
          <cell r="Q65">
            <v>50</v>
          </cell>
        </row>
        <row r="66">
          <cell r="C66" t="str">
            <v>ANALYSERS/FLOW INSTRUMENTS</v>
          </cell>
          <cell r="D66" t="str">
            <v>R</v>
          </cell>
          <cell r="E66" t="str">
            <v>N</v>
          </cell>
          <cell r="F66">
            <v>2.93</v>
          </cell>
          <cell r="G66">
            <v>37833</v>
          </cell>
          <cell r="H66">
            <v>37831</v>
          </cell>
          <cell r="I66">
            <v>37861</v>
          </cell>
          <cell r="K66">
            <v>37863</v>
          </cell>
          <cell r="O66">
            <v>38107</v>
          </cell>
        </row>
        <row r="67">
          <cell r="A67" t="str">
            <v>6319-05-02-LS-1100</v>
          </cell>
          <cell r="C67" t="str">
            <v>LINE SCHEDULES</v>
          </cell>
          <cell r="D67" t="str">
            <v>I</v>
          </cell>
          <cell r="E67" t="str">
            <v>N</v>
          </cell>
          <cell r="F67">
            <v>3.3</v>
          </cell>
          <cell r="G67">
            <v>37833</v>
          </cell>
          <cell r="H67">
            <v>37826</v>
          </cell>
          <cell r="I67">
            <v>37861</v>
          </cell>
          <cell r="K67">
            <v>37863</v>
          </cell>
          <cell r="O67">
            <v>38107</v>
          </cell>
          <cell r="Q67">
            <v>90</v>
          </cell>
          <cell r="R67">
            <v>2</v>
          </cell>
        </row>
        <row r="68">
          <cell r="A68" t="str">
            <v>6319-05-02-SM-1003</v>
          </cell>
          <cell r="B68">
            <v>0</v>
          </cell>
          <cell r="C68" t="str">
            <v>FLARE LOAD SUMMARY (Note 1)</v>
          </cell>
          <cell r="D68" t="str">
            <v>A</v>
          </cell>
          <cell r="E68" t="str">
            <v>N</v>
          </cell>
          <cell r="F68">
            <v>0.37</v>
          </cell>
          <cell r="G68">
            <v>37817</v>
          </cell>
          <cell r="H68">
            <v>37831</v>
          </cell>
          <cell r="I68">
            <v>37845</v>
          </cell>
          <cell r="K68">
            <v>37863</v>
          </cell>
          <cell r="O68">
            <v>38107</v>
          </cell>
          <cell r="Q68">
            <v>70</v>
          </cell>
        </row>
        <row r="69">
          <cell r="A69" t="str">
            <v>6319-05-02-SM-1001</v>
          </cell>
          <cell r="B69">
            <v>0</v>
          </cell>
          <cell r="C69" t="str">
            <v>UTILITY SUMMARY</v>
          </cell>
          <cell r="D69" t="str">
            <v>R</v>
          </cell>
          <cell r="E69" t="str">
            <v>N</v>
          </cell>
          <cell r="F69">
            <v>0.37</v>
          </cell>
          <cell r="G69">
            <v>37823</v>
          </cell>
          <cell r="I69">
            <v>37851</v>
          </cell>
          <cell r="K69">
            <v>37863</v>
          </cell>
          <cell r="O69">
            <v>38107</v>
          </cell>
          <cell r="Q69">
            <v>50</v>
          </cell>
        </row>
        <row r="70">
          <cell r="A70" t="str">
            <v>6319-05-02-SM-1002</v>
          </cell>
          <cell r="B70">
            <v>0</v>
          </cell>
          <cell r="C70" t="str">
            <v>EFFLUENT SUMMARY</v>
          </cell>
          <cell r="D70" t="str">
            <v>I</v>
          </cell>
          <cell r="E70" t="str">
            <v>N</v>
          </cell>
          <cell r="F70">
            <v>0.18</v>
          </cell>
          <cell r="G70">
            <v>37823</v>
          </cell>
          <cell r="H70">
            <v>37831</v>
          </cell>
          <cell r="I70">
            <v>37851</v>
          </cell>
          <cell r="K70">
            <v>37863</v>
          </cell>
          <cell r="O70">
            <v>38107</v>
          </cell>
          <cell r="Q70">
            <v>50</v>
          </cell>
        </row>
        <row r="71">
          <cell r="A71" t="str">
            <v>6319-05-02-SM-1004</v>
          </cell>
          <cell r="B71">
            <v>0</v>
          </cell>
          <cell r="C71" t="str">
            <v>CATALYST &amp; CHEMICALS SUMMARY</v>
          </cell>
          <cell r="D71" t="str">
            <v>I</v>
          </cell>
          <cell r="E71" t="str">
            <v>N</v>
          </cell>
          <cell r="F71">
            <v>0.18</v>
          </cell>
          <cell r="G71">
            <v>37823</v>
          </cell>
          <cell r="H71">
            <v>37832</v>
          </cell>
          <cell r="I71">
            <v>37851</v>
          </cell>
          <cell r="K71">
            <v>37863</v>
          </cell>
          <cell r="O71">
            <v>38107</v>
          </cell>
          <cell r="Q71">
            <v>50</v>
          </cell>
        </row>
        <row r="72">
          <cell r="A72" t="str">
            <v>6319-05-02-OPC-1001</v>
          </cell>
          <cell r="B72">
            <v>0</v>
          </cell>
          <cell r="C72" t="str">
            <v>BATTERY LIMIT CONDITIONS (Note 1)</v>
          </cell>
          <cell r="D72" t="str">
            <v>A</v>
          </cell>
          <cell r="E72" t="str">
            <v>N</v>
          </cell>
          <cell r="F72">
            <v>0.37</v>
          </cell>
          <cell r="G72">
            <v>37809</v>
          </cell>
          <cell r="H72">
            <v>37811</v>
          </cell>
          <cell r="I72">
            <v>37837</v>
          </cell>
          <cell r="K72">
            <v>37863</v>
          </cell>
          <cell r="O72">
            <v>38107</v>
          </cell>
          <cell r="Q72">
            <v>70</v>
          </cell>
        </row>
        <row r="73">
          <cell r="C73" t="str">
            <v>XYLENE FRACTIONATION UNIT</v>
          </cell>
        </row>
        <row r="74">
          <cell r="C74" t="str">
            <v>PFD's</v>
          </cell>
        </row>
        <row r="75">
          <cell r="A75" t="str">
            <v>903298-110-01</v>
          </cell>
          <cell r="B75">
            <v>2</v>
          </cell>
          <cell r="C75" t="str">
            <v>REFORMATE SPLITTER SECTION</v>
          </cell>
          <cell r="D75" t="str">
            <v>R</v>
          </cell>
          <cell r="E75" t="str">
            <v>N</v>
          </cell>
        </row>
        <row r="76">
          <cell r="A76" t="str">
            <v>903298-110-02</v>
          </cell>
          <cell r="B76">
            <v>2</v>
          </cell>
          <cell r="C76" t="str">
            <v>XYLENE COLUMN SECTION</v>
          </cell>
          <cell r="D76" t="str">
            <v>R</v>
          </cell>
          <cell r="E76" t="str">
            <v>N</v>
          </cell>
        </row>
        <row r="77">
          <cell r="A77" t="str">
            <v>903298-110-03</v>
          </cell>
          <cell r="B77">
            <v>2</v>
          </cell>
          <cell r="C77" t="str">
            <v>HEAVY AROMATICS COLUMN SECTION</v>
          </cell>
          <cell r="D77" t="str">
            <v>R</v>
          </cell>
          <cell r="E77" t="str">
            <v>N</v>
          </cell>
        </row>
        <row r="78">
          <cell r="C78" t="str">
            <v>MATERIAL SELECTION DIAGRAM</v>
          </cell>
        </row>
        <row r="79">
          <cell r="A79" t="str">
            <v>903298-115-01</v>
          </cell>
          <cell r="B79">
            <v>1</v>
          </cell>
          <cell r="C79" t="str">
            <v>REFORMATE SPLITTER SECTION</v>
          </cell>
          <cell r="D79" t="str">
            <v>I</v>
          </cell>
          <cell r="E79" t="str">
            <v>N</v>
          </cell>
        </row>
        <row r="80">
          <cell r="A80" t="str">
            <v>903298-115-02</v>
          </cell>
          <cell r="B80">
            <v>0</v>
          </cell>
          <cell r="C80" t="str">
            <v>XYLENE COLUMN SECTION</v>
          </cell>
          <cell r="D80" t="str">
            <v>I</v>
          </cell>
          <cell r="E80" t="str">
            <v>N</v>
          </cell>
        </row>
        <row r="81">
          <cell r="A81" t="str">
            <v>903298-115-03</v>
          </cell>
          <cell r="B81">
            <v>0</v>
          </cell>
          <cell r="C81" t="str">
            <v>HEAVY AROMATICS COLUMN SECTION</v>
          </cell>
          <cell r="D81" t="str">
            <v>I</v>
          </cell>
          <cell r="E81" t="str">
            <v>N</v>
          </cell>
        </row>
        <row r="83">
          <cell r="C83" t="str">
            <v>PROCESS P&amp;ID's</v>
          </cell>
        </row>
        <row r="84">
          <cell r="A84" t="str">
            <v>903298-120-01</v>
          </cell>
          <cell r="B84">
            <v>3</v>
          </cell>
          <cell r="C84" t="str">
            <v>LEGEND AND INSTRUMENT IDENTIFICATION</v>
          </cell>
          <cell r="D84" t="str">
            <v>A</v>
          </cell>
          <cell r="E84" t="str">
            <v>Y</v>
          </cell>
          <cell r="F84">
            <v>0.37</v>
          </cell>
          <cell r="G84">
            <v>37779</v>
          </cell>
          <cell r="H84">
            <v>37781</v>
          </cell>
          <cell r="I84">
            <v>37807</v>
          </cell>
          <cell r="J84">
            <v>37806</v>
          </cell>
          <cell r="K84">
            <v>37855</v>
          </cell>
          <cell r="M84">
            <v>38017</v>
          </cell>
          <cell r="O84">
            <v>38107</v>
          </cell>
          <cell r="Q84">
            <v>90</v>
          </cell>
          <cell r="R84">
            <v>2</v>
          </cell>
        </row>
        <row r="85">
          <cell r="A85" t="str">
            <v>903298-120-02</v>
          </cell>
          <cell r="B85">
            <v>4</v>
          </cell>
          <cell r="C85" t="str">
            <v>GENERAL DETAILS AND NOTES</v>
          </cell>
          <cell r="D85" t="str">
            <v>A</v>
          </cell>
          <cell r="E85" t="str">
            <v>Y</v>
          </cell>
          <cell r="F85">
            <v>0.37</v>
          </cell>
          <cell r="G85">
            <v>37779</v>
          </cell>
          <cell r="H85">
            <v>37781</v>
          </cell>
          <cell r="I85">
            <v>37807</v>
          </cell>
          <cell r="J85">
            <v>37806</v>
          </cell>
          <cell r="K85">
            <v>37855</v>
          </cell>
          <cell r="M85">
            <v>38017</v>
          </cell>
          <cell r="O85">
            <v>38107</v>
          </cell>
          <cell r="Q85">
            <v>90</v>
          </cell>
          <cell r="R85">
            <v>2</v>
          </cell>
        </row>
        <row r="86">
          <cell r="A86" t="str">
            <v>903298-120-03</v>
          </cell>
          <cell r="B86">
            <v>4</v>
          </cell>
          <cell r="C86" t="str">
            <v>UNIT SPECIFIC DETAILS AND NOTES</v>
          </cell>
          <cell r="D86" t="str">
            <v>A</v>
          </cell>
          <cell r="E86" t="str">
            <v>Y</v>
          </cell>
          <cell r="F86">
            <v>0.37</v>
          </cell>
          <cell r="G86">
            <v>37779</v>
          </cell>
          <cell r="H86">
            <v>37781</v>
          </cell>
          <cell r="I86">
            <v>37807</v>
          </cell>
          <cell r="J86">
            <v>37806</v>
          </cell>
          <cell r="K86">
            <v>37855</v>
          </cell>
          <cell r="M86">
            <v>38017</v>
          </cell>
          <cell r="O86">
            <v>38107</v>
          </cell>
          <cell r="Q86">
            <v>90</v>
          </cell>
          <cell r="R86">
            <v>2</v>
          </cell>
        </row>
        <row r="87">
          <cell r="A87" t="str">
            <v>903298-120-04</v>
          </cell>
          <cell r="B87">
            <v>5</v>
          </cell>
          <cell r="C87" t="str">
            <v>CAUSE AND EFFECT TABLE</v>
          </cell>
          <cell r="D87" t="str">
            <v>A</v>
          </cell>
          <cell r="E87" t="str">
            <v>Y</v>
          </cell>
          <cell r="F87">
            <v>0.37</v>
          </cell>
          <cell r="G87">
            <v>37779</v>
          </cell>
          <cell r="H87">
            <v>37781</v>
          </cell>
          <cell r="I87">
            <v>37807</v>
          </cell>
          <cell r="J87">
            <v>37806</v>
          </cell>
          <cell r="K87">
            <v>37855</v>
          </cell>
          <cell r="M87">
            <v>38017</v>
          </cell>
          <cell r="O87">
            <v>38107</v>
          </cell>
          <cell r="Q87">
            <v>90</v>
          </cell>
          <cell r="R87">
            <v>2</v>
          </cell>
        </row>
        <row r="88">
          <cell r="A88" t="str">
            <v>903298-120-05</v>
          </cell>
          <cell r="B88">
            <v>5</v>
          </cell>
          <cell r="C88" t="str">
            <v>AROMATICS STORAGE TANK</v>
          </cell>
          <cell r="D88" t="str">
            <v>A</v>
          </cell>
          <cell r="E88" t="str">
            <v>Y</v>
          </cell>
          <cell r="F88">
            <v>0.37</v>
          </cell>
          <cell r="G88">
            <v>37779</v>
          </cell>
          <cell r="H88">
            <v>37781</v>
          </cell>
          <cell r="I88">
            <v>37807</v>
          </cell>
          <cell r="J88">
            <v>37806</v>
          </cell>
          <cell r="K88">
            <v>37855</v>
          </cell>
          <cell r="M88">
            <v>38017</v>
          </cell>
          <cell r="O88">
            <v>38107</v>
          </cell>
          <cell r="Q88">
            <v>90</v>
          </cell>
          <cell r="R88">
            <v>2</v>
          </cell>
        </row>
        <row r="89">
          <cell r="A89" t="str">
            <v>903298-120-06</v>
          </cell>
          <cell r="B89">
            <v>4</v>
          </cell>
          <cell r="C89" t="str">
            <v>REFORMATE SPLITTER</v>
          </cell>
          <cell r="D89" t="str">
            <v>A</v>
          </cell>
          <cell r="E89" t="str">
            <v>Y</v>
          </cell>
          <cell r="F89">
            <v>0.37</v>
          </cell>
          <cell r="G89">
            <v>37779</v>
          </cell>
          <cell r="H89">
            <v>37781</v>
          </cell>
          <cell r="I89">
            <v>37807</v>
          </cell>
          <cell r="J89">
            <v>37806</v>
          </cell>
          <cell r="K89">
            <v>37855</v>
          </cell>
          <cell r="M89">
            <v>38017</v>
          </cell>
          <cell r="O89">
            <v>38107</v>
          </cell>
          <cell r="Q89">
            <v>90</v>
          </cell>
          <cell r="R89">
            <v>2</v>
          </cell>
        </row>
        <row r="90">
          <cell r="A90" t="str">
            <v>903298-120-07</v>
          </cell>
          <cell r="B90">
            <v>5</v>
          </cell>
          <cell r="C90" t="str">
            <v>REFORMATE SPLITTER BOTTOMS-CLAY TREATER FEED</v>
          </cell>
          <cell r="D90" t="str">
            <v>A</v>
          </cell>
          <cell r="E90" t="str">
            <v>Y</v>
          </cell>
          <cell r="F90">
            <v>0.37</v>
          </cell>
          <cell r="G90">
            <v>37779</v>
          </cell>
          <cell r="H90">
            <v>37781</v>
          </cell>
          <cell r="I90">
            <v>37807</v>
          </cell>
          <cell r="J90">
            <v>37806</v>
          </cell>
          <cell r="K90">
            <v>37855</v>
          </cell>
          <cell r="M90">
            <v>38017</v>
          </cell>
          <cell r="O90">
            <v>38107</v>
          </cell>
          <cell r="Q90">
            <v>90</v>
          </cell>
          <cell r="R90">
            <v>2</v>
          </cell>
        </row>
        <row r="91">
          <cell r="A91" t="str">
            <v>903298-120-08</v>
          </cell>
          <cell r="B91">
            <v>4</v>
          </cell>
          <cell r="C91" t="str">
            <v>REFORMATE SPLITTER RECEIVER</v>
          </cell>
          <cell r="D91" t="str">
            <v>A</v>
          </cell>
          <cell r="E91" t="str">
            <v>Y</v>
          </cell>
          <cell r="F91">
            <v>0.37</v>
          </cell>
          <cell r="G91">
            <v>37779</v>
          </cell>
          <cell r="H91">
            <v>37781</v>
          </cell>
          <cell r="I91">
            <v>37807</v>
          </cell>
          <cell r="J91">
            <v>37806</v>
          </cell>
          <cell r="K91">
            <v>37855</v>
          </cell>
          <cell r="M91">
            <v>38017</v>
          </cell>
          <cell r="O91">
            <v>38107</v>
          </cell>
          <cell r="Q91">
            <v>90</v>
          </cell>
          <cell r="R91">
            <v>2</v>
          </cell>
        </row>
        <row r="92">
          <cell r="A92" t="str">
            <v>903298-120-09</v>
          </cell>
          <cell r="B92">
            <v>4</v>
          </cell>
          <cell r="C92" t="str">
            <v>CLAY TREATERS</v>
          </cell>
          <cell r="D92" t="str">
            <v>A</v>
          </cell>
          <cell r="E92" t="str">
            <v>Y</v>
          </cell>
          <cell r="F92">
            <v>0.37</v>
          </cell>
          <cell r="G92">
            <v>37779</v>
          </cell>
          <cell r="H92">
            <v>37781</v>
          </cell>
          <cell r="I92">
            <v>37807</v>
          </cell>
          <cell r="J92">
            <v>37806</v>
          </cell>
          <cell r="K92">
            <v>37855</v>
          </cell>
          <cell r="M92">
            <v>38017</v>
          </cell>
          <cell r="O92">
            <v>38107</v>
          </cell>
          <cell r="Q92">
            <v>90</v>
          </cell>
          <cell r="R92">
            <v>2</v>
          </cell>
        </row>
        <row r="93">
          <cell r="A93" t="str">
            <v>903298-120-10</v>
          </cell>
          <cell r="B93">
            <v>4</v>
          </cell>
          <cell r="C93" t="str">
            <v>XYLENE COLUMN</v>
          </cell>
          <cell r="D93" t="str">
            <v>A</v>
          </cell>
          <cell r="E93" t="str">
            <v>Y</v>
          </cell>
          <cell r="F93">
            <v>0.37</v>
          </cell>
          <cell r="G93">
            <v>37779</v>
          </cell>
          <cell r="H93">
            <v>37781</v>
          </cell>
          <cell r="I93">
            <v>37807</v>
          </cell>
          <cell r="J93">
            <v>37806</v>
          </cell>
          <cell r="K93">
            <v>37855</v>
          </cell>
          <cell r="M93">
            <v>38017</v>
          </cell>
          <cell r="O93">
            <v>38107</v>
          </cell>
          <cell r="Q93">
            <v>90</v>
          </cell>
          <cell r="R93">
            <v>2</v>
          </cell>
        </row>
        <row r="94">
          <cell r="A94" t="str">
            <v>903298-120-11</v>
          </cell>
          <cell r="B94">
            <v>2</v>
          </cell>
          <cell r="C94" t="str">
            <v>XYLENE COLUMN BOTTOM PUMPS</v>
          </cell>
          <cell r="D94" t="str">
            <v>A</v>
          </cell>
          <cell r="E94" t="str">
            <v>Y</v>
          </cell>
          <cell r="F94">
            <v>0.37</v>
          </cell>
          <cell r="G94">
            <v>37779</v>
          </cell>
          <cell r="H94">
            <v>37781</v>
          </cell>
          <cell r="I94">
            <v>37807</v>
          </cell>
          <cell r="J94">
            <v>37806</v>
          </cell>
          <cell r="K94">
            <v>37855</v>
          </cell>
          <cell r="M94">
            <v>38017</v>
          </cell>
          <cell r="O94">
            <v>38107</v>
          </cell>
          <cell r="Q94">
            <v>90</v>
          </cell>
          <cell r="R94">
            <v>2</v>
          </cell>
        </row>
        <row r="95">
          <cell r="A95" t="str">
            <v>903298-120-12</v>
          </cell>
          <cell r="B95">
            <v>3</v>
          </cell>
          <cell r="C95" t="str">
            <v>XYLENE COLUMN REBOILER CIRCUIT</v>
          </cell>
          <cell r="D95" t="str">
            <v>A</v>
          </cell>
          <cell r="E95" t="str">
            <v>Y</v>
          </cell>
          <cell r="F95">
            <v>0.37</v>
          </cell>
          <cell r="G95">
            <v>37779</v>
          </cell>
          <cell r="H95">
            <v>37781</v>
          </cell>
          <cell r="I95">
            <v>37807</v>
          </cell>
          <cell r="J95">
            <v>37806</v>
          </cell>
          <cell r="K95">
            <v>37855</v>
          </cell>
          <cell r="M95">
            <v>38017</v>
          </cell>
          <cell r="O95">
            <v>38107</v>
          </cell>
          <cell r="Q95">
            <v>90</v>
          </cell>
          <cell r="R95">
            <v>2</v>
          </cell>
        </row>
        <row r="96">
          <cell r="A96" t="str">
            <v>903298-120-13</v>
          </cell>
          <cell r="B96">
            <v>5</v>
          </cell>
          <cell r="C96" t="str">
            <v>XYLENE COLUMN REBOILER HEATER (A)</v>
          </cell>
          <cell r="D96" t="str">
            <v>A</v>
          </cell>
          <cell r="E96" t="str">
            <v>Y</v>
          </cell>
          <cell r="F96">
            <v>0.37</v>
          </cell>
          <cell r="G96">
            <v>37779</v>
          </cell>
          <cell r="H96">
            <v>37781</v>
          </cell>
          <cell r="I96">
            <v>37807</v>
          </cell>
          <cell r="J96">
            <v>37806</v>
          </cell>
          <cell r="K96">
            <v>37855</v>
          </cell>
          <cell r="M96">
            <v>38017</v>
          </cell>
          <cell r="O96">
            <v>38107</v>
          </cell>
          <cell r="Q96">
            <v>90</v>
          </cell>
          <cell r="R96">
            <v>2</v>
          </cell>
        </row>
        <row r="97">
          <cell r="A97" t="str">
            <v>903298-120-14</v>
          </cell>
          <cell r="B97">
            <v>4</v>
          </cell>
          <cell r="C97" t="str">
            <v>XYLENE COLUMN REBOILER HEATER (B)</v>
          </cell>
          <cell r="D97" t="str">
            <v>A</v>
          </cell>
          <cell r="E97" t="str">
            <v>Y</v>
          </cell>
          <cell r="F97">
            <v>0.37</v>
          </cell>
          <cell r="G97">
            <v>37779</v>
          </cell>
          <cell r="H97">
            <v>37781</v>
          </cell>
          <cell r="I97">
            <v>37807</v>
          </cell>
          <cell r="J97">
            <v>37806</v>
          </cell>
          <cell r="K97">
            <v>37855</v>
          </cell>
          <cell r="M97">
            <v>38017</v>
          </cell>
          <cell r="O97">
            <v>38107</v>
          </cell>
          <cell r="Q97">
            <v>90</v>
          </cell>
          <cell r="R97">
            <v>2</v>
          </cell>
        </row>
        <row r="98">
          <cell r="A98" t="str">
            <v>903298-120-15</v>
          </cell>
          <cell r="B98">
            <v>4</v>
          </cell>
          <cell r="C98" t="str">
            <v>XYLENE COLUMN RECEIVER</v>
          </cell>
          <cell r="D98" t="str">
            <v>A</v>
          </cell>
          <cell r="E98" t="str">
            <v>Y</v>
          </cell>
          <cell r="F98">
            <v>0.37</v>
          </cell>
          <cell r="G98">
            <v>37779</v>
          </cell>
          <cell r="H98">
            <v>37781</v>
          </cell>
          <cell r="I98">
            <v>37807</v>
          </cell>
          <cell r="J98">
            <v>37806</v>
          </cell>
          <cell r="K98">
            <v>37855</v>
          </cell>
          <cell r="M98">
            <v>38017</v>
          </cell>
          <cell r="O98">
            <v>38107</v>
          </cell>
          <cell r="Q98">
            <v>90</v>
          </cell>
          <cell r="R98">
            <v>2</v>
          </cell>
        </row>
        <row r="99">
          <cell r="A99" t="str">
            <v>903298-120-16</v>
          </cell>
          <cell r="B99">
            <v>4</v>
          </cell>
          <cell r="C99" t="str">
            <v>PAREX FEED SURGE DRUM</v>
          </cell>
          <cell r="D99" t="str">
            <v>A</v>
          </cell>
          <cell r="E99" t="str">
            <v>Y</v>
          </cell>
          <cell r="F99">
            <v>0.37</v>
          </cell>
          <cell r="G99">
            <v>37779</v>
          </cell>
          <cell r="H99">
            <v>37781</v>
          </cell>
          <cell r="I99">
            <v>37807</v>
          </cell>
          <cell r="J99">
            <v>37806</v>
          </cell>
          <cell r="K99">
            <v>37855</v>
          </cell>
          <cell r="M99">
            <v>38017</v>
          </cell>
          <cell r="O99">
            <v>38107</v>
          </cell>
          <cell r="Q99">
            <v>90</v>
          </cell>
          <cell r="R99">
            <v>2</v>
          </cell>
        </row>
        <row r="100">
          <cell r="A100" t="str">
            <v>903298-120-17</v>
          </cell>
          <cell r="B100">
            <v>5</v>
          </cell>
          <cell r="C100" t="str">
            <v>HEAVY AROMATICS COLUMN</v>
          </cell>
          <cell r="D100" t="str">
            <v>A</v>
          </cell>
          <cell r="E100" t="str">
            <v>Y</v>
          </cell>
          <cell r="F100">
            <v>0.37</v>
          </cell>
          <cell r="G100">
            <v>37779</v>
          </cell>
          <cell r="H100">
            <v>37781</v>
          </cell>
          <cell r="I100">
            <v>37807</v>
          </cell>
          <cell r="J100">
            <v>37806</v>
          </cell>
          <cell r="K100">
            <v>37855</v>
          </cell>
          <cell r="M100">
            <v>38017</v>
          </cell>
          <cell r="O100">
            <v>38107</v>
          </cell>
          <cell r="Q100">
            <v>90</v>
          </cell>
          <cell r="R100">
            <v>2</v>
          </cell>
        </row>
        <row r="101">
          <cell r="A101" t="str">
            <v>903298-120-18</v>
          </cell>
          <cell r="B101">
            <v>3</v>
          </cell>
          <cell r="C101" t="str">
            <v>HEAVY AROMATICS COLUMN RECEIVER</v>
          </cell>
          <cell r="D101" t="str">
            <v>A</v>
          </cell>
          <cell r="E101" t="str">
            <v>Y</v>
          </cell>
          <cell r="F101">
            <v>0.37</v>
          </cell>
          <cell r="G101">
            <v>37779</v>
          </cell>
          <cell r="H101">
            <v>37781</v>
          </cell>
          <cell r="I101">
            <v>37807</v>
          </cell>
          <cell r="J101">
            <v>37806</v>
          </cell>
          <cell r="K101">
            <v>37855</v>
          </cell>
          <cell r="M101">
            <v>38017</v>
          </cell>
          <cell r="O101">
            <v>38107</v>
          </cell>
          <cell r="Q101">
            <v>90</v>
          </cell>
          <cell r="R101">
            <v>2</v>
          </cell>
        </row>
        <row r="102">
          <cell r="A102" t="str">
            <v>903298-120-19</v>
          </cell>
          <cell r="B102">
            <v>6</v>
          </cell>
          <cell r="C102" t="str">
            <v>LPG VAPORIZER</v>
          </cell>
          <cell r="D102" t="str">
            <v>A</v>
          </cell>
          <cell r="E102" t="str">
            <v>Y</v>
          </cell>
          <cell r="F102">
            <v>0.37</v>
          </cell>
          <cell r="G102">
            <v>37779</v>
          </cell>
          <cell r="H102">
            <v>37781</v>
          </cell>
          <cell r="I102">
            <v>37807</v>
          </cell>
          <cell r="J102">
            <v>37806</v>
          </cell>
          <cell r="K102">
            <v>37855</v>
          </cell>
          <cell r="M102">
            <v>38017</v>
          </cell>
          <cell r="O102">
            <v>38107</v>
          </cell>
          <cell r="Q102">
            <v>90</v>
          </cell>
          <cell r="R102">
            <v>2</v>
          </cell>
        </row>
        <row r="103">
          <cell r="A103" t="str">
            <v>903298-120-20</v>
          </cell>
          <cell r="B103">
            <v>5</v>
          </cell>
          <cell r="C103" t="str">
            <v>FUEL GAS COALESCER</v>
          </cell>
          <cell r="D103" t="str">
            <v>A</v>
          </cell>
          <cell r="E103" t="str">
            <v>Y</v>
          </cell>
          <cell r="F103">
            <v>0.37</v>
          </cell>
          <cell r="G103">
            <v>37779</v>
          </cell>
          <cell r="H103">
            <v>37781</v>
          </cell>
          <cell r="I103">
            <v>37807</v>
          </cell>
          <cell r="J103">
            <v>37806</v>
          </cell>
          <cell r="K103">
            <v>37855</v>
          </cell>
          <cell r="M103">
            <v>38017</v>
          </cell>
          <cell r="O103">
            <v>38107</v>
          </cell>
          <cell r="Q103">
            <v>90</v>
          </cell>
          <cell r="R103">
            <v>2</v>
          </cell>
        </row>
        <row r="104">
          <cell r="A104" t="str">
            <v>903298-120-21</v>
          </cell>
          <cell r="B104">
            <v>5</v>
          </cell>
          <cell r="C104" t="str">
            <v>XYLENE COLUMN REBOILER HEATER FIRING (A)</v>
          </cell>
          <cell r="D104" t="str">
            <v>A</v>
          </cell>
          <cell r="E104" t="str">
            <v>Y</v>
          </cell>
          <cell r="F104">
            <v>0.37</v>
          </cell>
          <cell r="G104">
            <v>37779</v>
          </cell>
          <cell r="H104">
            <v>37781</v>
          </cell>
          <cell r="I104">
            <v>37807</v>
          </cell>
          <cell r="J104">
            <v>37806</v>
          </cell>
          <cell r="K104">
            <v>37855</v>
          </cell>
          <cell r="M104">
            <v>38017</v>
          </cell>
          <cell r="O104">
            <v>38107</v>
          </cell>
          <cell r="Q104">
            <v>90</v>
          </cell>
          <cell r="R104">
            <v>2</v>
          </cell>
        </row>
        <row r="105">
          <cell r="A105" t="str">
            <v>903298-120-22</v>
          </cell>
          <cell r="B105">
            <v>5</v>
          </cell>
          <cell r="C105" t="str">
            <v>XYLENE COLUMN REBOILER HEATER FIRING (B)</v>
          </cell>
          <cell r="D105" t="str">
            <v>A</v>
          </cell>
          <cell r="E105" t="str">
            <v>Y</v>
          </cell>
          <cell r="F105">
            <v>0.37</v>
          </cell>
          <cell r="G105">
            <v>37779</v>
          </cell>
          <cell r="H105">
            <v>37781</v>
          </cell>
          <cell r="I105">
            <v>37807</v>
          </cell>
          <cell r="J105">
            <v>37806</v>
          </cell>
          <cell r="K105">
            <v>37855</v>
          </cell>
          <cell r="M105">
            <v>38017</v>
          </cell>
          <cell r="O105">
            <v>38107</v>
          </cell>
          <cell r="Q105">
            <v>90</v>
          </cell>
          <cell r="R105">
            <v>2</v>
          </cell>
        </row>
        <row r="106">
          <cell r="A106" t="str">
            <v>903298-120-23</v>
          </cell>
          <cell r="B106">
            <v>5</v>
          </cell>
          <cell r="C106" t="str">
            <v>AIR PREHEAT</v>
          </cell>
          <cell r="D106" t="str">
            <v>A</v>
          </cell>
          <cell r="E106" t="str">
            <v>Y</v>
          </cell>
          <cell r="F106">
            <v>0.37</v>
          </cell>
          <cell r="G106">
            <v>37779</v>
          </cell>
          <cell r="H106">
            <v>37781</v>
          </cell>
          <cell r="I106">
            <v>37807</v>
          </cell>
          <cell r="J106">
            <v>37806</v>
          </cell>
          <cell r="K106">
            <v>37855</v>
          </cell>
          <cell r="M106">
            <v>38017</v>
          </cell>
          <cell r="O106">
            <v>38107</v>
          </cell>
          <cell r="Q106">
            <v>90</v>
          </cell>
          <cell r="R106">
            <v>2</v>
          </cell>
        </row>
        <row r="107">
          <cell r="A107" t="str">
            <v>6319-02-41-06-1124</v>
          </cell>
          <cell r="B107">
            <v>0</v>
          </cell>
          <cell r="C107" t="str">
            <v>PUMP SEAL PLANS-I</v>
          </cell>
          <cell r="D107" t="str">
            <v>A</v>
          </cell>
          <cell r="E107" t="str">
            <v>N</v>
          </cell>
          <cell r="F107">
            <v>0.37</v>
          </cell>
          <cell r="G107">
            <v>37779</v>
          </cell>
          <cell r="H107">
            <v>37781</v>
          </cell>
          <cell r="I107">
            <v>37807</v>
          </cell>
          <cell r="J107">
            <v>37806</v>
          </cell>
          <cell r="K107">
            <v>37855</v>
          </cell>
          <cell r="M107">
            <v>38017</v>
          </cell>
          <cell r="O107">
            <v>38107</v>
          </cell>
          <cell r="Q107">
            <v>90</v>
          </cell>
          <cell r="R107">
            <v>2</v>
          </cell>
        </row>
        <row r="108">
          <cell r="A108" t="str">
            <v>6319-02-41-06-1125</v>
          </cell>
          <cell r="B108">
            <v>0</v>
          </cell>
          <cell r="C108" t="str">
            <v>PUMP SEAL PLANS-II</v>
          </cell>
          <cell r="D108" t="str">
            <v>A</v>
          </cell>
          <cell r="E108" t="str">
            <v>N</v>
          </cell>
          <cell r="F108">
            <v>0.37</v>
          </cell>
          <cell r="G108">
            <v>37779</v>
          </cell>
          <cell r="H108">
            <v>37781</v>
          </cell>
          <cell r="I108">
            <v>37807</v>
          </cell>
          <cell r="J108">
            <v>37806</v>
          </cell>
          <cell r="K108">
            <v>37855</v>
          </cell>
          <cell r="M108">
            <v>38017</v>
          </cell>
          <cell r="O108">
            <v>38107</v>
          </cell>
          <cell r="Q108">
            <v>90</v>
          </cell>
          <cell r="R108">
            <v>2</v>
          </cell>
        </row>
        <row r="109">
          <cell r="A109" t="str">
            <v>6319-02-41-06-1126</v>
          </cell>
          <cell r="B109">
            <v>0</v>
          </cell>
          <cell r="C109" t="str">
            <v>CONTROLVALVE VENT &amp; DRAIN DETAILS</v>
          </cell>
          <cell r="D109" t="str">
            <v>A</v>
          </cell>
          <cell r="E109" t="str">
            <v>N</v>
          </cell>
          <cell r="F109">
            <v>0.37</v>
          </cell>
          <cell r="G109">
            <v>37779</v>
          </cell>
          <cell r="H109">
            <v>37781</v>
          </cell>
          <cell r="I109">
            <v>37807</v>
          </cell>
          <cell r="J109">
            <v>37806</v>
          </cell>
          <cell r="K109">
            <v>37855</v>
          </cell>
          <cell r="M109">
            <v>38017</v>
          </cell>
          <cell r="O109">
            <v>38107</v>
          </cell>
          <cell r="Q109">
            <v>90</v>
          </cell>
          <cell r="R109">
            <v>2</v>
          </cell>
        </row>
        <row r="110">
          <cell r="A110" t="str">
            <v>6319-02-41-06-1127</v>
          </cell>
          <cell r="B110">
            <v>0</v>
          </cell>
          <cell r="C110" t="str">
            <v>PUMP VENT &amp; DRAIN DETAILS</v>
          </cell>
          <cell r="D110" t="str">
            <v>A</v>
          </cell>
          <cell r="E110" t="str">
            <v>N</v>
          </cell>
          <cell r="F110">
            <v>0.37</v>
          </cell>
          <cell r="G110">
            <v>37779</v>
          </cell>
          <cell r="H110">
            <v>37781</v>
          </cell>
          <cell r="I110">
            <v>37807</v>
          </cell>
          <cell r="J110">
            <v>37806</v>
          </cell>
          <cell r="K110">
            <v>37855</v>
          </cell>
          <cell r="M110">
            <v>38017</v>
          </cell>
          <cell r="O110">
            <v>38107</v>
          </cell>
          <cell r="Q110">
            <v>90</v>
          </cell>
          <cell r="R110">
            <v>2</v>
          </cell>
        </row>
        <row r="111">
          <cell r="A111" t="str">
            <v>6319-02-41-06-1128</v>
          </cell>
          <cell r="B111">
            <v>0</v>
          </cell>
          <cell r="C111" t="str">
            <v>LEVEL INST. VENT &amp; DRAIN DETAILS-I</v>
          </cell>
          <cell r="D111" t="str">
            <v>A</v>
          </cell>
          <cell r="E111" t="str">
            <v>N</v>
          </cell>
          <cell r="F111">
            <v>0.37</v>
          </cell>
          <cell r="G111">
            <v>37779</v>
          </cell>
          <cell r="H111">
            <v>37781</v>
          </cell>
          <cell r="I111">
            <v>37807</v>
          </cell>
          <cell r="J111">
            <v>37806</v>
          </cell>
          <cell r="K111">
            <v>37855</v>
          </cell>
          <cell r="M111">
            <v>38017</v>
          </cell>
          <cell r="O111">
            <v>38107</v>
          </cell>
          <cell r="Q111">
            <v>90</v>
          </cell>
          <cell r="R111">
            <v>2</v>
          </cell>
        </row>
        <row r="112">
          <cell r="A112" t="str">
            <v>6319-02-41-06-1129</v>
          </cell>
          <cell r="B112">
            <v>0</v>
          </cell>
          <cell r="C112" t="str">
            <v>LEVEL INST. VENT &amp; DRAIN DETAILS-II</v>
          </cell>
          <cell r="D112" t="str">
            <v>A</v>
          </cell>
          <cell r="E112" t="str">
            <v>N</v>
          </cell>
          <cell r="F112">
            <v>0.37</v>
          </cell>
          <cell r="G112">
            <v>37779</v>
          </cell>
          <cell r="H112">
            <v>37781</v>
          </cell>
          <cell r="I112">
            <v>37807</v>
          </cell>
          <cell r="J112">
            <v>37806</v>
          </cell>
          <cell r="K112">
            <v>37855</v>
          </cell>
          <cell r="M112">
            <v>38017</v>
          </cell>
          <cell r="O112">
            <v>38107</v>
          </cell>
          <cell r="Q112">
            <v>90</v>
          </cell>
          <cell r="R112">
            <v>2</v>
          </cell>
        </row>
        <row r="113">
          <cell r="A113" t="str">
            <v>6319-02-41-06-1130</v>
          </cell>
          <cell r="B113">
            <v>0</v>
          </cell>
          <cell r="C113" t="str">
            <v>SAMPLE CONNECTION DETAILS</v>
          </cell>
          <cell r="D113" t="str">
            <v>A</v>
          </cell>
          <cell r="E113" t="str">
            <v>N</v>
          </cell>
          <cell r="F113">
            <v>0.37</v>
          </cell>
          <cell r="G113">
            <v>37779</v>
          </cell>
          <cell r="H113">
            <v>37781</v>
          </cell>
          <cell r="I113">
            <v>37807</v>
          </cell>
          <cell r="J113">
            <v>37806</v>
          </cell>
          <cell r="K113">
            <v>37855</v>
          </cell>
          <cell r="M113">
            <v>38017</v>
          </cell>
          <cell r="O113">
            <v>38107</v>
          </cell>
          <cell r="Q113">
            <v>90</v>
          </cell>
          <cell r="R113">
            <v>2</v>
          </cell>
        </row>
        <row r="114">
          <cell r="A114" t="str">
            <v>6319-02-41-06-1131</v>
          </cell>
          <cell r="B114">
            <v>0</v>
          </cell>
          <cell r="C114" t="str">
            <v>LOW POINT DRAIN DETAILS</v>
          </cell>
          <cell r="D114" t="str">
            <v>A</v>
          </cell>
          <cell r="E114" t="str">
            <v>N</v>
          </cell>
          <cell r="F114">
            <v>0.37</v>
          </cell>
          <cell r="G114">
            <v>37779</v>
          </cell>
          <cell r="H114">
            <v>37781</v>
          </cell>
          <cell r="I114">
            <v>37807</v>
          </cell>
          <cell r="J114">
            <v>37806</v>
          </cell>
          <cell r="K114">
            <v>37855</v>
          </cell>
          <cell r="M114">
            <v>38017</v>
          </cell>
          <cell r="O114">
            <v>38107</v>
          </cell>
          <cell r="Q114">
            <v>90</v>
          </cell>
          <cell r="R114">
            <v>2</v>
          </cell>
        </row>
        <row r="115">
          <cell r="C115" t="str">
            <v>Other Deliverables</v>
          </cell>
        </row>
        <row r="116">
          <cell r="A116" t="str">
            <v>6319-06-02-EL-1001</v>
          </cell>
          <cell r="B116">
            <v>1</v>
          </cell>
          <cell r="C116" t="str">
            <v>EQUIPMENT LIST</v>
          </cell>
          <cell r="D116" t="str">
            <v>I</v>
          </cell>
          <cell r="E116" t="str">
            <v>N</v>
          </cell>
          <cell r="F116">
            <v>0.37</v>
          </cell>
          <cell r="G116">
            <v>37802</v>
          </cell>
          <cell r="H116">
            <v>37802</v>
          </cell>
          <cell r="I116">
            <v>37830</v>
          </cell>
          <cell r="J116">
            <v>37823</v>
          </cell>
          <cell r="K116">
            <v>37863</v>
          </cell>
          <cell r="L116">
            <v>37834</v>
          </cell>
          <cell r="O116">
            <v>38107</v>
          </cell>
          <cell r="Q116">
            <v>90</v>
          </cell>
          <cell r="R116">
            <v>2</v>
          </cell>
        </row>
        <row r="117">
          <cell r="C117" t="str">
            <v>EQUIPMENT DATASHEETS (Note 1)</v>
          </cell>
          <cell r="D117" t="str">
            <v>A</v>
          </cell>
          <cell r="E117" t="str">
            <v>N</v>
          </cell>
          <cell r="F117">
            <v>2.38</v>
          </cell>
          <cell r="G117">
            <v>37820</v>
          </cell>
          <cell r="H117">
            <v>37806</v>
          </cell>
          <cell r="I117">
            <v>37848</v>
          </cell>
          <cell r="J117">
            <v>37826</v>
          </cell>
          <cell r="K117">
            <v>37863</v>
          </cell>
          <cell r="O117">
            <v>38107</v>
          </cell>
          <cell r="Q117">
            <v>90</v>
          </cell>
          <cell r="R117">
            <v>2</v>
          </cell>
        </row>
        <row r="118">
          <cell r="C118" t="str">
            <v>CONTROL VALVE DATASHEETS (Note 1)</v>
          </cell>
          <cell r="D118" t="str">
            <v>A</v>
          </cell>
          <cell r="E118" t="str">
            <v>N</v>
          </cell>
          <cell r="F118">
            <v>2.38</v>
          </cell>
          <cell r="G118">
            <v>37817</v>
          </cell>
          <cell r="H118">
            <v>37809</v>
          </cell>
          <cell r="I118">
            <v>37845</v>
          </cell>
          <cell r="K118">
            <v>37863</v>
          </cell>
          <cell r="O118">
            <v>38107</v>
          </cell>
          <cell r="Q118">
            <v>70</v>
          </cell>
        </row>
        <row r="119">
          <cell r="C119" t="str">
            <v>SAFETY VALVE DATASHEETS (Note 1)</v>
          </cell>
          <cell r="D119" t="str">
            <v>A</v>
          </cell>
          <cell r="E119" t="str">
            <v>N</v>
          </cell>
          <cell r="F119">
            <v>0.82</v>
          </cell>
          <cell r="G119">
            <v>37824</v>
          </cell>
          <cell r="H119">
            <v>37809</v>
          </cell>
          <cell r="I119">
            <v>37852</v>
          </cell>
          <cell r="K119">
            <v>37863</v>
          </cell>
          <cell r="O119">
            <v>38107</v>
          </cell>
          <cell r="Q119">
            <v>70</v>
          </cell>
        </row>
        <row r="120">
          <cell r="C120" t="str">
            <v>OTHER INSTRUMENT DATASHEETS (Note 1)</v>
          </cell>
          <cell r="D120" t="str">
            <v>I</v>
          </cell>
          <cell r="E120" t="str">
            <v>N</v>
          </cell>
          <cell r="F120">
            <v>2.38</v>
          </cell>
          <cell r="G120">
            <v>37833</v>
          </cell>
          <cell r="H120">
            <v>37831</v>
          </cell>
          <cell r="I120">
            <v>37861</v>
          </cell>
          <cell r="K120">
            <v>37863</v>
          </cell>
          <cell r="O120">
            <v>38107</v>
          </cell>
          <cell r="Q120">
            <v>50</v>
          </cell>
        </row>
        <row r="121">
          <cell r="C121" t="str">
            <v>ANALYSERS/ FLOW INSTRUMENTS</v>
          </cell>
          <cell r="D121" t="str">
            <v>R</v>
          </cell>
          <cell r="E121" t="str">
            <v>N</v>
          </cell>
          <cell r="F121">
            <v>2.38</v>
          </cell>
          <cell r="G121">
            <v>37833</v>
          </cell>
          <cell r="H121">
            <v>37831</v>
          </cell>
          <cell r="I121">
            <v>37861</v>
          </cell>
          <cell r="K121">
            <v>37863</v>
          </cell>
          <cell r="O121">
            <v>38107</v>
          </cell>
          <cell r="Q121">
            <v>50</v>
          </cell>
        </row>
        <row r="122">
          <cell r="A122" t="str">
            <v>6319-06-02-LS-1100</v>
          </cell>
          <cell r="B122">
            <v>0</v>
          </cell>
          <cell r="C122" t="str">
            <v>LINE SCHEDULES</v>
          </cell>
          <cell r="D122" t="str">
            <v>I</v>
          </cell>
          <cell r="E122" t="str">
            <v>N</v>
          </cell>
          <cell r="F122">
            <v>2.38</v>
          </cell>
          <cell r="G122">
            <v>37833</v>
          </cell>
          <cell r="H122">
            <v>37826</v>
          </cell>
          <cell r="I122">
            <v>37861</v>
          </cell>
          <cell r="K122">
            <v>37863</v>
          </cell>
          <cell r="O122">
            <v>38107</v>
          </cell>
          <cell r="Q122">
            <v>90</v>
          </cell>
          <cell r="R122">
            <v>2</v>
          </cell>
        </row>
        <row r="123">
          <cell r="A123" t="str">
            <v>6319-06-02-SM-1003</v>
          </cell>
          <cell r="B123">
            <v>0</v>
          </cell>
          <cell r="C123" t="str">
            <v>FLARE LOAD SUMMARY (Note 1)</v>
          </cell>
          <cell r="D123" t="str">
            <v>A</v>
          </cell>
          <cell r="E123" t="str">
            <v>N</v>
          </cell>
          <cell r="F123">
            <v>0.37</v>
          </cell>
          <cell r="G123">
            <v>37817</v>
          </cell>
          <cell r="H123">
            <v>37811</v>
          </cell>
          <cell r="I123">
            <v>37845</v>
          </cell>
          <cell r="K123">
            <v>37863</v>
          </cell>
          <cell r="O123">
            <v>38107</v>
          </cell>
          <cell r="Q123">
            <v>70</v>
          </cell>
        </row>
        <row r="124">
          <cell r="A124" t="str">
            <v>6319-06-02-SM-1001</v>
          </cell>
          <cell r="B124">
            <v>0</v>
          </cell>
          <cell r="C124" t="str">
            <v>UTILITY SUMMARY</v>
          </cell>
          <cell r="D124" t="str">
            <v>R</v>
          </cell>
          <cell r="E124" t="str">
            <v>N</v>
          </cell>
          <cell r="F124">
            <v>0.37</v>
          </cell>
          <cell r="G124">
            <v>37823</v>
          </cell>
          <cell r="H124">
            <v>37835</v>
          </cell>
          <cell r="I124">
            <v>37851</v>
          </cell>
          <cell r="K124">
            <v>37863</v>
          </cell>
          <cell r="O124">
            <v>38107</v>
          </cell>
          <cell r="Q124">
            <v>50</v>
          </cell>
        </row>
        <row r="125">
          <cell r="A125" t="str">
            <v>6319-06-02-SM-1002</v>
          </cell>
          <cell r="B125">
            <v>0</v>
          </cell>
          <cell r="C125" t="str">
            <v>EFFLUENT SUMMARY</v>
          </cell>
          <cell r="D125" t="str">
            <v>I</v>
          </cell>
          <cell r="E125" t="str">
            <v>N</v>
          </cell>
          <cell r="F125">
            <v>0.18</v>
          </cell>
          <cell r="G125">
            <v>37823</v>
          </cell>
          <cell r="H125">
            <v>37831</v>
          </cell>
          <cell r="I125">
            <v>37851</v>
          </cell>
          <cell r="K125">
            <v>37863</v>
          </cell>
          <cell r="O125">
            <v>38107</v>
          </cell>
          <cell r="Q125">
            <v>50</v>
          </cell>
        </row>
        <row r="126">
          <cell r="A126" t="str">
            <v>6319-06-02-SM-1004</v>
          </cell>
          <cell r="B126">
            <v>1</v>
          </cell>
          <cell r="C126" t="str">
            <v>CATALYST &amp; CHEMICALS SUMMARY</v>
          </cell>
          <cell r="D126" t="str">
            <v>I</v>
          </cell>
          <cell r="E126" t="str">
            <v>N</v>
          </cell>
          <cell r="F126">
            <v>0.18</v>
          </cell>
          <cell r="G126">
            <v>37823</v>
          </cell>
          <cell r="H126">
            <v>37832</v>
          </cell>
          <cell r="I126">
            <v>37851</v>
          </cell>
          <cell r="K126">
            <v>37863</v>
          </cell>
          <cell r="O126">
            <v>38107</v>
          </cell>
          <cell r="Q126">
            <v>50</v>
          </cell>
        </row>
        <row r="127">
          <cell r="A127" t="str">
            <v>6319-06-02-OPC-1001</v>
          </cell>
          <cell r="B127">
            <v>0</v>
          </cell>
          <cell r="C127" t="str">
            <v>BATTERY LIMIT CONDITIONS (Note 1)</v>
          </cell>
          <cell r="D127" t="str">
            <v>A</v>
          </cell>
          <cell r="E127" t="str">
            <v>N</v>
          </cell>
          <cell r="F127">
            <v>0.37</v>
          </cell>
          <cell r="G127">
            <v>37809</v>
          </cell>
          <cell r="H127">
            <v>37811</v>
          </cell>
          <cell r="I127">
            <v>37837</v>
          </cell>
          <cell r="K127">
            <v>37863</v>
          </cell>
          <cell r="O127">
            <v>38107</v>
          </cell>
          <cell r="Q127">
            <v>70</v>
          </cell>
        </row>
        <row r="128">
          <cell r="C128" t="str">
            <v>ISBL Utility Distribution P&amp;IDs for XFU AND PAREX Unit</v>
          </cell>
        </row>
        <row r="129">
          <cell r="A129" t="str">
            <v>6319-02-41-06-1141</v>
          </cell>
          <cell r="B129">
            <v>2</v>
          </cell>
          <cell r="C129" t="str">
            <v>MP AND LP STEAM DISTRIBUTION</v>
          </cell>
          <cell r="D129" t="str">
            <v>A</v>
          </cell>
          <cell r="E129" t="str">
            <v>N</v>
          </cell>
          <cell r="F129">
            <v>0.37</v>
          </cell>
          <cell r="G129">
            <v>37779</v>
          </cell>
          <cell r="H129">
            <v>37781</v>
          </cell>
          <cell r="I129">
            <v>37807</v>
          </cell>
          <cell r="J129">
            <v>37806</v>
          </cell>
          <cell r="K129">
            <v>37855</v>
          </cell>
          <cell r="M129">
            <v>38017</v>
          </cell>
          <cell r="O129">
            <v>38107</v>
          </cell>
          <cell r="Q129">
            <v>90</v>
          </cell>
          <cell r="R129">
            <v>2</v>
          </cell>
        </row>
        <row r="130">
          <cell r="A130" t="str">
            <v>6319-02-41-06-1142</v>
          </cell>
          <cell r="B130">
            <v>2</v>
          </cell>
          <cell r="C130" t="str">
            <v>FUEL OIL/FLUSHING OIL  DISTRIBUTION</v>
          </cell>
          <cell r="D130" t="str">
            <v>A</v>
          </cell>
          <cell r="E130" t="str">
            <v>N</v>
          </cell>
          <cell r="F130">
            <v>0.37</v>
          </cell>
          <cell r="G130">
            <v>37779</v>
          </cell>
          <cell r="H130">
            <v>37781</v>
          </cell>
          <cell r="I130">
            <v>37807</v>
          </cell>
          <cell r="J130">
            <v>37806</v>
          </cell>
          <cell r="K130">
            <v>37855</v>
          </cell>
          <cell r="M130">
            <v>38017</v>
          </cell>
          <cell r="O130">
            <v>38107</v>
          </cell>
          <cell r="Q130">
            <v>90</v>
          </cell>
          <cell r="R130">
            <v>2</v>
          </cell>
        </row>
        <row r="131">
          <cell r="A131" t="str">
            <v>6319-02-41-06-1143</v>
          </cell>
          <cell r="B131">
            <v>2</v>
          </cell>
          <cell r="C131" t="str">
            <v>PLANT AIR, INSTRUMENT AIR, SERVICE WATER AND NITROGEN DISTRIBUTION</v>
          </cell>
          <cell r="D131" t="str">
            <v>A</v>
          </cell>
          <cell r="E131" t="str">
            <v>N</v>
          </cell>
          <cell r="F131">
            <v>0.37</v>
          </cell>
          <cell r="G131">
            <v>37779</v>
          </cell>
          <cell r="H131">
            <v>37781</v>
          </cell>
          <cell r="I131">
            <v>37807</v>
          </cell>
          <cell r="J131">
            <v>37806</v>
          </cell>
          <cell r="K131">
            <v>37855</v>
          </cell>
          <cell r="M131">
            <v>38017</v>
          </cell>
          <cell r="O131">
            <v>38107</v>
          </cell>
          <cell r="Q131">
            <v>90</v>
          </cell>
          <cell r="R131">
            <v>2</v>
          </cell>
        </row>
        <row r="132">
          <cell r="A132" t="str">
            <v>6319-02-41-06-1144</v>
          </cell>
          <cell r="B132">
            <v>2</v>
          </cell>
          <cell r="C132" t="str">
            <v>COOLING WATER &amp; BEARING COOLING WATER (BCW) DISTRIBUTION</v>
          </cell>
          <cell r="D132" t="str">
            <v>A</v>
          </cell>
          <cell r="E132" t="str">
            <v>N</v>
          </cell>
          <cell r="F132">
            <v>0.37</v>
          </cell>
          <cell r="G132">
            <v>37779</v>
          </cell>
          <cell r="H132">
            <v>37781</v>
          </cell>
          <cell r="I132">
            <v>37807</v>
          </cell>
          <cell r="J132">
            <v>37806</v>
          </cell>
          <cell r="K132">
            <v>37855</v>
          </cell>
          <cell r="M132">
            <v>38017</v>
          </cell>
          <cell r="O132">
            <v>38107</v>
          </cell>
          <cell r="Q132">
            <v>90</v>
          </cell>
          <cell r="R132">
            <v>2</v>
          </cell>
        </row>
        <row r="133">
          <cell r="A133" t="str">
            <v>6319-02-41-06-1145</v>
          </cell>
          <cell r="B133">
            <v>2</v>
          </cell>
          <cell r="C133" t="str">
            <v xml:space="preserve">CLOSED BLOW DOWN </v>
          </cell>
          <cell r="D133" t="str">
            <v>A</v>
          </cell>
          <cell r="E133" t="str">
            <v>N</v>
          </cell>
          <cell r="F133">
            <v>0.37</v>
          </cell>
          <cell r="G133">
            <v>37779</v>
          </cell>
          <cell r="H133">
            <v>37781</v>
          </cell>
          <cell r="I133">
            <v>37807</v>
          </cell>
          <cell r="J133">
            <v>37806</v>
          </cell>
          <cell r="K133">
            <v>37855</v>
          </cell>
          <cell r="M133">
            <v>38017</v>
          </cell>
          <cell r="O133">
            <v>38107</v>
          </cell>
          <cell r="Q133">
            <v>90</v>
          </cell>
          <cell r="R133">
            <v>2</v>
          </cell>
        </row>
        <row r="134">
          <cell r="A134" t="str">
            <v>6319-02-41-06-1146</v>
          </cell>
          <cell r="B134">
            <v>2</v>
          </cell>
          <cell r="C134" t="str">
            <v xml:space="preserve">FLARE </v>
          </cell>
          <cell r="D134" t="str">
            <v>A</v>
          </cell>
          <cell r="E134" t="str">
            <v>N</v>
          </cell>
          <cell r="F134">
            <v>0.37</v>
          </cell>
          <cell r="G134">
            <v>37779</v>
          </cell>
          <cell r="H134">
            <v>37781</v>
          </cell>
          <cell r="I134">
            <v>37807</v>
          </cell>
          <cell r="J134">
            <v>37806</v>
          </cell>
          <cell r="K134">
            <v>37855</v>
          </cell>
          <cell r="M134">
            <v>38017</v>
          </cell>
          <cell r="O134">
            <v>38107</v>
          </cell>
          <cell r="Q134">
            <v>90</v>
          </cell>
          <cell r="R134">
            <v>2</v>
          </cell>
        </row>
        <row r="135">
          <cell r="A135" t="str">
            <v>6319-02-41-06-1147</v>
          </cell>
          <cell r="B135">
            <v>2</v>
          </cell>
          <cell r="C135" t="str">
            <v>STEAM CONDENSATE</v>
          </cell>
          <cell r="D135" t="str">
            <v>A</v>
          </cell>
          <cell r="E135" t="str">
            <v>N</v>
          </cell>
          <cell r="F135">
            <v>0.37</v>
          </cell>
          <cell r="G135">
            <v>37779</v>
          </cell>
          <cell r="H135">
            <v>37781</v>
          </cell>
          <cell r="I135">
            <v>37807</v>
          </cell>
          <cell r="J135">
            <v>37806</v>
          </cell>
          <cell r="K135">
            <v>37855</v>
          </cell>
          <cell r="M135">
            <v>38017</v>
          </cell>
          <cell r="O135">
            <v>38107</v>
          </cell>
          <cell r="Q135">
            <v>90</v>
          </cell>
          <cell r="R135">
            <v>2</v>
          </cell>
        </row>
        <row r="137">
          <cell r="C137" t="str">
            <v>ISOMAR UNIT</v>
          </cell>
        </row>
        <row r="138">
          <cell r="C138" t="str">
            <v>PFD's</v>
          </cell>
        </row>
        <row r="139">
          <cell r="A139" t="str">
            <v>903299-110-01</v>
          </cell>
          <cell r="B139">
            <v>3</v>
          </cell>
          <cell r="C139" t="str">
            <v>REACTOR SECTION</v>
          </cell>
          <cell r="D139" t="str">
            <v>R</v>
          </cell>
          <cell r="E139" t="str">
            <v>N</v>
          </cell>
        </row>
        <row r="140">
          <cell r="A140" t="str">
            <v>903299-110-02</v>
          </cell>
          <cell r="B140">
            <v>2</v>
          </cell>
          <cell r="C140" t="str">
            <v>HEAT EXCHANGER SECTION</v>
          </cell>
          <cell r="D140" t="str">
            <v>R</v>
          </cell>
          <cell r="E140" t="str">
            <v>N</v>
          </cell>
        </row>
        <row r="141">
          <cell r="A141" t="str">
            <v>903299-110-03</v>
          </cell>
          <cell r="B141">
            <v>3</v>
          </cell>
          <cell r="C141" t="str">
            <v>FRACTIONATION SECTION</v>
          </cell>
          <cell r="D141" t="str">
            <v>R</v>
          </cell>
          <cell r="E141" t="str">
            <v>N</v>
          </cell>
        </row>
        <row r="142">
          <cell r="A142" t="str">
            <v>903299-110-04</v>
          </cell>
          <cell r="B142">
            <v>1</v>
          </cell>
          <cell r="C142" t="str">
            <v>MATERIAL BALANCE</v>
          </cell>
          <cell r="D142" t="str">
            <v>R</v>
          </cell>
          <cell r="E142" t="str">
            <v>N</v>
          </cell>
        </row>
        <row r="143">
          <cell r="C143" t="str">
            <v>MATERIAL SELECTION DIAGRAM</v>
          </cell>
        </row>
        <row r="144">
          <cell r="A144" t="str">
            <v>903299-115-01</v>
          </cell>
          <cell r="B144">
            <v>1</v>
          </cell>
          <cell r="C144" t="str">
            <v>REACTOR SECTION</v>
          </cell>
          <cell r="D144" t="str">
            <v>I</v>
          </cell>
          <cell r="E144" t="str">
            <v>N</v>
          </cell>
        </row>
        <row r="145">
          <cell r="A145" t="str">
            <v>903299-115-02</v>
          </cell>
          <cell r="B145">
            <v>0</v>
          </cell>
          <cell r="C145" t="str">
            <v>HEAT EXCHANGER SECTION</v>
          </cell>
          <cell r="D145" t="str">
            <v>I</v>
          </cell>
          <cell r="E145" t="str">
            <v>N</v>
          </cell>
        </row>
        <row r="146">
          <cell r="A146" t="str">
            <v>903299-115-03</v>
          </cell>
          <cell r="B146">
            <v>1</v>
          </cell>
          <cell r="C146" t="str">
            <v>FRACTIONATION SECTION</v>
          </cell>
          <cell r="D146" t="str">
            <v>I</v>
          </cell>
          <cell r="E146" t="str">
            <v>N</v>
          </cell>
        </row>
        <row r="147">
          <cell r="C147" t="str">
            <v>PROCESS P&amp;ID's</v>
          </cell>
        </row>
        <row r="148">
          <cell r="A148" t="str">
            <v>903299-120-01</v>
          </cell>
          <cell r="B148">
            <v>2</v>
          </cell>
          <cell r="C148" t="str">
            <v>LEGEND AND INSTRUMENT IDENTIFICATION</v>
          </cell>
          <cell r="D148" t="str">
            <v>A</v>
          </cell>
          <cell r="E148" t="str">
            <v>Y</v>
          </cell>
          <cell r="F148">
            <v>0.37</v>
          </cell>
          <cell r="G148">
            <v>37779</v>
          </cell>
          <cell r="H148">
            <v>37781</v>
          </cell>
          <cell r="I148">
            <v>37807</v>
          </cell>
          <cell r="J148">
            <v>37806</v>
          </cell>
          <cell r="K148">
            <v>37855</v>
          </cell>
          <cell r="M148">
            <v>38017</v>
          </cell>
          <cell r="O148">
            <v>38107</v>
          </cell>
          <cell r="Q148">
            <v>90</v>
          </cell>
          <cell r="R148">
            <v>2</v>
          </cell>
        </row>
        <row r="149">
          <cell r="A149" t="str">
            <v>903299-120-02</v>
          </cell>
          <cell r="B149">
            <v>4</v>
          </cell>
          <cell r="C149" t="str">
            <v>GENERAL DETAILS AND NOTES</v>
          </cell>
          <cell r="D149" t="str">
            <v>A</v>
          </cell>
          <cell r="E149" t="str">
            <v>Y</v>
          </cell>
          <cell r="F149">
            <v>0.37</v>
          </cell>
          <cell r="G149">
            <v>37779</v>
          </cell>
          <cell r="H149">
            <v>37781</v>
          </cell>
          <cell r="I149">
            <v>37807</v>
          </cell>
          <cell r="J149">
            <v>37806</v>
          </cell>
          <cell r="K149">
            <v>37855</v>
          </cell>
          <cell r="M149">
            <v>38017</v>
          </cell>
          <cell r="O149">
            <v>38107</v>
          </cell>
          <cell r="Q149">
            <v>90</v>
          </cell>
          <cell r="R149">
            <v>2</v>
          </cell>
        </row>
        <row r="150">
          <cell r="A150" t="str">
            <v>903299-120-03</v>
          </cell>
          <cell r="B150">
            <v>4</v>
          </cell>
          <cell r="C150" t="str">
            <v>UNIT SPECIFIC DETAILS AND NOTES</v>
          </cell>
          <cell r="D150" t="str">
            <v>A</v>
          </cell>
          <cell r="E150" t="str">
            <v>Y</v>
          </cell>
          <cell r="F150">
            <v>0.37</v>
          </cell>
          <cell r="G150">
            <v>37779</v>
          </cell>
          <cell r="H150">
            <v>37781</v>
          </cell>
          <cell r="I150">
            <v>37807</v>
          </cell>
          <cell r="J150">
            <v>37806</v>
          </cell>
          <cell r="K150">
            <v>37855</v>
          </cell>
          <cell r="M150">
            <v>38017</v>
          </cell>
          <cell r="O150">
            <v>38107</v>
          </cell>
          <cell r="Q150">
            <v>90</v>
          </cell>
          <cell r="R150">
            <v>2</v>
          </cell>
        </row>
        <row r="151">
          <cell r="A151" t="str">
            <v>903299-120-04</v>
          </cell>
          <cell r="B151">
            <v>2</v>
          </cell>
          <cell r="C151" t="str">
            <v>CAUSE AND EFFECT TABLE</v>
          </cell>
          <cell r="D151" t="str">
            <v>A</v>
          </cell>
          <cell r="E151" t="str">
            <v>Y</v>
          </cell>
          <cell r="F151">
            <v>0.37</v>
          </cell>
          <cell r="G151">
            <v>37779</v>
          </cell>
          <cell r="H151">
            <v>37781</v>
          </cell>
          <cell r="I151">
            <v>37807</v>
          </cell>
          <cell r="J151">
            <v>37806</v>
          </cell>
          <cell r="K151">
            <v>37855</v>
          </cell>
          <cell r="M151">
            <v>38017</v>
          </cell>
          <cell r="O151">
            <v>38107</v>
          </cell>
          <cell r="Q151">
            <v>90</v>
          </cell>
          <cell r="R151">
            <v>2</v>
          </cell>
        </row>
        <row r="152">
          <cell r="A152" t="str">
            <v>903299-120-05</v>
          </cell>
          <cell r="B152">
            <v>3</v>
          </cell>
          <cell r="C152" t="str">
            <v>CHARGE HEATER</v>
          </cell>
          <cell r="D152" t="str">
            <v>A</v>
          </cell>
          <cell r="E152" t="str">
            <v>Y</v>
          </cell>
          <cell r="F152">
            <v>0.37</v>
          </cell>
          <cell r="G152">
            <v>37779</v>
          </cell>
          <cell r="H152">
            <v>37781</v>
          </cell>
          <cell r="I152">
            <v>37807</v>
          </cell>
          <cell r="J152">
            <v>37806</v>
          </cell>
          <cell r="K152">
            <v>37855</v>
          </cell>
          <cell r="M152">
            <v>38017</v>
          </cell>
          <cell r="O152">
            <v>38107</v>
          </cell>
          <cell r="Q152">
            <v>90</v>
          </cell>
          <cell r="R152">
            <v>2</v>
          </cell>
        </row>
        <row r="153">
          <cell r="A153" t="str">
            <v>903299-120-06</v>
          </cell>
          <cell r="B153">
            <v>4</v>
          </cell>
          <cell r="C153" t="str">
            <v>WATER INJECTION DRUM</v>
          </cell>
          <cell r="D153" t="str">
            <v>A</v>
          </cell>
          <cell r="E153" t="str">
            <v>Y</v>
          </cell>
          <cell r="F153">
            <v>0.37</v>
          </cell>
          <cell r="G153">
            <v>37779</v>
          </cell>
          <cell r="H153">
            <v>37781</v>
          </cell>
          <cell r="I153">
            <v>37807</v>
          </cell>
          <cell r="J153">
            <v>37806</v>
          </cell>
          <cell r="K153">
            <v>37855</v>
          </cell>
          <cell r="M153">
            <v>38017</v>
          </cell>
          <cell r="O153">
            <v>38107</v>
          </cell>
          <cell r="Q153">
            <v>90</v>
          </cell>
          <cell r="R153">
            <v>2</v>
          </cell>
        </row>
        <row r="154">
          <cell r="A154" t="str">
            <v>903299-120-07</v>
          </cell>
          <cell r="B154">
            <v>4</v>
          </cell>
          <cell r="C154" t="str">
            <v>REACTOR</v>
          </cell>
          <cell r="D154" t="str">
            <v>A</v>
          </cell>
          <cell r="E154" t="str">
            <v>Y</v>
          </cell>
          <cell r="F154">
            <v>0.37</v>
          </cell>
          <cell r="G154">
            <v>37779</v>
          </cell>
          <cell r="H154">
            <v>37781</v>
          </cell>
          <cell r="I154">
            <v>37807</v>
          </cell>
          <cell r="J154">
            <v>37806</v>
          </cell>
          <cell r="K154">
            <v>37855</v>
          </cell>
          <cell r="M154">
            <v>38017</v>
          </cell>
          <cell r="O154">
            <v>38107</v>
          </cell>
          <cell r="Q154">
            <v>90</v>
          </cell>
          <cell r="R154">
            <v>2</v>
          </cell>
        </row>
        <row r="155">
          <cell r="A155" t="str">
            <v>903299-120-08</v>
          </cell>
          <cell r="B155">
            <v>4</v>
          </cell>
          <cell r="C155" t="str">
            <v>COMBINED FEED EXCHANGER</v>
          </cell>
          <cell r="D155" t="str">
            <v>A</v>
          </cell>
          <cell r="E155" t="str">
            <v>Y</v>
          </cell>
          <cell r="F155">
            <v>0.37</v>
          </cell>
          <cell r="G155">
            <v>37779</v>
          </cell>
          <cell r="H155">
            <v>37781</v>
          </cell>
          <cell r="I155">
            <v>37807</v>
          </cell>
          <cell r="J155">
            <v>37806</v>
          </cell>
          <cell r="K155">
            <v>37855</v>
          </cell>
          <cell r="M155">
            <v>38017</v>
          </cell>
          <cell r="O155">
            <v>38107</v>
          </cell>
          <cell r="Q155">
            <v>90</v>
          </cell>
          <cell r="R155">
            <v>2</v>
          </cell>
        </row>
        <row r="156">
          <cell r="A156" t="str">
            <v>903299-120-09</v>
          </cell>
          <cell r="B156">
            <v>5</v>
          </cell>
          <cell r="C156" t="str">
            <v>SEPARATOR</v>
          </cell>
          <cell r="D156" t="str">
            <v>A</v>
          </cell>
          <cell r="E156" t="str">
            <v>Y</v>
          </cell>
          <cell r="F156">
            <v>0.37</v>
          </cell>
          <cell r="G156">
            <v>37779</v>
          </cell>
          <cell r="H156">
            <v>37781</v>
          </cell>
          <cell r="I156">
            <v>37807</v>
          </cell>
          <cell r="J156">
            <v>37806</v>
          </cell>
          <cell r="K156">
            <v>37855</v>
          </cell>
          <cell r="M156">
            <v>38017</v>
          </cell>
          <cell r="O156">
            <v>38107</v>
          </cell>
          <cell r="Q156">
            <v>90</v>
          </cell>
          <cell r="R156">
            <v>2</v>
          </cell>
        </row>
        <row r="157">
          <cell r="A157" t="str">
            <v>903299-120-10</v>
          </cell>
          <cell r="B157">
            <v>4</v>
          </cell>
          <cell r="C157" t="str">
            <v>CHARGE-DEHEPTAVISER FEED</v>
          </cell>
          <cell r="D157" t="str">
            <v>A</v>
          </cell>
          <cell r="E157" t="str">
            <v>Y</v>
          </cell>
          <cell r="F157">
            <v>0.37</v>
          </cell>
          <cell r="G157">
            <v>37779</v>
          </cell>
          <cell r="H157">
            <v>37781</v>
          </cell>
          <cell r="I157">
            <v>37807</v>
          </cell>
          <cell r="J157">
            <v>37806</v>
          </cell>
          <cell r="K157">
            <v>37855</v>
          </cell>
          <cell r="M157">
            <v>38017</v>
          </cell>
          <cell r="O157">
            <v>38107</v>
          </cell>
          <cell r="Q157">
            <v>90</v>
          </cell>
          <cell r="R157">
            <v>2</v>
          </cell>
        </row>
        <row r="158">
          <cell r="A158" t="str">
            <v>903299-120-11</v>
          </cell>
          <cell r="B158">
            <v>5</v>
          </cell>
          <cell r="C158" t="str">
            <v>RECYLCE COMPRESSOR</v>
          </cell>
          <cell r="D158" t="str">
            <v>A</v>
          </cell>
          <cell r="E158" t="str">
            <v>Y</v>
          </cell>
          <cell r="F158">
            <v>0.37</v>
          </cell>
          <cell r="G158">
            <v>37779</v>
          </cell>
          <cell r="H158">
            <v>37781</v>
          </cell>
          <cell r="I158">
            <v>37807</v>
          </cell>
          <cell r="J158">
            <v>37806</v>
          </cell>
          <cell r="K158">
            <v>37855</v>
          </cell>
          <cell r="M158">
            <v>38017</v>
          </cell>
          <cell r="O158">
            <v>38107</v>
          </cell>
          <cell r="Q158">
            <v>90</v>
          </cell>
          <cell r="R158">
            <v>2</v>
          </cell>
        </row>
        <row r="159">
          <cell r="A159" t="str">
            <v>903299-120-12</v>
          </cell>
          <cell r="B159">
            <v>4</v>
          </cell>
          <cell r="C159" t="str">
            <v>CLAY TREATER</v>
          </cell>
          <cell r="D159" t="str">
            <v>A</v>
          </cell>
          <cell r="E159" t="str">
            <v>Y</v>
          </cell>
          <cell r="F159">
            <v>0.37</v>
          </cell>
          <cell r="G159">
            <v>37779</v>
          </cell>
          <cell r="H159">
            <v>37781</v>
          </cell>
          <cell r="I159">
            <v>37807</v>
          </cell>
          <cell r="J159">
            <v>37806</v>
          </cell>
          <cell r="K159">
            <v>37855</v>
          </cell>
          <cell r="M159">
            <v>38017</v>
          </cell>
          <cell r="O159">
            <v>38107</v>
          </cell>
          <cell r="Q159">
            <v>90</v>
          </cell>
          <cell r="R159">
            <v>2</v>
          </cell>
        </row>
        <row r="160">
          <cell r="A160" t="str">
            <v>903299-120-13</v>
          </cell>
          <cell r="B160">
            <v>4</v>
          </cell>
          <cell r="C160" t="str">
            <v>DEHEPTANISER FEED EXCHANGE</v>
          </cell>
          <cell r="D160" t="str">
            <v>A</v>
          </cell>
          <cell r="E160" t="str">
            <v>Y</v>
          </cell>
          <cell r="F160">
            <v>0.37</v>
          </cell>
          <cell r="G160">
            <v>37779</v>
          </cell>
          <cell r="H160">
            <v>37781</v>
          </cell>
          <cell r="I160">
            <v>37807</v>
          </cell>
          <cell r="J160">
            <v>37806</v>
          </cell>
          <cell r="K160">
            <v>37855</v>
          </cell>
          <cell r="M160">
            <v>38017</v>
          </cell>
          <cell r="O160">
            <v>38107</v>
          </cell>
          <cell r="Q160">
            <v>90</v>
          </cell>
          <cell r="R160">
            <v>2</v>
          </cell>
        </row>
        <row r="161">
          <cell r="A161" t="str">
            <v>903299-120-14-A1</v>
          </cell>
          <cell r="B161">
            <v>4</v>
          </cell>
          <cell r="C161" t="str">
            <v>DEHEPTANISER</v>
          </cell>
          <cell r="D161" t="str">
            <v>A</v>
          </cell>
          <cell r="E161" t="str">
            <v>Y</v>
          </cell>
          <cell r="F161">
            <v>0.37</v>
          </cell>
          <cell r="G161">
            <v>37779</v>
          </cell>
          <cell r="H161">
            <v>37781</v>
          </cell>
          <cell r="I161">
            <v>37807</v>
          </cell>
          <cell r="J161">
            <v>37806</v>
          </cell>
          <cell r="K161">
            <v>37855</v>
          </cell>
          <cell r="M161">
            <v>38017</v>
          </cell>
          <cell r="O161">
            <v>38107</v>
          </cell>
          <cell r="Q161">
            <v>90</v>
          </cell>
          <cell r="R161">
            <v>2</v>
          </cell>
        </row>
        <row r="162">
          <cell r="A162" t="str">
            <v>903299-120-15-A1</v>
          </cell>
          <cell r="B162">
            <v>5</v>
          </cell>
          <cell r="C162" t="str">
            <v>DEHEPTANISER RECEIVER</v>
          </cell>
          <cell r="D162" t="str">
            <v>A</v>
          </cell>
          <cell r="E162" t="str">
            <v>Y</v>
          </cell>
          <cell r="F162">
            <v>0.37</v>
          </cell>
          <cell r="G162">
            <v>37779</v>
          </cell>
          <cell r="H162">
            <v>37781</v>
          </cell>
          <cell r="I162">
            <v>37807</v>
          </cell>
          <cell r="J162">
            <v>37806</v>
          </cell>
          <cell r="K162">
            <v>37855</v>
          </cell>
          <cell r="M162">
            <v>38017</v>
          </cell>
          <cell r="O162">
            <v>38107</v>
          </cell>
          <cell r="Q162">
            <v>90</v>
          </cell>
          <cell r="R162">
            <v>2</v>
          </cell>
        </row>
        <row r="163">
          <cell r="A163" t="str">
            <v>903299-120-16-A1</v>
          </cell>
          <cell r="B163">
            <v>4</v>
          </cell>
          <cell r="C163" t="str">
            <v>STRIPPER</v>
          </cell>
          <cell r="D163" t="str">
            <v>A</v>
          </cell>
          <cell r="E163" t="str">
            <v>Y</v>
          </cell>
          <cell r="F163">
            <v>0.37</v>
          </cell>
          <cell r="G163">
            <v>37779</v>
          </cell>
          <cell r="H163">
            <v>37781</v>
          </cell>
          <cell r="I163">
            <v>37807</v>
          </cell>
          <cell r="J163">
            <v>37806</v>
          </cell>
          <cell r="K163">
            <v>37855</v>
          </cell>
          <cell r="M163">
            <v>38017</v>
          </cell>
          <cell r="O163">
            <v>38107</v>
          </cell>
          <cell r="Q163">
            <v>90</v>
          </cell>
          <cell r="R163">
            <v>2</v>
          </cell>
        </row>
        <row r="164">
          <cell r="A164" t="str">
            <v>903299-120-17-A1</v>
          </cell>
          <cell r="B164">
            <v>4</v>
          </cell>
          <cell r="C164" t="str">
            <v>CHAREGE HEATER FIRING</v>
          </cell>
          <cell r="D164" t="str">
            <v>A</v>
          </cell>
          <cell r="E164" t="str">
            <v>Y</v>
          </cell>
          <cell r="F164">
            <v>0.37</v>
          </cell>
          <cell r="G164">
            <v>37779</v>
          </cell>
          <cell r="H164">
            <v>37781</v>
          </cell>
          <cell r="I164">
            <v>37807</v>
          </cell>
          <cell r="J164">
            <v>37806</v>
          </cell>
          <cell r="K164">
            <v>37855</v>
          </cell>
          <cell r="M164">
            <v>38017</v>
          </cell>
          <cell r="O164">
            <v>38107</v>
          </cell>
          <cell r="Q164">
            <v>90</v>
          </cell>
          <cell r="R164">
            <v>2</v>
          </cell>
        </row>
        <row r="165">
          <cell r="C165" t="str">
            <v>ISBL Utility Distribution P&amp;IDs</v>
          </cell>
        </row>
        <row r="166">
          <cell r="A166" t="str">
            <v>6319-02-41-07-1141</v>
          </cell>
          <cell r="B166">
            <v>1</v>
          </cell>
          <cell r="C166" t="str">
            <v>MP STEAM AND CONDENSATE</v>
          </cell>
          <cell r="D166" t="str">
            <v>A</v>
          </cell>
          <cell r="E166" t="str">
            <v>N</v>
          </cell>
          <cell r="F166">
            <v>0.37</v>
          </cell>
          <cell r="G166">
            <v>37785</v>
          </cell>
          <cell r="H166">
            <v>37781</v>
          </cell>
          <cell r="I166">
            <v>37813</v>
          </cell>
          <cell r="J166">
            <v>37806</v>
          </cell>
          <cell r="K166">
            <v>37855</v>
          </cell>
          <cell r="M166">
            <v>38017</v>
          </cell>
          <cell r="O166">
            <v>38107</v>
          </cell>
          <cell r="Q166">
            <v>90</v>
          </cell>
          <cell r="R166">
            <v>2</v>
          </cell>
        </row>
        <row r="167">
          <cell r="A167" t="str">
            <v>6319-02-41-07-1142</v>
          </cell>
          <cell r="C167" t="str">
            <v>NOT USED</v>
          </cell>
          <cell r="F167">
            <v>0</v>
          </cell>
          <cell r="J167">
            <v>37806</v>
          </cell>
          <cell r="K167">
            <v>37855</v>
          </cell>
          <cell r="M167">
            <v>38017</v>
          </cell>
          <cell r="O167">
            <v>38107</v>
          </cell>
        </row>
        <row r="168">
          <cell r="A168" t="str">
            <v>6319-02-41-07-1143</v>
          </cell>
          <cell r="B168">
            <v>1</v>
          </cell>
          <cell r="C168" t="str">
            <v>LP STEAM, SERVICE WATER, PLANT AIR, NITROGEN, INSTT. AIR</v>
          </cell>
          <cell r="D168" t="str">
            <v>A</v>
          </cell>
          <cell r="E168" t="str">
            <v>N</v>
          </cell>
          <cell r="F168">
            <v>0.37</v>
          </cell>
          <cell r="G168">
            <v>37785</v>
          </cell>
          <cell r="H168">
            <v>37781</v>
          </cell>
          <cell r="I168">
            <v>37813</v>
          </cell>
          <cell r="J168">
            <v>37806</v>
          </cell>
          <cell r="K168">
            <v>37855</v>
          </cell>
          <cell r="M168">
            <v>38017</v>
          </cell>
          <cell r="O168">
            <v>38107</v>
          </cell>
          <cell r="Q168">
            <v>90</v>
          </cell>
          <cell r="R168">
            <v>2</v>
          </cell>
        </row>
        <row r="169">
          <cell r="A169" t="str">
            <v>6319-02-41-07-1144</v>
          </cell>
          <cell r="B169">
            <v>2</v>
          </cell>
          <cell r="C169" t="str">
            <v>COOLING WATER AND BEARING COOLING WATER</v>
          </cell>
          <cell r="D169" t="str">
            <v>A</v>
          </cell>
          <cell r="E169" t="str">
            <v>N</v>
          </cell>
          <cell r="F169">
            <v>0.37</v>
          </cell>
          <cell r="G169">
            <v>37785</v>
          </cell>
          <cell r="H169">
            <v>37781</v>
          </cell>
          <cell r="I169">
            <v>37813</v>
          </cell>
          <cell r="J169">
            <v>37806</v>
          </cell>
          <cell r="K169">
            <v>37855</v>
          </cell>
          <cell r="M169">
            <v>38017</v>
          </cell>
          <cell r="O169">
            <v>38107</v>
          </cell>
          <cell r="Q169">
            <v>90</v>
          </cell>
          <cell r="R169">
            <v>2</v>
          </cell>
        </row>
        <row r="170">
          <cell r="A170" t="str">
            <v>6319-02-41-07-1145</v>
          </cell>
          <cell r="B170">
            <v>1</v>
          </cell>
          <cell r="C170" t="str">
            <v xml:space="preserve">CLOSED BLOW DOWN </v>
          </cell>
          <cell r="D170" t="str">
            <v>A</v>
          </cell>
          <cell r="E170" t="str">
            <v>N</v>
          </cell>
          <cell r="F170">
            <v>0.37</v>
          </cell>
          <cell r="G170">
            <v>37785</v>
          </cell>
          <cell r="H170">
            <v>37781</v>
          </cell>
          <cell r="I170">
            <v>37813</v>
          </cell>
          <cell r="J170">
            <v>37806</v>
          </cell>
          <cell r="K170">
            <v>37855</v>
          </cell>
          <cell r="M170">
            <v>38017</v>
          </cell>
          <cell r="O170">
            <v>38107</v>
          </cell>
          <cell r="Q170">
            <v>90</v>
          </cell>
          <cell r="R170">
            <v>2</v>
          </cell>
        </row>
        <row r="171">
          <cell r="A171" t="str">
            <v>6319-02-41-07-1146</v>
          </cell>
          <cell r="B171">
            <v>1</v>
          </cell>
          <cell r="C171" t="str">
            <v>FLARE</v>
          </cell>
          <cell r="D171" t="str">
            <v>A</v>
          </cell>
          <cell r="E171" t="str">
            <v>N</v>
          </cell>
          <cell r="F171">
            <v>0.37</v>
          </cell>
          <cell r="G171">
            <v>37785</v>
          </cell>
          <cell r="H171">
            <v>37781</v>
          </cell>
          <cell r="I171">
            <v>37813</v>
          </cell>
          <cell r="J171">
            <v>37806</v>
          </cell>
          <cell r="K171">
            <v>37855</v>
          </cell>
          <cell r="M171">
            <v>38017</v>
          </cell>
          <cell r="O171">
            <v>38107</v>
          </cell>
          <cell r="Q171">
            <v>90</v>
          </cell>
          <cell r="R171">
            <v>2</v>
          </cell>
        </row>
        <row r="172">
          <cell r="A172" t="str">
            <v>6319-02-41-07-1147</v>
          </cell>
          <cell r="B172">
            <v>2</v>
          </cell>
          <cell r="C172" t="str">
            <v>FUEL GAS AND FUEL OIL</v>
          </cell>
          <cell r="D172" t="str">
            <v>A</v>
          </cell>
          <cell r="E172" t="str">
            <v>N</v>
          </cell>
          <cell r="F172">
            <v>0.37</v>
          </cell>
          <cell r="G172">
            <v>37785</v>
          </cell>
          <cell r="H172">
            <v>37781</v>
          </cell>
          <cell r="I172">
            <v>37813</v>
          </cell>
          <cell r="J172">
            <v>37806</v>
          </cell>
          <cell r="K172">
            <v>37855</v>
          </cell>
          <cell r="M172">
            <v>38017</v>
          </cell>
          <cell r="O172">
            <v>38107</v>
          </cell>
          <cell r="Q172">
            <v>90</v>
          </cell>
          <cell r="R172">
            <v>2</v>
          </cell>
        </row>
        <row r="173">
          <cell r="A173" t="str">
            <v>6319-02-41-07-1118</v>
          </cell>
          <cell r="B173">
            <v>0</v>
          </cell>
          <cell r="C173" t="str">
            <v>PUMP SEAL PLANS-I</v>
          </cell>
          <cell r="D173" t="str">
            <v>A</v>
          </cell>
          <cell r="E173" t="str">
            <v>N</v>
          </cell>
          <cell r="F173">
            <v>0.37</v>
          </cell>
          <cell r="G173">
            <v>37785</v>
          </cell>
          <cell r="H173">
            <v>37781</v>
          </cell>
          <cell r="I173">
            <v>37813</v>
          </cell>
          <cell r="J173">
            <v>37806</v>
          </cell>
          <cell r="K173">
            <v>37855</v>
          </cell>
          <cell r="M173">
            <v>38017</v>
          </cell>
          <cell r="O173">
            <v>38107</v>
          </cell>
          <cell r="Q173">
            <v>90</v>
          </cell>
          <cell r="R173">
            <v>2</v>
          </cell>
        </row>
        <row r="174">
          <cell r="A174" t="str">
            <v>6319-02-41-07-1119</v>
          </cell>
          <cell r="B174">
            <v>0</v>
          </cell>
          <cell r="C174" t="str">
            <v>PUMP SEAL PLANS-II</v>
          </cell>
          <cell r="D174" t="str">
            <v>A</v>
          </cell>
          <cell r="E174" t="str">
            <v>N</v>
          </cell>
          <cell r="F174">
            <v>0</v>
          </cell>
          <cell r="J174">
            <v>37806</v>
          </cell>
          <cell r="K174">
            <v>37855</v>
          </cell>
          <cell r="M174">
            <v>38017</v>
          </cell>
          <cell r="O174">
            <v>38107</v>
          </cell>
        </row>
        <row r="175">
          <cell r="A175" t="str">
            <v>6319-02-41-07-1120</v>
          </cell>
          <cell r="B175">
            <v>0</v>
          </cell>
          <cell r="C175" t="str">
            <v>CONTROL VALVE VENT &amp; DRAIN DETAILS</v>
          </cell>
          <cell r="D175" t="str">
            <v>A</v>
          </cell>
          <cell r="E175" t="str">
            <v>N</v>
          </cell>
          <cell r="F175">
            <v>0.37</v>
          </cell>
          <cell r="G175">
            <v>37785</v>
          </cell>
          <cell r="H175">
            <v>37781</v>
          </cell>
          <cell r="I175">
            <v>37813</v>
          </cell>
          <cell r="J175">
            <v>37806</v>
          </cell>
          <cell r="K175">
            <v>37855</v>
          </cell>
          <cell r="M175">
            <v>38017</v>
          </cell>
          <cell r="O175">
            <v>38107</v>
          </cell>
          <cell r="Q175">
            <v>90</v>
          </cell>
          <cell r="R175">
            <v>2</v>
          </cell>
        </row>
        <row r="176">
          <cell r="A176" t="str">
            <v>6319-02-41-07-1121</v>
          </cell>
          <cell r="B176">
            <v>0</v>
          </cell>
          <cell r="C176" t="str">
            <v>PUMP VENT &amp; DRAIN DETAILS</v>
          </cell>
          <cell r="D176" t="str">
            <v>A</v>
          </cell>
          <cell r="E176" t="str">
            <v>N</v>
          </cell>
          <cell r="F176">
            <v>0.37</v>
          </cell>
          <cell r="G176">
            <v>37785</v>
          </cell>
          <cell r="H176">
            <v>37781</v>
          </cell>
          <cell r="I176">
            <v>37813</v>
          </cell>
          <cell r="J176">
            <v>37806</v>
          </cell>
          <cell r="K176">
            <v>37855</v>
          </cell>
          <cell r="M176">
            <v>38017</v>
          </cell>
          <cell r="O176">
            <v>38107</v>
          </cell>
          <cell r="Q176">
            <v>90</v>
          </cell>
          <cell r="R176">
            <v>2</v>
          </cell>
        </row>
        <row r="177">
          <cell r="A177" t="str">
            <v>6319-02-41-07-1122</v>
          </cell>
          <cell r="B177">
            <v>0</v>
          </cell>
          <cell r="C177" t="str">
            <v>LEVEL INST. VENT &amp; DRAIN DETAILS</v>
          </cell>
          <cell r="D177" t="str">
            <v>A</v>
          </cell>
          <cell r="E177" t="str">
            <v>N</v>
          </cell>
          <cell r="F177">
            <v>0.37</v>
          </cell>
          <cell r="G177">
            <v>37785</v>
          </cell>
          <cell r="H177">
            <v>37781</v>
          </cell>
          <cell r="I177">
            <v>37813</v>
          </cell>
          <cell r="J177">
            <v>37806</v>
          </cell>
          <cell r="K177">
            <v>37855</v>
          </cell>
          <cell r="M177">
            <v>38017</v>
          </cell>
          <cell r="O177">
            <v>38107</v>
          </cell>
          <cell r="Q177">
            <v>90</v>
          </cell>
          <cell r="R177">
            <v>2</v>
          </cell>
        </row>
        <row r="178">
          <cell r="A178" t="str">
            <v>6319-02-41-07-1123</v>
          </cell>
          <cell r="B178">
            <v>0</v>
          </cell>
          <cell r="C178" t="str">
            <v>SAMPLE CONNNECTION DETAILS</v>
          </cell>
          <cell r="D178" t="str">
            <v>A</v>
          </cell>
          <cell r="E178" t="str">
            <v>N</v>
          </cell>
          <cell r="F178">
            <v>0.37</v>
          </cell>
          <cell r="G178">
            <v>37785</v>
          </cell>
          <cell r="H178">
            <v>37781</v>
          </cell>
          <cell r="I178">
            <v>37813</v>
          </cell>
          <cell r="J178">
            <v>37806</v>
          </cell>
          <cell r="K178">
            <v>37855</v>
          </cell>
          <cell r="M178">
            <v>38017</v>
          </cell>
          <cell r="O178">
            <v>38107</v>
          </cell>
          <cell r="Q178">
            <v>90</v>
          </cell>
          <cell r="R178">
            <v>2</v>
          </cell>
        </row>
        <row r="179">
          <cell r="A179" t="str">
            <v>6319-02-41-07-1124</v>
          </cell>
          <cell r="B179">
            <v>0</v>
          </cell>
          <cell r="C179" t="str">
            <v>LOW POINT DRAIN DETAILS</v>
          </cell>
          <cell r="D179" t="str">
            <v>A</v>
          </cell>
          <cell r="E179" t="str">
            <v>N</v>
          </cell>
          <cell r="F179">
            <v>0.37</v>
          </cell>
          <cell r="G179">
            <v>37785</v>
          </cell>
          <cell r="H179">
            <v>37781</v>
          </cell>
          <cell r="I179">
            <v>37813</v>
          </cell>
          <cell r="J179">
            <v>37806</v>
          </cell>
          <cell r="K179">
            <v>37855</v>
          </cell>
          <cell r="M179">
            <v>38017</v>
          </cell>
          <cell r="O179">
            <v>38107</v>
          </cell>
          <cell r="Q179">
            <v>90</v>
          </cell>
          <cell r="R179">
            <v>2</v>
          </cell>
        </row>
        <row r="180">
          <cell r="C180" t="str">
            <v>Other Deliverables</v>
          </cell>
        </row>
        <row r="181">
          <cell r="A181" t="str">
            <v>6319-07-02-EL-1001</v>
          </cell>
          <cell r="B181">
            <v>1</v>
          </cell>
          <cell r="C181" t="str">
            <v>EQUIPMENT LIST</v>
          </cell>
          <cell r="D181" t="str">
            <v>I</v>
          </cell>
          <cell r="E181" t="str">
            <v>N</v>
          </cell>
          <cell r="F181">
            <v>0.37</v>
          </cell>
          <cell r="G181">
            <v>37802</v>
          </cell>
          <cell r="H181">
            <v>37802</v>
          </cell>
          <cell r="I181">
            <v>37830</v>
          </cell>
          <cell r="J181">
            <v>37823</v>
          </cell>
          <cell r="K181">
            <v>37863</v>
          </cell>
          <cell r="O181">
            <v>38107</v>
          </cell>
          <cell r="Q181">
            <v>90</v>
          </cell>
          <cell r="R181">
            <v>2</v>
          </cell>
        </row>
        <row r="182">
          <cell r="C182" t="str">
            <v>EQUIPMENT DATASHEETS (Note 1)</v>
          </cell>
          <cell r="D182" t="str">
            <v>A</v>
          </cell>
          <cell r="E182" t="str">
            <v>N</v>
          </cell>
          <cell r="F182">
            <v>1.56</v>
          </cell>
          <cell r="G182">
            <v>37820</v>
          </cell>
          <cell r="H182">
            <v>37806</v>
          </cell>
          <cell r="I182">
            <v>37848</v>
          </cell>
          <cell r="J182">
            <v>37826</v>
          </cell>
          <cell r="K182">
            <v>37863</v>
          </cell>
          <cell r="O182">
            <v>38107</v>
          </cell>
          <cell r="Q182">
            <v>90</v>
          </cell>
          <cell r="R182">
            <v>2</v>
          </cell>
        </row>
        <row r="183">
          <cell r="C183" t="str">
            <v>CONTROL VALVE DATASHEETS (Note 1)</v>
          </cell>
          <cell r="D183" t="str">
            <v>A</v>
          </cell>
          <cell r="E183" t="str">
            <v>N</v>
          </cell>
          <cell r="F183">
            <v>1.5</v>
          </cell>
          <cell r="G183">
            <v>37817</v>
          </cell>
          <cell r="H183">
            <v>37809</v>
          </cell>
          <cell r="I183">
            <v>37845</v>
          </cell>
          <cell r="K183">
            <v>37863</v>
          </cell>
          <cell r="O183">
            <v>38107</v>
          </cell>
          <cell r="Q183">
            <v>70</v>
          </cell>
        </row>
        <row r="184">
          <cell r="C184" t="str">
            <v>SAFETY VALVE DATASHEETS (Note 1)</v>
          </cell>
          <cell r="D184" t="str">
            <v>A</v>
          </cell>
          <cell r="E184" t="str">
            <v>N</v>
          </cell>
          <cell r="F184">
            <v>0.64</v>
          </cell>
          <cell r="G184">
            <v>37824</v>
          </cell>
          <cell r="H184">
            <v>37809</v>
          </cell>
          <cell r="I184">
            <v>37852</v>
          </cell>
          <cell r="K184">
            <v>37863</v>
          </cell>
          <cell r="O184">
            <v>38107</v>
          </cell>
          <cell r="Q184">
            <v>70</v>
          </cell>
        </row>
        <row r="185">
          <cell r="C185" t="str">
            <v>OTHER INSTRUMENT DATASHEETS (Note 1)</v>
          </cell>
          <cell r="D185" t="str">
            <v>I</v>
          </cell>
          <cell r="E185" t="str">
            <v>N</v>
          </cell>
          <cell r="F185">
            <v>1.5</v>
          </cell>
          <cell r="G185">
            <v>37833</v>
          </cell>
          <cell r="H185">
            <v>37831</v>
          </cell>
          <cell r="I185">
            <v>37861</v>
          </cell>
          <cell r="K185">
            <v>37863</v>
          </cell>
          <cell r="O185">
            <v>38107</v>
          </cell>
          <cell r="Q185">
            <v>50</v>
          </cell>
          <cell r="R185">
            <v>2</v>
          </cell>
        </row>
        <row r="186">
          <cell r="C186" t="str">
            <v>ANALYSER/FLOW INSTRUMENTS</v>
          </cell>
          <cell r="D186" t="str">
            <v>R</v>
          </cell>
          <cell r="E186" t="str">
            <v>N</v>
          </cell>
          <cell r="F186">
            <v>1.5</v>
          </cell>
          <cell r="G186">
            <v>37833</v>
          </cell>
          <cell r="H186">
            <v>37831</v>
          </cell>
          <cell r="I186">
            <v>37861</v>
          </cell>
          <cell r="K186">
            <v>37863</v>
          </cell>
          <cell r="O186">
            <v>38107</v>
          </cell>
          <cell r="Q186">
            <v>50</v>
          </cell>
        </row>
        <row r="187">
          <cell r="A187" t="str">
            <v>6319-07-02-LS-1100</v>
          </cell>
          <cell r="B187">
            <v>0</v>
          </cell>
          <cell r="C187" t="str">
            <v>LINE SCHEDULES</v>
          </cell>
          <cell r="D187" t="str">
            <v>I</v>
          </cell>
          <cell r="E187" t="str">
            <v>N</v>
          </cell>
          <cell r="F187">
            <v>1.5</v>
          </cell>
          <cell r="G187">
            <v>37833</v>
          </cell>
          <cell r="H187">
            <v>37826</v>
          </cell>
          <cell r="I187">
            <v>37861</v>
          </cell>
          <cell r="K187">
            <v>37863</v>
          </cell>
          <cell r="O187">
            <v>38107</v>
          </cell>
          <cell r="Q187">
            <v>90</v>
          </cell>
          <cell r="R187">
            <v>2</v>
          </cell>
        </row>
        <row r="188">
          <cell r="A188" t="str">
            <v>6319-07-02-SM-1003</v>
          </cell>
          <cell r="B188">
            <v>1</v>
          </cell>
          <cell r="C188" t="str">
            <v>FLARE LOAD SUMMARY (Note 1)</v>
          </cell>
          <cell r="D188" t="str">
            <v>A</v>
          </cell>
          <cell r="E188" t="str">
            <v>N</v>
          </cell>
          <cell r="F188">
            <v>0.37</v>
          </cell>
          <cell r="G188">
            <v>37817</v>
          </cell>
          <cell r="H188">
            <v>37811</v>
          </cell>
          <cell r="I188">
            <v>37845</v>
          </cell>
          <cell r="K188">
            <v>37863</v>
          </cell>
          <cell r="O188">
            <v>38107</v>
          </cell>
          <cell r="Q188">
            <v>70</v>
          </cell>
        </row>
        <row r="189">
          <cell r="A189" t="str">
            <v>6319-07-02-SM-1001</v>
          </cell>
          <cell r="B189">
            <v>1</v>
          </cell>
          <cell r="C189" t="str">
            <v>UTILITY SUMMARY</v>
          </cell>
          <cell r="D189" t="str">
            <v>R</v>
          </cell>
          <cell r="E189" t="str">
            <v>N</v>
          </cell>
          <cell r="F189">
            <v>0.37</v>
          </cell>
          <cell r="G189">
            <v>37823</v>
          </cell>
          <cell r="I189">
            <v>37851</v>
          </cell>
          <cell r="K189">
            <v>37863</v>
          </cell>
          <cell r="O189">
            <v>38107</v>
          </cell>
          <cell r="Q189">
            <v>50</v>
          </cell>
        </row>
        <row r="190">
          <cell r="A190" t="str">
            <v>6319-07-02-SM-1002</v>
          </cell>
          <cell r="B190">
            <v>1</v>
          </cell>
          <cell r="C190" t="str">
            <v>EFFLUENT SUMMARY</v>
          </cell>
          <cell r="D190" t="str">
            <v>I</v>
          </cell>
          <cell r="E190" t="str">
            <v>N</v>
          </cell>
          <cell r="F190">
            <v>0.18</v>
          </cell>
          <cell r="G190">
            <v>37823</v>
          </cell>
          <cell r="H190">
            <v>37831</v>
          </cell>
          <cell r="I190">
            <v>37851</v>
          </cell>
          <cell r="K190">
            <v>37863</v>
          </cell>
          <cell r="O190">
            <v>38107</v>
          </cell>
          <cell r="Q190">
            <v>50</v>
          </cell>
        </row>
        <row r="191">
          <cell r="A191" t="str">
            <v>6319-07-02-SM-1004</v>
          </cell>
          <cell r="B191">
            <v>1</v>
          </cell>
          <cell r="C191" t="str">
            <v>CATALYST &amp; CHEMICALS SUMMARY</v>
          </cell>
          <cell r="D191" t="str">
            <v>I</v>
          </cell>
          <cell r="E191" t="str">
            <v>N</v>
          </cell>
          <cell r="F191">
            <v>0.18</v>
          </cell>
          <cell r="G191">
            <v>37823</v>
          </cell>
          <cell r="H191">
            <v>37832</v>
          </cell>
          <cell r="I191">
            <v>37851</v>
          </cell>
          <cell r="K191">
            <v>37863</v>
          </cell>
          <cell r="O191">
            <v>38107</v>
          </cell>
          <cell r="Q191">
            <v>50</v>
          </cell>
        </row>
        <row r="192">
          <cell r="A192" t="str">
            <v>6319-07-02-OPC-1001</v>
          </cell>
          <cell r="B192">
            <v>0</v>
          </cell>
          <cell r="C192" t="str">
            <v>BATTERY LIMIT CONDITIONS (Note 1)</v>
          </cell>
          <cell r="D192" t="str">
            <v>A</v>
          </cell>
          <cell r="E192" t="str">
            <v>N</v>
          </cell>
          <cell r="F192">
            <v>0.37</v>
          </cell>
          <cell r="G192">
            <v>37809</v>
          </cell>
          <cell r="H192">
            <v>37811</v>
          </cell>
          <cell r="I192">
            <v>37837</v>
          </cell>
          <cell r="K192">
            <v>37863</v>
          </cell>
          <cell r="O192">
            <v>38107</v>
          </cell>
          <cell r="Q192">
            <v>70</v>
          </cell>
        </row>
        <row r="194">
          <cell r="C194" t="str">
            <v>TATORAY UNIT</v>
          </cell>
        </row>
        <row r="195">
          <cell r="C195" t="str">
            <v>PFD's</v>
          </cell>
        </row>
        <row r="196">
          <cell r="A196" t="str">
            <v>903340-110-01</v>
          </cell>
          <cell r="B196">
            <v>2</v>
          </cell>
          <cell r="C196" t="str">
            <v>REACTOR SECTION</v>
          </cell>
          <cell r="D196" t="str">
            <v>R</v>
          </cell>
          <cell r="E196" t="str">
            <v>N</v>
          </cell>
        </row>
        <row r="197">
          <cell r="A197" t="str">
            <v>903340-110-02</v>
          </cell>
          <cell r="B197">
            <v>2</v>
          </cell>
          <cell r="C197" t="str">
            <v>SEPARATOR SECTION</v>
          </cell>
          <cell r="D197" t="str">
            <v>R</v>
          </cell>
          <cell r="E197" t="str">
            <v>N</v>
          </cell>
        </row>
        <row r="198">
          <cell r="A198" t="str">
            <v>903340-110-03</v>
          </cell>
          <cell r="B198">
            <v>2</v>
          </cell>
          <cell r="C198" t="str">
            <v>STRIPPER SECTION</v>
          </cell>
          <cell r="D198" t="str">
            <v>R</v>
          </cell>
          <cell r="E198" t="str">
            <v>N</v>
          </cell>
        </row>
        <row r="199">
          <cell r="A199" t="str">
            <v>903340-110-04</v>
          </cell>
          <cell r="B199">
            <v>1</v>
          </cell>
          <cell r="C199" t="str">
            <v>MATERIAL BALANCE</v>
          </cell>
          <cell r="D199" t="str">
            <v>R</v>
          </cell>
          <cell r="E199" t="str">
            <v>N</v>
          </cell>
        </row>
        <row r="200">
          <cell r="C200" t="str">
            <v>MATERIAL SELECTION DIAGRAM</v>
          </cell>
        </row>
        <row r="201">
          <cell r="A201" t="str">
            <v>903340-115-01</v>
          </cell>
          <cell r="B201">
            <v>0</v>
          </cell>
          <cell r="C201" t="str">
            <v>REACTOR SECTION</v>
          </cell>
          <cell r="D201" t="str">
            <v>I</v>
          </cell>
          <cell r="E201" t="str">
            <v>N</v>
          </cell>
        </row>
        <row r="202">
          <cell r="A202" t="str">
            <v>903340-115-02</v>
          </cell>
          <cell r="B202">
            <v>0</v>
          </cell>
          <cell r="C202" t="str">
            <v>SEPARATOR SECTION</v>
          </cell>
          <cell r="D202" t="str">
            <v>I</v>
          </cell>
          <cell r="E202" t="str">
            <v>N</v>
          </cell>
        </row>
        <row r="203">
          <cell r="A203" t="str">
            <v>903340-115-03</v>
          </cell>
          <cell r="B203">
            <v>0</v>
          </cell>
          <cell r="C203" t="str">
            <v>STRIPPER SECTION</v>
          </cell>
          <cell r="D203" t="str">
            <v>I</v>
          </cell>
          <cell r="E203" t="str">
            <v>N</v>
          </cell>
        </row>
        <row r="204">
          <cell r="C204" t="str">
            <v>PROCESS P&amp;ID's</v>
          </cell>
        </row>
        <row r="205">
          <cell r="A205" t="str">
            <v>903340-120-01</v>
          </cell>
          <cell r="B205">
            <v>3</v>
          </cell>
          <cell r="C205" t="str">
            <v>Legend and Instrument identification</v>
          </cell>
          <cell r="D205" t="str">
            <v>A</v>
          </cell>
          <cell r="E205" t="str">
            <v>Y</v>
          </cell>
          <cell r="F205">
            <v>0.37</v>
          </cell>
          <cell r="G205">
            <v>37779</v>
          </cell>
          <cell r="H205">
            <v>37776</v>
          </cell>
          <cell r="I205">
            <v>37807</v>
          </cell>
          <cell r="J205">
            <v>37806</v>
          </cell>
          <cell r="K205">
            <v>37855</v>
          </cell>
          <cell r="M205">
            <v>38017</v>
          </cell>
          <cell r="O205">
            <v>38107</v>
          </cell>
          <cell r="Q205">
            <v>90</v>
          </cell>
          <cell r="R205">
            <v>2</v>
          </cell>
        </row>
        <row r="206">
          <cell r="A206" t="str">
            <v>903340-120-02</v>
          </cell>
          <cell r="B206">
            <v>4</v>
          </cell>
          <cell r="C206" t="str">
            <v>General Details and Notes</v>
          </cell>
          <cell r="D206" t="str">
            <v>A</v>
          </cell>
          <cell r="E206" t="str">
            <v>Y</v>
          </cell>
          <cell r="F206">
            <v>0.37</v>
          </cell>
          <cell r="G206">
            <v>37779</v>
          </cell>
          <cell r="H206">
            <v>37776</v>
          </cell>
          <cell r="I206">
            <v>37807</v>
          </cell>
          <cell r="J206">
            <v>37806</v>
          </cell>
          <cell r="K206">
            <v>37855</v>
          </cell>
          <cell r="M206">
            <v>38017</v>
          </cell>
          <cell r="O206">
            <v>38107</v>
          </cell>
          <cell r="Q206">
            <v>90</v>
          </cell>
          <cell r="R206">
            <v>2</v>
          </cell>
        </row>
        <row r="207">
          <cell r="A207" t="str">
            <v>903340-120-03</v>
          </cell>
          <cell r="B207">
            <v>4</v>
          </cell>
          <cell r="C207" t="str">
            <v>Unit Specific Details and Notes</v>
          </cell>
          <cell r="D207" t="str">
            <v>A</v>
          </cell>
          <cell r="E207" t="str">
            <v>Y</v>
          </cell>
          <cell r="F207">
            <v>0.37</v>
          </cell>
          <cell r="G207">
            <v>37779</v>
          </cell>
          <cell r="H207">
            <v>37776</v>
          </cell>
          <cell r="I207">
            <v>37807</v>
          </cell>
          <cell r="J207">
            <v>37806</v>
          </cell>
          <cell r="K207">
            <v>37855</v>
          </cell>
          <cell r="M207">
            <v>38017</v>
          </cell>
          <cell r="O207">
            <v>38107</v>
          </cell>
          <cell r="Q207">
            <v>90</v>
          </cell>
          <cell r="R207">
            <v>2</v>
          </cell>
        </row>
        <row r="208">
          <cell r="A208" t="str">
            <v>903340-120-04</v>
          </cell>
          <cell r="B208">
            <v>3</v>
          </cell>
          <cell r="C208" t="str">
            <v>Cause and Effect Table</v>
          </cell>
          <cell r="D208" t="str">
            <v>A</v>
          </cell>
          <cell r="E208" t="str">
            <v>Y</v>
          </cell>
          <cell r="F208">
            <v>0.37</v>
          </cell>
          <cell r="G208">
            <v>37779</v>
          </cell>
          <cell r="H208">
            <v>37776</v>
          </cell>
          <cell r="I208">
            <v>37807</v>
          </cell>
          <cell r="J208">
            <v>37806</v>
          </cell>
          <cell r="K208">
            <v>37855</v>
          </cell>
          <cell r="M208">
            <v>38017</v>
          </cell>
          <cell r="O208">
            <v>38107</v>
          </cell>
          <cell r="Q208">
            <v>90</v>
          </cell>
          <cell r="R208">
            <v>2</v>
          </cell>
        </row>
        <row r="209">
          <cell r="A209" t="str">
            <v>903340-120-05</v>
          </cell>
          <cell r="B209">
            <v>5</v>
          </cell>
          <cell r="C209" t="str">
            <v>Tatoray Feed</v>
          </cell>
          <cell r="D209" t="str">
            <v>A</v>
          </cell>
          <cell r="E209" t="str">
            <v>Y</v>
          </cell>
          <cell r="F209">
            <v>0.37</v>
          </cell>
          <cell r="G209">
            <v>37779</v>
          </cell>
          <cell r="H209">
            <v>37776</v>
          </cell>
          <cell r="I209">
            <v>37807</v>
          </cell>
          <cell r="J209">
            <v>37806</v>
          </cell>
          <cell r="K209">
            <v>37855</v>
          </cell>
          <cell r="M209">
            <v>38017</v>
          </cell>
          <cell r="O209">
            <v>38107</v>
          </cell>
          <cell r="Q209">
            <v>90</v>
          </cell>
          <cell r="R209">
            <v>2</v>
          </cell>
        </row>
        <row r="210">
          <cell r="A210" t="str">
            <v>903340-120-06</v>
          </cell>
          <cell r="B210">
            <v>5</v>
          </cell>
          <cell r="C210" t="str">
            <v>Feed Surge Drum</v>
          </cell>
          <cell r="D210" t="str">
            <v>A</v>
          </cell>
          <cell r="E210" t="str">
            <v>Y</v>
          </cell>
          <cell r="F210">
            <v>0.37</v>
          </cell>
          <cell r="G210">
            <v>37779</v>
          </cell>
          <cell r="H210">
            <v>37776</v>
          </cell>
          <cell r="I210">
            <v>37807</v>
          </cell>
          <cell r="J210">
            <v>37806</v>
          </cell>
          <cell r="K210">
            <v>37855</v>
          </cell>
          <cell r="M210">
            <v>38017</v>
          </cell>
          <cell r="O210">
            <v>38107</v>
          </cell>
          <cell r="Q210">
            <v>90</v>
          </cell>
          <cell r="R210">
            <v>2</v>
          </cell>
        </row>
        <row r="211">
          <cell r="A211" t="str">
            <v>903340-120-07</v>
          </cell>
          <cell r="B211">
            <v>3</v>
          </cell>
          <cell r="C211" t="str">
            <v>Tatoray Charge Heater</v>
          </cell>
          <cell r="D211" t="str">
            <v>A</v>
          </cell>
          <cell r="E211" t="str">
            <v>Y</v>
          </cell>
          <cell r="F211">
            <v>0.37</v>
          </cell>
          <cell r="G211">
            <v>37779</v>
          </cell>
          <cell r="H211">
            <v>37776</v>
          </cell>
          <cell r="I211">
            <v>37807</v>
          </cell>
          <cell r="J211">
            <v>37806</v>
          </cell>
          <cell r="K211">
            <v>37855</v>
          </cell>
          <cell r="M211">
            <v>38017</v>
          </cell>
          <cell r="O211">
            <v>38107</v>
          </cell>
          <cell r="Q211">
            <v>90</v>
          </cell>
          <cell r="R211">
            <v>2</v>
          </cell>
        </row>
        <row r="212">
          <cell r="A212" t="str">
            <v>903340-120-08</v>
          </cell>
          <cell r="B212">
            <v>2</v>
          </cell>
          <cell r="C212" t="str">
            <v>Reactor</v>
          </cell>
          <cell r="D212" t="str">
            <v>A</v>
          </cell>
          <cell r="E212" t="str">
            <v>Y</v>
          </cell>
          <cell r="F212">
            <v>0.37</v>
          </cell>
          <cell r="G212">
            <v>37779</v>
          </cell>
          <cell r="H212">
            <v>37776</v>
          </cell>
          <cell r="I212">
            <v>37807</v>
          </cell>
          <cell r="J212">
            <v>37806</v>
          </cell>
          <cell r="K212">
            <v>37855</v>
          </cell>
          <cell r="M212">
            <v>38017</v>
          </cell>
          <cell r="O212">
            <v>38107</v>
          </cell>
          <cell r="Q212">
            <v>90</v>
          </cell>
          <cell r="R212">
            <v>2</v>
          </cell>
        </row>
        <row r="213">
          <cell r="A213" t="str">
            <v>903340-120-09</v>
          </cell>
          <cell r="B213">
            <v>4</v>
          </cell>
          <cell r="C213" t="str">
            <v>Combined Feed Exchanger</v>
          </cell>
          <cell r="D213" t="str">
            <v>A</v>
          </cell>
          <cell r="E213" t="str">
            <v>Y</v>
          </cell>
          <cell r="F213">
            <v>0.37</v>
          </cell>
          <cell r="G213">
            <v>37779</v>
          </cell>
          <cell r="H213">
            <v>37776</v>
          </cell>
          <cell r="I213">
            <v>37807</v>
          </cell>
          <cell r="J213">
            <v>37806</v>
          </cell>
          <cell r="K213">
            <v>37855</v>
          </cell>
          <cell r="M213">
            <v>38017</v>
          </cell>
          <cell r="O213">
            <v>38107</v>
          </cell>
          <cell r="Q213">
            <v>90</v>
          </cell>
          <cell r="R213">
            <v>2</v>
          </cell>
        </row>
        <row r="214">
          <cell r="A214" t="str">
            <v>903340-120-10</v>
          </cell>
          <cell r="B214">
            <v>5</v>
          </cell>
          <cell r="C214" t="str">
            <v>Separator</v>
          </cell>
          <cell r="D214" t="str">
            <v>A</v>
          </cell>
          <cell r="E214" t="str">
            <v>Y</v>
          </cell>
          <cell r="F214">
            <v>0.37</v>
          </cell>
          <cell r="G214">
            <v>37779</v>
          </cell>
          <cell r="H214">
            <v>37776</v>
          </cell>
          <cell r="I214">
            <v>37807</v>
          </cell>
          <cell r="J214">
            <v>37806</v>
          </cell>
          <cell r="K214">
            <v>37855</v>
          </cell>
          <cell r="M214">
            <v>38017</v>
          </cell>
          <cell r="O214">
            <v>38107</v>
          </cell>
          <cell r="Q214">
            <v>90</v>
          </cell>
          <cell r="R214">
            <v>2</v>
          </cell>
        </row>
        <row r="215">
          <cell r="A215" t="str">
            <v>903340-120-11</v>
          </cell>
          <cell r="B215">
            <v>4</v>
          </cell>
          <cell r="C215" t="str">
            <v>Recycle Compressor</v>
          </cell>
          <cell r="D215" t="str">
            <v>A</v>
          </cell>
          <cell r="E215" t="str">
            <v>Y</v>
          </cell>
          <cell r="F215">
            <v>0.37</v>
          </cell>
          <cell r="G215">
            <v>37779</v>
          </cell>
          <cell r="H215">
            <v>37776</v>
          </cell>
          <cell r="I215">
            <v>37807</v>
          </cell>
          <cell r="J215">
            <v>37806</v>
          </cell>
          <cell r="K215">
            <v>37855</v>
          </cell>
          <cell r="M215">
            <v>38017</v>
          </cell>
          <cell r="O215">
            <v>38107</v>
          </cell>
          <cell r="Q215">
            <v>90</v>
          </cell>
          <cell r="R215">
            <v>2</v>
          </cell>
        </row>
        <row r="216">
          <cell r="A216" t="str">
            <v>903340-120-12</v>
          </cell>
          <cell r="B216">
            <v>4</v>
          </cell>
          <cell r="C216" t="str">
            <v>Stripper</v>
          </cell>
          <cell r="D216" t="str">
            <v>A</v>
          </cell>
          <cell r="E216" t="str">
            <v>Y</v>
          </cell>
          <cell r="F216">
            <v>0.37</v>
          </cell>
          <cell r="G216">
            <v>37779</v>
          </cell>
          <cell r="H216">
            <v>37776</v>
          </cell>
          <cell r="I216">
            <v>37807</v>
          </cell>
          <cell r="J216">
            <v>37806</v>
          </cell>
          <cell r="K216">
            <v>37855</v>
          </cell>
          <cell r="M216">
            <v>38017</v>
          </cell>
          <cell r="O216">
            <v>38107</v>
          </cell>
          <cell r="Q216">
            <v>90</v>
          </cell>
          <cell r="R216">
            <v>2</v>
          </cell>
        </row>
        <row r="217">
          <cell r="A217" t="str">
            <v>903340-120-13</v>
          </cell>
          <cell r="B217">
            <v>5</v>
          </cell>
          <cell r="C217" t="str">
            <v>Stripper Receiver</v>
          </cell>
          <cell r="D217" t="str">
            <v>A</v>
          </cell>
          <cell r="E217" t="str">
            <v>Y</v>
          </cell>
          <cell r="F217">
            <v>0.37</v>
          </cell>
          <cell r="G217">
            <v>37779</v>
          </cell>
          <cell r="H217">
            <v>37776</v>
          </cell>
          <cell r="I217">
            <v>37807</v>
          </cell>
          <cell r="J217">
            <v>37806</v>
          </cell>
          <cell r="K217">
            <v>37855</v>
          </cell>
          <cell r="M217">
            <v>38017</v>
          </cell>
          <cell r="O217">
            <v>38107</v>
          </cell>
          <cell r="Q217">
            <v>90</v>
          </cell>
          <cell r="R217">
            <v>2</v>
          </cell>
        </row>
        <row r="218">
          <cell r="A218" t="str">
            <v>903340-120-14</v>
          </cell>
          <cell r="B218">
            <v>4</v>
          </cell>
          <cell r="C218" t="str">
            <v>Desuperheater</v>
          </cell>
          <cell r="D218" t="str">
            <v>A</v>
          </cell>
          <cell r="E218" t="str">
            <v>Y</v>
          </cell>
          <cell r="F218">
            <v>0.37</v>
          </cell>
          <cell r="G218">
            <v>37779</v>
          </cell>
          <cell r="H218">
            <v>37776</v>
          </cell>
          <cell r="I218">
            <v>37807</v>
          </cell>
          <cell r="J218">
            <v>37806</v>
          </cell>
          <cell r="K218">
            <v>37855</v>
          </cell>
          <cell r="M218">
            <v>38017</v>
          </cell>
          <cell r="O218">
            <v>38107</v>
          </cell>
          <cell r="Q218">
            <v>90</v>
          </cell>
          <cell r="R218">
            <v>2</v>
          </cell>
        </row>
        <row r="219">
          <cell r="A219" t="str">
            <v>903340-120-15</v>
          </cell>
          <cell r="B219">
            <v>4</v>
          </cell>
          <cell r="C219" t="str">
            <v>Tatoray Charge Heater Firing</v>
          </cell>
          <cell r="D219" t="str">
            <v>A</v>
          </cell>
          <cell r="E219" t="str">
            <v>Y</v>
          </cell>
          <cell r="F219">
            <v>0.37</v>
          </cell>
          <cell r="G219">
            <v>37779</v>
          </cell>
          <cell r="H219">
            <v>37776</v>
          </cell>
          <cell r="I219">
            <v>37807</v>
          </cell>
          <cell r="J219">
            <v>37806</v>
          </cell>
          <cell r="K219">
            <v>37855</v>
          </cell>
          <cell r="M219">
            <v>38017</v>
          </cell>
          <cell r="O219">
            <v>38107</v>
          </cell>
          <cell r="Q219">
            <v>90</v>
          </cell>
          <cell r="R219">
            <v>2</v>
          </cell>
        </row>
        <row r="220">
          <cell r="C220" t="str">
            <v>ISBL Utility Distribution P&amp;IDs</v>
          </cell>
        </row>
        <row r="221">
          <cell r="A221" t="str">
            <v>6319-02-41-08-1141</v>
          </cell>
          <cell r="B221">
            <v>1</v>
          </cell>
          <cell r="C221" t="str">
            <v>HP Steam, MP steam and Condensate distribution</v>
          </cell>
          <cell r="D221" t="str">
            <v>A</v>
          </cell>
          <cell r="E221" t="str">
            <v>N</v>
          </cell>
          <cell r="F221">
            <v>0.37</v>
          </cell>
          <cell r="G221">
            <v>37785</v>
          </cell>
          <cell r="H221">
            <v>37778</v>
          </cell>
          <cell r="I221">
            <v>37813</v>
          </cell>
          <cell r="J221">
            <v>37806</v>
          </cell>
          <cell r="K221">
            <v>37855</v>
          </cell>
          <cell r="M221">
            <v>38017</v>
          </cell>
          <cell r="O221">
            <v>38107</v>
          </cell>
          <cell r="Q221">
            <v>90</v>
          </cell>
          <cell r="R221">
            <v>2</v>
          </cell>
        </row>
        <row r="222">
          <cell r="A222" t="str">
            <v>6319-02-41-08-1142</v>
          </cell>
          <cell r="B222">
            <v>1</v>
          </cell>
          <cell r="C222" t="str">
            <v>Boiler feed water distribution</v>
          </cell>
          <cell r="D222" t="str">
            <v>A</v>
          </cell>
          <cell r="E222" t="str">
            <v>N</v>
          </cell>
          <cell r="F222">
            <v>0.37</v>
          </cell>
          <cell r="G222">
            <v>37785</v>
          </cell>
          <cell r="H222">
            <v>37778</v>
          </cell>
          <cell r="I222">
            <v>37813</v>
          </cell>
          <cell r="J222">
            <v>37806</v>
          </cell>
          <cell r="K222">
            <v>37855</v>
          </cell>
          <cell r="M222">
            <v>38017</v>
          </cell>
          <cell r="O222">
            <v>38107</v>
          </cell>
          <cell r="Q222">
            <v>90</v>
          </cell>
          <cell r="R222">
            <v>2</v>
          </cell>
        </row>
        <row r="223">
          <cell r="A223" t="str">
            <v>6319-02-41-08-1143</v>
          </cell>
          <cell r="B223">
            <v>2</v>
          </cell>
          <cell r="C223" t="str">
            <v>Plant air, Instrument air, Nitrogen, LP steam and Service water Distribution</v>
          </cell>
          <cell r="D223" t="str">
            <v>A</v>
          </cell>
          <cell r="E223" t="str">
            <v>N</v>
          </cell>
          <cell r="F223">
            <v>0.37</v>
          </cell>
          <cell r="G223">
            <v>37785</v>
          </cell>
          <cell r="H223">
            <v>37778</v>
          </cell>
          <cell r="I223">
            <v>37813</v>
          </cell>
          <cell r="J223">
            <v>37806</v>
          </cell>
          <cell r="K223">
            <v>37855</v>
          </cell>
          <cell r="M223">
            <v>38017</v>
          </cell>
          <cell r="O223">
            <v>38107</v>
          </cell>
          <cell r="Q223">
            <v>90</v>
          </cell>
          <cell r="R223">
            <v>2</v>
          </cell>
        </row>
        <row r="224">
          <cell r="A224" t="str">
            <v>6319-02-41-08-1144</v>
          </cell>
          <cell r="B224">
            <v>2</v>
          </cell>
          <cell r="C224" t="str">
            <v>Cooling Water and Bearing Cooling water distribution</v>
          </cell>
          <cell r="D224" t="str">
            <v>A</v>
          </cell>
          <cell r="E224" t="str">
            <v>N</v>
          </cell>
          <cell r="F224">
            <v>0.37</v>
          </cell>
          <cell r="G224">
            <v>37785</v>
          </cell>
          <cell r="H224">
            <v>37778</v>
          </cell>
          <cell r="I224">
            <v>37813</v>
          </cell>
          <cell r="J224">
            <v>37806</v>
          </cell>
          <cell r="K224">
            <v>37855</v>
          </cell>
          <cell r="M224">
            <v>38017</v>
          </cell>
          <cell r="O224">
            <v>38107</v>
          </cell>
          <cell r="Q224">
            <v>90</v>
          </cell>
          <cell r="R224">
            <v>2</v>
          </cell>
        </row>
        <row r="225">
          <cell r="A225" t="str">
            <v>6319-02-41-08-1145</v>
          </cell>
          <cell r="B225">
            <v>1</v>
          </cell>
          <cell r="C225" t="str">
            <v xml:space="preserve">Closed blowdown distribution </v>
          </cell>
          <cell r="D225" t="str">
            <v>A</v>
          </cell>
          <cell r="E225" t="str">
            <v>N</v>
          </cell>
          <cell r="F225">
            <v>0.37</v>
          </cell>
          <cell r="G225">
            <v>37785</v>
          </cell>
          <cell r="H225">
            <v>37778</v>
          </cell>
          <cell r="I225">
            <v>37813</v>
          </cell>
          <cell r="J225">
            <v>37806</v>
          </cell>
          <cell r="K225">
            <v>37855</v>
          </cell>
          <cell r="M225">
            <v>38017</v>
          </cell>
          <cell r="O225">
            <v>38107</v>
          </cell>
          <cell r="Q225">
            <v>90</v>
          </cell>
          <cell r="R225">
            <v>2</v>
          </cell>
        </row>
        <row r="226">
          <cell r="A226" t="str">
            <v>6319-02-41-08-1146</v>
          </cell>
          <cell r="B226">
            <v>1</v>
          </cell>
          <cell r="C226" t="str">
            <v>Flare Distribution</v>
          </cell>
          <cell r="D226" t="str">
            <v>A</v>
          </cell>
          <cell r="E226" t="str">
            <v>N</v>
          </cell>
          <cell r="F226">
            <v>0.37</v>
          </cell>
          <cell r="G226">
            <v>37785</v>
          </cell>
          <cell r="H226">
            <v>37778</v>
          </cell>
          <cell r="I226">
            <v>37813</v>
          </cell>
          <cell r="J226">
            <v>37806</v>
          </cell>
          <cell r="K226">
            <v>37855</v>
          </cell>
          <cell r="M226">
            <v>38017</v>
          </cell>
          <cell r="O226">
            <v>38107</v>
          </cell>
          <cell r="Q226">
            <v>90</v>
          </cell>
          <cell r="R226">
            <v>2</v>
          </cell>
        </row>
        <row r="227">
          <cell r="A227" t="str">
            <v>6319-02-41-08-1147</v>
          </cell>
          <cell r="B227">
            <v>1</v>
          </cell>
          <cell r="C227" t="str">
            <v xml:space="preserve">Fuel Gas distribution </v>
          </cell>
          <cell r="D227" t="str">
            <v>A</v>
          </cell>
          <cell r="E227" t="str">
            <v>N</v>
          </cell>
          <cell r="F227">
            <v>0.37</v>
          </cell>
          <cell r="G227">
            <v>37785</v>
          </cell>
          <cell r="H227">
            <v>37778</v>
          </cell>
          <cell r="I227">
            <v>37813</v>
          </cell>
          <cell r="J227">
            <v>37806</v>
          </cell>
          <cell r="K227">
            <v>37855</v>
          </cell>
          <cell r="M227">
            <v>38017</v>
          </cell>
          <cell r="O227">
            <v>38107</v>
          </cell>
          <cell r="Q227">
            <v>90</v>
          </cell>
          <cell r="R227">
            <v>2</v>
          </cell>
        </row>
        <row r="228">
          <cell r="A228" t="str">
            <v>6319-02-41-08-1116</v>
          </cell>
          <cell r="B228">
            <v>0</v>
          </cell>
          <cell r="C228" t="str">
            <v>PUMP SEAL PLANS-I</v>
          </cell>
          <cell r="D228" t="str">
            <v>A</v>
          </cell>
          <cell r="E228" t="str">
            <v>N</v>
          </cell>
          <cell r="F228">
            <v>0.37</v>
          </cell>
          <cell r="G228">
            <v>37785</v>
          </cell>
          <cell r="H228">
            <v>37778</v>
          </cell>
          <cell r="I228">
            <v>37813</v>
          </cell>
          <cell r="J228">
            <v>37806</v>
          </cell>
          <cell r="K228">
            <v>37855</v>
          </cell>
          <cell r="M228">
            <v>38017</v>
          </cell>
          <cell r="O228">
            <v>38107</v>
          </cell>
          <cell r="Q228">
            <v>90</v>
          </cell>
          <cell r="R228">
            <v>2</v>
          </cell>
        </row>
        <row r="229">
          <cell r="A229" t="str">
            <v>6319-02-41-08-1117</v>
          </cell>
          <cell r="B229">
            <v>0</v>
          </cell>
          <cell r="C229" t="str">
            <v>PUMP SEAL PLANS-II</v>
          </cell>
          <cell r="D229" t="str">
            <v>A</v>
          </cell>
          <cell r="E229" t="str">
            <v>N</v>
          </cell>
          <cell r="F229">
            <v>0.37</v>
          </cell>
          <cell r="G229">
            <v>37785</v>
          </cell>
          <cell r="H229">
            <v>37778</v>
          </cell>
          <cell r="I229">
            <v>37813</v>
          </cell>
          <cell r="J229">
            <v>37806</v>
          </cell>
          <cell r="K229">
            <v>37855</v>
          </cell>
          <cell r="M229">
            <v>38017</v>
          </cell>
          <cell r="O229">
            <v>38107</v>
          </cell>
          <cell r="Q229">
            <v>90</v>
          </cell>
          <cell r="R229">
            <v>2</v>
          </cell>
        </row>
        <row r="230">
          <cell r="A230" t="str">
            <v>6319-02-41-08-1118</v>
          </cell>
          <cell r="B230">
            <v>0</v>
          </cell>
          <cell r="C230" t="str">
            <v>CONTROL VALVE VENT &amp; DRAIN DETAILS</v>
          </cell>
          <cell r="D230" t="str">
            <v>A</v>
          </cell>
          <cell r="E230" t="str">
            <v>N</v>
          </cell>
          <cell r="F230">
            <v>0.37</v>
          </cell>
          <cell r="G230">
            <v>37785</v>
          </cell>
          <cell r="H230">
            <v>37778</v>
          </cell>
          <cell r="I230">
            <v>37813</v>
          </cell>
          <cell r="J230">
            <v>37806</v>
          </cell>
          <cell r="K230">
            <v>37855</v>
          </cell>
          <cell r="M230">
            <v>38017</v>
          </cell>
          <cell r="O230">
            <v>38107</v>
          </cell>
          <cell r="Q230">
            <v>90</v>
          </cell>
          <cell r="R230">
            <v>2</v>
          </cell>
        </row>
        <row r="231">
          <cell r="A231" t="str">
            <v>6319-02-41-08-1119</v>
          </cell>
          <cell r="B231">
            <v>0</v>
          </cell>
          <cell r="C231" t="str">
            <v>PUMP VENT &amp; DRAIN DETAILS</v>
          </cell>
          <cell r="D231" t="str">
            <v>A</v>
          </cell>
          <cell r="E231" t="str">
            <v>N</v>
          </cell>
          <cell r="F231">
            <v>0.37</v>
          </cell>
          <cell r="G231">
            <v>37785</v>
          </cell>
          <cell r="H231">
            <v>37778</v>
          </cell>
          <cell r="I231">
            <v>37813</v>
          </cell>
          <cell r="J231">
            <v>37806</v>
          </cell>
          <cell r="K231">
            <v>37855</v>
          </cell>
          <cell r="M231">
            <v>38017</v>
          </cell>
          <cell r="O231">
            <v>38107</v>
          </cell>
          <cell r="Q231">
            <v>90</v>
          </cell>
          <cell r="R231">
            <v>2</v>
          </cell>
        </row>
        <row r="232">
          <cell r="A232" t="str">
            <v>6319-02-41-08-1120</v>
          </cell>
          <cell r="B232">
            <v>0</v>
          </cell>
          <cell r="C232" t="str">
            <v>LEVEL INST. VENT &amp; DRAIN DETAILS</v>
          </cell>
          <cell r="D232" t="str">
            <v>A</v>
          </cell>
          <cell r="E232" t="str">
            <v>N</v>
          </cell>
          <cell r="F232">
            <v>0.37</v>
          </cell>
          <cell r="G232">
            <v>37785</v>
          </cell>
          <cell r="H232">
            <v>37778</v>
          </cell>
          <cell r="I232">
            <v>37813</v>
          </cell>
          <cell r="J232">
            <v>37806</v>
          </cell>
          <cell r="K232">
            <v>37855</v>
          </cell>
          <cell r="M232">
            <v>38017</v>
          </cell>
          <cell r="O232">
            <v>38107</v>
          </cell>
          <cell r="Q232">
            <v>90</v>
          </cell>
          <cell r="R232">
            <v>2</v>
          </cell>
        </row>
        <row r="233">
          <cell r="A233" t="str">
            <v>6319-02-41-08-1121</v>
          </cell>
          <cell r="B233">
            <v>0</v>
          </cell>
          <cell r="C233" t="str">
            <v>SAMPLE CONNNECTION DETAILS</v>
          </cell>
          <cell r="D233" t="str">
            <v>A</v>
          </cell>
          <cell r="E233" t="str">
            <v>N</v>
          </cell>
          <cell r="F233">
            <v>0.37</v>
          </cell>
          <cell r="G233">
            <v>37785</v>
          </cell>
          <cell r="H233">
            <v>37778</v>
          </cell>
          <cell r="I233">
            <v>37813</v>
          </cell>
          <cell r="J233">
            <v>37806</v>
          </cell>
          <cell r="K233">
            <v>37855</v>
          </cell>
          <cell r="M233">
            <v>38017</v>
          </cell>
          <cell r="O233">
            <v>38107</v>
          </cell>
          <cell r="Q233">
            <v>90</v>
          </cell>
          <cell r="R233">
            <v>2</v>
          </cell>
        </row>
        <row r="234">
          <cell r="A234" t="str">
            <v>6319-02-41-08-1122</v>
          </cell>
          <cell r="B234">
            <v>0</v>
          </cell>
          <cell r="C234" t="str">
            <v>LOW POINT DRAIN DETAILS</v>
          </cell>
          <cell r="D234" t="str">
            <v>A</v>
          </cell>
          <cell r="E234" t="str">
            <v>N</v>
          </cell>
          <cell r="F234">
            <v>0.37</v>
          </cell>
          <cell r="G234">
            <v>37785</v>
          </cell>
          <cell r="H234">
            <v>37778</v>
          </cell>
          <cell r="I234">
            <v>37813</v>
          </cell>
          <cell r="J234">
            <v>37806</v>
          </cell>
          <cell r="K234">
            <v>37855</v>
          </cell>
          <cell r="M234">
            <v>38017</v>
          </cell>
          <cell r="O234">
            <v>38107</v>
          </cell>
          <cell r="Q234">
            <v>90</v>
          </cell>
          <cell r="R234">
            <v>2</v>
          </cell>
        </row>
        <row r="235">
          <cell r="C235" t="str">
            <v>Other Deliverables</v>
          </cell>
        </row>
        <row r="236">
          <cell r="A236" t="str">
            <v>6319-08-02-EL-1001</v>
          </cell>
          <cell r="B236">
            <v>1</v>
          </cell>
          <cell r="C236" t="str">
            <v>EQUIPMENT LIST</v>
          </cell>
          <cell r="D236" t="str">
            <v>I</v>
          </cell>
          <cell r="E236" t="str">
            <v>N</v>
          </cell>
          <cell r="F236">
            <v>0.37</v>
          </cell>
          <cell r="G236">
            <v>37802</v>
          </cell>
          <cell r="H236">
            <v>37802</v>
          </cell>
          <cell r="I236">
            <v>37830</v>
          </cell>
          <cell r="J236">
            <v>37823</v>
          </cell>
          <cell r="K236">
            <v>37863</v>
          </cell>
          <cell r="O236">
            <v>38107</v>
          </cell>
          <cell r="Q236">
            <v>90</v>
          </cell>
          <cell r="R236">
            <v>2</v>
          </cell>
        </row>
        <row r="237">
          <cell r="C237" t="str">
            <v>EQUIPMENT DATASHEETS (Note 1)</v>
          </cell>
          <cell r="D237" t="str">
            <v>A</v>
          </cell>
          <cell r="E237" t="str">
            <v>N</v>
          </cell>
          <cell r="F237">
            <v>1.5</v>
          </cell>
          <cell r="G237">
            <v>37820</v>
          </cell>
          <cell r="H237">
            <v>37806</v>
          </cell>
          <cell r="I237">
            <v>37848</v>
          </cell>
          <cell r="J237">
            <v>37826</v>
          </cell>
          <cell r="K237">
            <v>37863</v>
          </cell>
          <cell r="O237">
            <v>38107</v>
          </cell>
          <cell r="Q237">
            <v>90</v>
          </cell>
          <cell r="R237">
            <v>2</v>
          </cell>
        </row>
        <row r="238">
          <cell r="C238" t="str">
            <v>CONTROL VALVE DATASHEETS (Note 1)</v>
          </cell>
          <cell r="D238" t="str">
            <v>A</v>
          </cell>
          <cell r="E238" t="str">
            <v>N</v>
          </cell>
          <cell r="F238">
            <v>1.5</v>
          </cell>
          <cell r="G238">
            <v>37817</v>
          </cell>
          <cell r="H238">
            <v>37809</v>
          </cell>
          <cell r="I238">
            <v>37845</v>
          </cell>
          <cell r="J238">
            <v>37840</v>
          </cell>
          <cell r="K238">
            <v>37863</v>
          </cell>
          <cell r="O238">
            <v>38107</v>
          </cell>
          <cell r="Q238">
            <v>70</v>
          </cell>
          <cell r="R238">
            <v>2</v>
          </cell>
        </row>
        <row r="239">
          <cell r="C239" t="str">
            <v>SAFETY VALVE DATASHEETS (Note 1)</v>
          </cell>
          <cell r="D239" t="str">
            <v>A</v>
          </cell>
          <cell r="E239" t="str">
            <v>N</v>
          </cell>
          <cell r="F239">
            <v>0.64</v>
          </cell>
          <cell r="G239">
            <v>37824</v>
          </cell>
          <cell r="H239">
            <v>37809</v>
          </cell>
          <cell r="I239">
            <v>37852</v>
          </cell>
          <cell r="K239">
            <v>37863</v>
          </cell>
          <cell r="O239">
            <v>38107</v>
          </cell>
          <cell r="Q239">
            <v>70</v>
          </cell>
          <cell r="R239">
            <v>2</v>
          </cell>
        </row>
        <row r="240">
          <cell r="C240" t="str">
            <v>OTHER INSTRUMENT DATASHEETS (Note 1)</v>
          </cell>
          <cell r="D240" t="str">
            <v>I</v>
          </cell>
          <cell r="E240" t="str">
            <v>N</v>
          </cell>
          <cell r="F240">
            <v>1.5</v>
          </cell>
          <cell r="G240">
            <v>37833</v>
          </cell>
          <cell r="H240">
            <v>37831</v>
          </cell>
          <cell r="I240">
            <v>37861</v>
          </cell>
          <cell r="K240">
            <v>37863</v>
          </cell>
          <cell r="O240">
            <v>38107</v>
          </cell>
        </row>
        <row r="241">
          <cell r="C241" t="str">
            <v>FLOW INSTRUMENTS/ ANALYSERS</v>
          </cell>
          <cell r="D241" t="str">
            <v>R</v>
          </cell>
          <cell r="E241" t="str">
            <v>N</v>
          </cell>
          <cell r="F241">
            <v>1.5</v>
          </cell>
          <cell r="G241">
            <v>37833</v>
          </cell>
          <cell r="H241">
            <v>37831</v>
          </cell>
          <cell r="I241">
            <v>37861</v>
          </cell>
          <cell r="K241">
            <v>37863</v>
          </cell>
          <cell r="O241">
            <v>38107</v>
          </cell>
        </row>
        <row r="242">
          <cell r="A242" t="str">
            <v>6319-08-02-LS-1100</v>
          </cell>
          <cell r="C242" t="str">
            <v>LINE SCHEDULES</v>
          </cell>
          <cell r="D242" t="str">
            <v>I</v>
          </cell>
          <cell r="E242" t="str">
            <v>N</v>
          </cell>
          <cell r="F242">
            <v>1.5</v>
          </cell>
          <cell r="G242">
            <v>37833</v>
          </cell>
          <cell r="H242">
            <v>37826</v>
          </cell>
          <cell r="I242">
            <v>37861</v>
          </cell>
          <cell r="K242">
            <v>37863</v>
          </cell>
          <cell r="O242">
            <v>38107</v>
          </cell>
          <cell r="Q242">
            <v>90</v>
          </cell>
          <cell r="R242">
            <v>2</v>
          </cell>
        </row>
        <row r="243">
          <cell r="A243" t="str">
            <v>6319-08-02-SM-1003</v>
          </cell>
          <cell r="B243">
            <v>0</v>
          </cell>
          <cell r="C243" t="str">
            <v>FLARE LOAD SUMMARY (Note 1)</v>
          </cell>
          <cell r="D243" t="str">
            <v>A</v>
          </cell>
          <cell r="E243" t="str">
            <v>N</v>
          </cell>
          <cell r="F243">
            <v>0.37</v>
          </cell>
          <cell r="G243">
            <v>37817</v>
          </cell>
          <cell r="H243">
            <v>37811</v>
          </cell>
          <cell r="I243">
            <v>37845</v>
          </cell>
          <cell r="K243">
            <v>37863</v>
          </cell>
          <cell r="O243">
            <v>38107</v>
          </cell>
          <cell r="Q243">
            <v>70</v>
          </cell>
        </row>
        <row r="244">
          <cell r="A244" t="str">
            <v>6319-08-02-SM-1001</v>
          </cell>
          <cell r="B244">
            <v>1</v>
          </cell>
          <cell r="C244" t="str">
            <v>UTILITY SUMMARY</v>
          </cell>
          <cell r="D244" t="str">
            <v>R</v>
          </cell>
          <cell r="E244" t="str">
            <v>N</v>
          </cell>
          <cell r="F244">
            <v>0.37</v>
          </cell>
          <cell r="G244">
            <v>37823</v>
          </cell>
          <cell r="I244">
            <v>37851</v>
          </cell>
          <cell r="K244">
            <v>37863</v>
          </cell>
          <cell r="O244">
            <v>38107</v>
          </cell>
          <cell r="Q244">
            <v>50</v>
          </cell>
        </row>
        <row r="245">
          <cell r="A245" t="str">
            <v>6319-08-02-SM-1002</v>
          </cell>
          <cell r="B245">
            <v>1</v>
          </cell>
          <cell r="C245" t="str">
            <v>EFFLUENT SUMMARY</v>
          </cell>
          <cell r="D245" t="str">
            <v>I</v>
          </cell>
          <cell r="E245" t="str">
            <v>N</v>
          </cell>
          <cell r="F245">
            <v>0.18</v>
          </cell>
          <cell r="G245">
            <v>37823</v>
          </cell>
          <cell r="H245">
            <v>37831</v>
          </cell>
          <cell r="I245">
            <v>37851</v>
          </cell>
          <cell r="K245">
            <v>37863</v>
          </cell>
          <cell r="O245">
            <v>38107</v>
          </cell>
          <cell r="Q245">
            <v>50</v>
          </cell>
        </row>
        <row r="246">
          <cell r="A246" t="str">
            <v>6319-08-02-SM-1004</v>
          </cell>
          <cell r="B246">
            <v>0</v>
          </cell>
          <cell r="C246" t="str">
            <v>CATALYST &amp; CHEMICALS SUMMARY</v>
          </cell>
          <cell r="D246" t="str">
            <v>I</v>
          </cell>
          <cell r="E246" t="str">
            <v>N</v>
          </cell>
          <cell r="F246">
            <v>0.18</v>
          </cell>
          <cell r="G246">
            <v>37823</v>
          </cell>
          <cell r="H246">
            <v>37832</v>
          </cell>
          <cell r="I246">
            <v>37851</v>
          </cell>
          <cell r="K246">
            <v>37863</v>
          </cell>
          <cell r="O246">
            <v>38107</v>
          </cell>
          <cell r="Q246">
            <v>50</v>
          </cell>
        </row>
        <row r="247">
          <cell r="A247" t="str">
            <v>6319-08-02-OPC-1001</v>
          </cell>
          <cell r="B247">
            <v>2</v>
          </cell>
          <cell r="C247" t="str">
            <v>BATTERY LIMIT CONDITIONS (Note 1)</v>
          </cell>
          <cell r="D247" t="str">
            <v>A</v>
          </cell>
          <cell r="E247" t="str">
            <v>N</v>
          </cell>
          <cell r="F247">
            <v>0.37</v>
          </cell>
          <cell r="G247">
            <v>37809</v>
          </cell>
          <cell r="H247">
            <v>37811</v>
          </cell>
          <cell r="I247">
            <v>37837</v>
          </cell>
          <cell r="K247">
            <v>37863</v>
          </cell>
          <cell r="O247">
            <v>38107</v>
          </cell>
          <cell r="Q247">
            <v>70</v>
          </cell>
        </row>
      </sheetData>
      <sheetData sheetId="2"/>
      <sheetData sheetId="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s>
    <sheetDataSet>
      <sheetData sheetId="0"/>
      <sheetData sheetId="1"/>
      <sheetData sheetId="2"/>
      <sheetData sheetId="3"/>
      <sheetData sheetId="4"/>
      <sheetData sheetId="5">
        <row r="17">
          <cell r="F17" t="str">
            <v>MTHLY. SCH. INT.</v>
          </cell>
        </row>
        <row r="32">
          <cell r="E32">
            <v>22.968000000000004</v>
          </cell>
        </row>
        <row r="33">
          <cell r="E33">
            <v>24.552</v>
          </cell>
        </row>
        <row r="43">
          <cell r="E43">
            <v>22.431067961165045</v>
          </cell>
        </row>
        <row r="55">
          <cell r="E55">
            <v>30.5</v>
          </cell>
        </row>
        <row r="74">
          <cell r="E74">
            <v>38</v>
          </cell>
        </row>
        <row r="75">
          <cell r="E75">
            <v>49.4</v>
          </cell>
        </row>
        <row r="84">
          <cell r="E84">
            <v>51.8</v>
          </cell>
        </row>
        <row r="85">
          <cell r="E85">
            <v>15</v>
          </cell>
        </row>
        <row r="91">
          <cell r="E91">
            <v>37.1</v>
          </cell>
        </row>
        <row r="97">
          <cell r="E97">
            <v>95.3</v>
          </cell>
        </row>
        <row r="106">
          <cell r="E106">
            <v>31</v>
          </cell>
        </row>
        <row r="107">
          <cell r="E107">
            <v>2.7</v>
          </cell>
        </row>
        <row r="116">
          <cell r="E116">
            <v>5.5609999999999999</v>
          </cell>
        </row>
        <row r="117">
          <cell r="E117">
            <v>5.8420000000000005</v>
          </cell>
        </row>
        <row r="139">
          <cell r="E139">
            <v>22.161200000000004</v>
          </cell>
        </row>
        <row r="145">
          <cell r="E145">
            <v>34.299999999999997</v>
          </cell>
        </row>
        <row r="151">
          <cell r="E151">
            <v>13</v>
          </cell>
        </row>
        <row r="157">
          <cell r="E157">
            <v>20.8</v>
          </cell>
        </row>
        <row r="163">
          <cell r="E163">
            <v>52.5</v>
          </cell>
        </row>
        <row r="169">
          <cell r="E169">
            <v>63.3</v>
          </cell>
        </row>
        <row r="175">
          <cell r="E175">
            <v>0</v>
          </cell>
        </row>
        <row r="181">
          <cell r="E181">
            <v>18.8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CLE"/>
      <sheetName val="Sch"/>
      <sheetName val="SUB-CONTR"/>
    </sheetNames>
    <sheetDataSet>
      <sheetData sheetId="0"/>
      <sheetData sheetId="1">
        <row r="8">
          <cell r="A8" t="str">
            <v>01</v>
          </cell>
          <cell r="B8" t="str">
            <v>ENABLING WORKS</v>
          </cell>
        </row>
        <row r="9">
          <cell r="B9" t="str">
            <v>SOIL INVESTIGATION</v>
          </cell>
          <cell r="C9">
            <v>1</v>
          </cell>
          <cell r="E9">
            <v>39091</v>
          </cell>
          <cell r="H9">
            <v>39098</v>
          </cell>
          <cell r="K9">
            <v>39112</v>
          </cell>
          <cell r="N9">
            <v>39119</v>
          </cell>
          <cell r="Q9">
            <v>39126</v>
          </cell>
          <cell r="T9">
            <v>39133</v>
          </cell>
        </row>
        <row r="10">
          <cell r="B10" t="str">
            <v>SITE OFFICE</v>
          </cell>
          <cell r="C10">
            <v>1</v>
          </cell>
          <cell r="E10">
            <v>39116</v>
          </cell>
          <cell r="H10">
            <v>39123</v>
          </cell>
          <cell r="K10">
            <v>39144</v>
          </cell>
          <cell r="N10">
            <v>39158</v>
          </cell>
          <cell r="Q10">
            <v>39165</v>
          </cell>
          <cell r="T10">
            <v>39172</v>
          </cell>
        </row>
        <row r="11">
          <cell r="B11" t="str">
            <v>CONSTRUCTION WATER</v>
          </cell>
          <cell r="C11">
            <v>1</v>
          </cell>
          <cell r="E11">
            <v>39116</v>
          </cell>
          <cell r="H11">
            <v>39123</v>
          </cell>
          <cell r="K11">
            <v>39144</v>
          </cell>
          <cell r="N11">
            <v>39158</v>
          </cell>
          <cell r="Q11">
            <v>39165</v>
          </cell>
          <cell r="T11">
            <v>39172</v>
          </cell>
        </row>
        <row r="12">
          <cell r="B12" t="str">
            <v>CONSTRUCTION POWER</v>
          </cell>
          <cell r="C12">
            <v>1</v>
          </cell>
          <cell r="E12">
            <v>39116</v>
          </cell>
          <cell r="H12">
            <v>39123</v>
          </cell>
          <cell r="K12">
            <v>39144</v>
          </cell>
          <cell r="N12">
            <v>39158</v>
          </cell>
          <cell r="Q12">
            <v>39165</v>
          </cell>
          <cell r="T12">
            <v>39172</v>
          </cell>
        </row>
        <row r="13">
          <cell r="B13" t="str">
            <v>WAREHOUSE/ OPEN YARD</v>
          </cell>
          <cell r="C13">
            <v>1</v>
          </cell>
          <cell r="E13">
            <v>39116</v>
          </cell>
          <cell r="H13">
            <v>39123</v>
          </cell>
          <cell r="K13">
            <v>39144</v>
          </cell>
          <cell r="N13">
            <v>39158</v>
          </cell>
          <cell r="Q13">
            <v>39165</v>
          </cell>
          <cell r="T13">
            <v>39172</v>
          </cell>
        </row>
        <row r="14">
          <cell r="A14" t="str">
            <v>02</v>
          </cell>
          <cell r="B14" t="str">
            <v>PILING</v>
          </cell>
          <cell r="C14">
            <v>5</v>
          </cell>
          <cell r="E14">
            <v>39069</v>
          </cell>
          <cell r="F14">
            <v>39051</v>
          </cell>
          <cell r="H14">
            <v>39071</v>
          </cell>
          <cell r="I14">
            <v>39052</v>
          </cell>
          <cell r="K14">
            <v>39075</v>
          </cell>
          <cell r="L14">
            <v>39420</v>
          </cell>
          <cell r="N14">
            <v>39081</v>
          </cell>
          <cell r="O14">
            <v>39073</v>
          </cell>
          <cell r="Q14">
            <v>39087</v>
          </cell>
          <cell r="R14">
            <v>39077</v>
          </cell>
          <cell r="S14">
            <v>39081</v>
          </cell>
          <cell r="T14">
            <v>39092</v>
          </cell>
          <cell r="U14">
            <v>39080</v>
          </cell>
          <cell r="Z14">
            <v>6.5</v>
          </cell>
        </row>
        <row r="15">
          <cell r="A15" t="str">
            <v>03</v>
          </cell>
          <cell r="B15" t="str">
            <v>CIVIL / STRL</v>
          </cell>
          <cell r="C15">
            <v>11</v>
          </cell>
          <cell r="E15">
            <v>39149</v>
          </cell>
          <cell r="H15">
            <v>39156</v>
          </cell>
          <cell r="K15">
            <v>39184</v>
          </cell>
          <cell r="N15">
            <v>39205</v>
          </cell>
          <cell r="Q15">
            <v>39219</v>
          </cell>
          <cell r="T15">
            <v>39233</v>
          </cell>
          <cell r="Z15">
            <v>16</v>
          </cell>
        </row>
        <row r="16">
          <cell r="A16" t="str">
            <v>04</v>
          </cell>
          <cell r="B16" t="str">
            <v>BUILDINGS</v>
          </cell>
          <cell r="C16">
            <v>11</v>
          </cell>
          <cell r="E16">
            <v>39179</v>
          </cell>
          <cell r="H16">
            <v>39186</v>
          </cell>
          <cell r="K16">
            <v>39214</v>
          </cell>
          <cell r="N16">
            <v>39235</v>
          </cell>
          <cell r="Q16">
            <v>39249</v>
          </cell>
          <cell r="T16">
            <v>39263</v>
          </cell>
          <cell r="Z16">
            <v>12</v>
          </cell>
        </row>
        <row r="17">
          <cell r="A17" t="str">
            <v>05</v>
          </cell>
          <cell r="B17" t="str">
            <v>U/G PIPING</v>
          </cell>
          <cell r="C17">
            <v>6</v>
          </cell>
          <cell r="E17">
            <v>39210</v>
          </cell>
          <cell r="H17">
            <v>39217</v>
          </cell>
          <cell r="K17">
            <v>39245</v>
          </cell>
          <cell r="N17">
            <v>39266</v>
          </cell>
          <cell r="Q17">
            <v>39280</v>
          </cell>
          <cell r="T17">
            <v>39294</v>
          </cell>
          <cell r="Z17">
            <v>6</v>
          </cell>
        </row>
        <row r="18">
          <cell r="A18" t="str">
            <v>06</v>
          </cell>
          <cell r="B18" t="str">
            <v>A/G PIPING AND EQUIPMENT ERECTION</v>
          </cell>
          <cell r="C18">
            <v>18</v>
          </cell>
          <cell r="E18">
            <v>39256</v>
          </cell>
          <cell r="H18">
            <v>39263</v>
          </cell>
          <cell r="K18">
            <v>39305</v>
          </cell>
          <cell r="N18">
            <v>39347</v>
          </cell>
          <cell r="Q18">
            <v>39368</v>
          </cell>
          <cell r="T18">
            <v>39382</v>
          </cell>
          <cell r="Z18">
            <v>18</v>
          </cell>
        </row>
        <row r="19">
          <cell r="A19" t="str">
            <v>07</v>
          </cell>
          <cell r="B19" t="str">
            <v>HEAVY LIFT</v>
          </cell>
          <cell r="C19">
            <v>5</v>
          </cell>
          <cell r="E19">
            <v>39595</v>
          </cell>
          <cell r="H19">
            <v>39602</v>
          </cell>
          <cell r="K19">
            <v>39644</v>
          </cell>
          <cell r="N19">
            <v>39686</v>
          </cell>
          <cell r="Q19">
            <v>39707</v>
          </cell>
          <cell r="T19">
            <v>39721</v>
          </cell>
          <cell r="Z19">
            <v>6</v>
          </cell>
        </row>
        <row r="20">
          <cell r="A20" t="str">
            <v>08</v>
          </cell>
          <cell r="B20" t="str">
            <v>ELECTRICAL WORK</v>
          </cell>
          <cell r="C20">
            <v>9</v>
          </cell>
          <cell r="E20">
            <v>39420</v>
          </cell>
          <cell r="H20">
            <v>39427</v>
          </cell>
          <cell r="K20">
            <v>39462</v>
          </cell>
          <cell r="N20">
            <v>39483</v>
          </cell>
          <cell r="Q20">
            <v>39504</v>
          </cell>
          <cell r="T20">
            <v>39518</v>
          </cell>
          <cell r="Z20">
            <v>14</v>
          </cell>
        </row>
        <row r="21">
          <cell r="A21" t="str">
            <v>09</v>
          </cell>
          <cell r="B21" t="str">
            <v>INSTRUMENTATION WORK</v>
          </cell>
          <cell r="C21">
            <v>10</v>
          </cell>
          <cell r="E21">
            <v>39450</v>
          </cell>
          <cell r="H21">
            <v>39457</v>
          </cell>
          <cell r="K21">
            <v>39492</v>
          </cell>
          <cell r="N21">
            <v>39513</v>
          </cell>
          <cell r="Q21">
            <v>39534</v>
          </cell>
          <cell r="T21">
            <v>39548</v>
          </cell>
          <cell r="Z21">
            <v>13</v>
          </cell>
        </row>
        <row r="22">
          <cell r="A22" t="str">
            <v>10</v>
          </cell>
          <cell r="B22" t="str">
            <v>INSULATION WORK</v>
          </cell>
          <cell r="C22">
            <v>5</v>
          </cell>
          <cell r="E22">
            <v>39525</v>
          </cell>
          <cell r="H22">
            <v>39532</v>
          </cell>
          <cell r="K22">
            <v>39560</v>
          </cell>
          <cell r="N22">
            <v>39581</v>
          </cell>
          <cell r="Q22">
            <v>39595</v>
          </cell>
          <cell r="T22">
            <v>39609</v>
          </cell>
          <cell r="Z22">
            <v>11</v>
          </cell>
        </row>
        <row r="23">
          <cell r="A23" t="str">
            <v>11</v>
          </cell>
          <cell r="B23" t="str">
            <v>PAINTING WORK</v>
          </cell>
          <cell r="C23">
            <v>5</v>
          </cell>
          <cell r="E23">
            <v>39555</v>
          </cell>
          <cell r="H23">
            <v>39562</v>
          </cell>
          <cell r="K23">
            <v>39590</v>
          </cell>
          <cell r="N23">
            <v>39611</v>
          </cell>
          <cell r="Q23">
            <v>39625</v>
          </cell>
          <cell r="T23">
            <v>39639</v>
          </cell>
          <cell r="Z23">
            <v>10</v>
          </cell>
        </row>
        <row r="24">
          <cell r="A24" t="str">
            <v>12</v>
          </cell>
          <cell r="B24" t="str">
            <v>FIRE PROOFING</v>
          </cell>
          <cell r="C24">
            <v>5</v>
          </cell>
          <cell r="E24">
            <v>39585</v>
          </cell>
          <cell r="H24">
            <v>39592</v>
          </cell>
          <cell r="K24">
            <v>39620</v>
          </cell>
          <cell r="N24">
            <v>39641</v>
          </cell>
          <cell r="Q24">
            <v>39655</v>
          </cell>
          <cell r="T24">
            <v>39669</v>
          </cell>
          <cell r="Z24">
            <v>9</v>
          </cell>
        </row>
        <row r="25">
          <cell r="A25" t="str">
            <v>13</v>
          </cell>
          <cell r="B25" t="str">
            <v>MISCELLENEOUS</v>
          </cell>
          <cell r="C25">
            <v>5</v>
          </cell>
          <cell r="E25">
            <v>39713</v>
          </cell>
          <cell r="H25">
            <v>39720</v>
          </cell>
          <cell r="K25">
            <v>39748</v>
          </cell>
          <cell r="N25">
            <v>39769</v>
          </cell>
          <cell r="Q25">
            <v>39783</v>
          </cell>
          <cell r="T25">
            <v>39797</v>
          </cell>
          <cell r="Z25">
            <v>8</v>
          </cell>
        </row>
      </sheetData>
      <sheetData sheetId="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STAT"/>
      <sheetName val="SUMMARY"/>
      <sheetName val="PROGRESS"/>
      <sheetName val="PHYCLNT"/>
      <sheetName val="PROCCLNT"/>
      <sheetName val="ENGGCLNT"/>
      <sheetName val="ORDCLNT"/>
      <sheetName val="MFGCLNT"/>
      <sheetName val="SUB-CONTR"/>
      <sheetName val="CONSTCLNT"/>
      <sheetName val="PHY"/>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s>
    <sheetDataSet>
      <sheetData sheetId="0"/>
      <sheetData sheetId="1"/>
      <sheetData sheetId="2">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MON- SCH.</v>
          </cell>
        </row>
        <row r="162">
          <cell r="F162" t="str">
            <v>MTHLY. SCH. INT.</v>
          </cell>
        </row>
        <row r="163">
          <cell r="F163" t="str">
            <v>MON- SCH.</v>
          </cell>
        </row>
        <row r="168">
          <cell r="F168" t="str">
            <v>MTHLY. SCH. INT.</v>
          </cell>
        </row>
        <row r="169">
          <cell r="F169" t="str">
            <v>MON- SCH.</v>
          </cell>
        </row>
        <row r="174">
          <cell r="F174" t="str">
            <v>MTHLY. SCH. INT.</v>
          </cell>
        </row>
        <row r="175">
          <cell r="F175" t="str">
            <v>MON- SCH.</v>
          </cell>
        </row>
        <row r="180">
          <cell r="F180" t="str">
            <v>MTHLY. SCH. INT.</v>
          </cell>
        </row>
        <row r="181">
          <cell r="F181" t="str">
            <v>MON- SCH.</v>
          </cell>
        </row>
        <row r="186">
          <cell r="F186" t="str">
            <v>MTHLY. SCH. INT.</v>
          </cell>
        </row>
        <row r="187">
          <cell r="F187" t="str">
            <v>MON- SCH.</v>
          </cell>
        </row>
        <row r="192">
          <cell r="F192" t="str">
            <v>MTHLY. SCH. INT.</v>
          </cell>
        </row>
        <row r="193">
          <cell r="F193" t="str">
            <v>MON- SCH.</v>
          </cell>
        </row>
        <row r="198">
          <cell r="F198" t="str">
            <v>MTHLY. SCH. INT.</v>
          </cell>
        </row>
        <row r="199">
          <cell r="F199" t="str">
            <v>MON- SCH.</v>
          </cell>
        </row>
        <row r="210">
          <cell r="F210" t="str">
            <v>MTHLY. SCH. INT.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Sec1.0"/>
      <sheetName val="Q5"/>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rears"/>
      <sheetName val="arrearsjun"/>
      <sheetName val="exgratia entry (3)"/>
      <sheetName val="f.01oct09"/>
      <sheetName val="shfeb09 (consolidated)"/>
      <sheetName val="Sheet2"/>
      <sheetName val="Grouping"/>
      <sheetName val="MIS"/>
      <sheetName val="balancesheetJITPL"/>
      <sheetName val="Salary"/>
      <sheetName val="Sheet1"/>
      <sheetName val="expense sumary"/>
      <sheetName val="Sheet3"/>
      <sheetName val="Sheet4"/>
      <sheetName val="detail exp"/>
      <sheetName val="Expense co.wise summary"/>
      <sheetName val="Capex"/>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Variables"/>
      <sheetName val="Major Maint"/>
      <sheetName val="Base Budget"/>
      <sheetName val="Labor"/>
      <sheetName val="Proforma Annual Budgets"/>
      <sheetName val="cashflow"/>
    </sheetNames>
    <sheetDataSet>
      <sheetData sheetId="0">
        <row r="11">
          <cell r="D11">
            <v>1998</v>
          </cell>
        </row>
      </sheetData>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정리"/>
      <sheetName val="Mech. (2)"/>
      <sheetName val="Mech."/>
      <sheetName val="기계 proposal "/>
    </sheetNames>
    <sheetDataSet>
      <sheetData sheetId="0" refreshError="1"/>
      <sheetData sheetId="1" refreshError="1">
        <row r="2">
          <cell r="C2" t="str">
            <v>MCA110</v>
          </cell>
          <cell r="K2">
            <v>11329807.152218685</v>
          </cell>
        </row>
        <row r="3">
          <cell r="C3" t="str">
            <v>MCA114</v>
          </cell>
          <cell r="K3">
            <v>11329807.152218685</v>
          </cell>
        </row>
        <row r="4">
          <cell r="C4" t="str">
            <v>MCA110</v>
          </cell>
          <cell r="K4">
            <v>11329807.152218685</v>
          </cell>
        </row>
        <row r="5">
          <cell r="C5" t="str">
            <v>MCA114</v>
          </cell>
          <cell r="K5">
            <v>11329807.152218685</v>
          </cell>
        </row>
        <row r="6">
          <cell r="C6" t="str">
            <v>MCA114</v>
          </cell>
          <cell r="K6">
            <v>11329807.152218685</v>
          </cell>
        </row>
        <row r="7">
          <cell r="C7" t="str">
            <v>MCA114</v>
          </cell>
          <cell r="K7">
            <v>11329807.152218685</v>
          </cell>
        </row>
        <row r="8">
          <cell r="C8" t="str">
            <v>MCA114</v>
          </cell>
          <cell r="K8">
            <v>11325407.227111027</v>
          </cell>
        </row>
        <row r="9">
          <cell r="C9" t="str">
            <v>MCA114</v>
          </cell>
          <cell r="K9">
            <v>11325407.227111027</v>
          </cell>
        </row>
        <row r="10">
          <cell r="C10" t="str">
            <v>MCA110</v>
          </cell>
          <cell r="K10">
            <v>11325407.227111027</v>
          </cell>
        </row>
        <row r="11">
          <cell r="C11" t="str">
            <v>MCA114</v>
          </cell>
          <cell r="K11">
            <v>11325407.227111027</v>
          </cell>
        </row>
        <row r="12">
          <cell r="C12" t="str">
            <v>MCA110</v>
          </cell>
          <cell r="K12">
            <v>11325407.227111027</v>
          </cell>
        </row>
        <row r="13">
          <cell r="C13" t="str">
            <v>MCA110</v>
          </cell>
          <cell r="K13">
            <v>11325407.227111027</v>
          </cell>
        </row>
        <row r="14">
          <cell r="C14" t="str">
            <v>MCA114</v>
          </cell>
          <cell r="K14">
            <v>11325407.227111027</v>
          </cell>
        </row>
        <row r="15">
          <cell r="C15" t="str">
            <v>MCA114</v>
          </cell>
          <cell r="K15">
            <v>138025650.62722337</v>
          </cell>
        </row>
        <row r="16">
          <cell r="C16" t="str">
            <v>MCA113</v>
          </cell>
          <cell r="K16">
            <v>11325407.227111027</v>
          </cell>
        </row>
        <row r="17">
          <cell r="C17" t="str">
            <v>MCA114</v>
          </cell>
          <cell r="K17">
            <v>11325407.227111027</v>
          </cell>
        </row>
        <row r="18">
          <cell r="C18" t="str">
            <v>MCA114</v>
          </cell>
          <cell r="K18">
            <v>11325407.227111027</v>
          </cell>
        </row>
        <row r="19">
          <cell r="C19" t="str">
            <v>MCA114</v>
          </cell>
          <cell r="K19">
            <v>7273076.2029582476</v>
          </cell>
        </row>
        <row r="20">
          <cell r="C20" t="str">
            <v>MCA114</v>
          </cell>
          <cell r="K20">
            <v>3185545.7779442049</v>
          </cell>
        </row>
        <row r="21">
          <cell r="C21" t="str">
            <v>MCA114</v>
          </cell>
          <cell r="K21">
            <v>3805935.2181239468</v>
          </cell>
        </row>
        <row r="22">
          <cell r="C22" t="str">
            <v>MCA114</v>
          </cell>
        </row>
        <row r="23">
          <cell r="C23" t="str">
            <v>MCA111</v>
          </cell>
        </row>
        <row r="24">
          <cell r="C24" t="str">
            <v>MCA111</v>
          </cell>
        </row>
        <row r="25">
          <cell r="C25" t="str">
            <v>MCA111</v>
          </cell>
          <cell r="K25">
            <v>5948126.7552892715</v>
          </cell>
        </row>
        <row r="26">
          <cell r="C26" t="str">
            <v>MCA111</v>
          </cell>
          <cell r="K26">
            <v>9471982.77476128</v>
          </cell>
        </row>
        <row r="27">
          <cell r="C27" t="str">
            <v>MCA111</v>
          </cell>
          <cell r="K27">
            <v>8079230.4811832989</v>
          </cell>
        </row>
        <row r="28">
          <cell r="C28" t="str">
            <v>MCA111</v>
          </cell>
          <cell r="K28">
            <v>5194155.5888410406</v>
          </cell>
        </row>
        <row r="29">
          <cell r="C29" t="str">
            <v>MCA111</v>
          </cell>
          <cell r="K29">
            <v>3523856.019472009</v>
          </cell>
        </row>
        <row r="30">
          <cell r="C30" t="str">
            <v>MCA111</v>
          </cell>
          <cell r="K30">
            <v>3408665.980153529</v>
          </cell>
        </row>
        <row r="31">
          <cell r="C31" t="str">
            <v>MCA111</v>
          </cell>
          <cell r="K31">
            <v>2885030.8930911813</v>
          </cell>
        </row>
        <row r="32">
          <cell r="C32" t="str">
            <v>MCA111</v>
          </cell>
          <cell r="K32">
            <v>6456186.1074705105</v>
          </cell>
        </row>
        <row r="33">
          <cell r="C33" t="str">
            <v>MDA110</v>
          </cell>
          <cell r="K33">
            <v>4097000</v>
          </cell>
        </row>
        <row r="34">
          <cell r="C34" t="str">
            <v>MDA110</v>
          </cell>
          <cell r="K34">
            <v>3659000</v>
          </cell>
        </row>
        <row r="35">
          <cell r="C35" t="str">
            <v>MDA110</v>
          </cell>
          <cell r="K35">
            <v>5018570</v>
          </cell>
        </row>
        <row r="36">
          <cell r="C36" t="str">
            <v>MDA110</v>
          </cell>
          <cell r="K36">
            <v>7754000</v>
          </cell>
        </row>
        <row r="37">
          <cell r="C37" t="str">
            <v>MDA110</v>
          </cell>
          <cell r="K37">
            <v>3803000</v>
          </cell>
        </row>
        <row r="38">
          <cell r="C38" t="str">
            <v>MDA110</v>
          </cell>
          <cell r="K38">
            <v>8064000</v>
          </cell>
        </row>
        <row r="39">
          <cell r="C39" t="str">
            <v>MDA111</v>
          </cell>
          <cell r="K39">
            <v>1487000</v>
          </cell>
        </row>
        <row r="40">
          <cell r="C40" t="str">
            <v>MDA111</v>
          </cell>
          <cell r="K40">
            <v>454650</v>
          </cell>
        </row>
        <row r="41">
          <cell r="C41" t="str">
            <v>MDA111</v>
          </cell>
          <cell r="K41">
            <v>214410</v>
          </cell>
        </row>
        <row r="42">
          <cell r="C42" t="str">
            <v>MDA111</v>
          </cell>
          <cell r="K42">
            <v>959358</v>
          </cell>
        </row>
        <row r="43">
          <cell r="C43" t="str">
            <v>MDA111</v>
          </cell>
          <cell r="K43">
            <v>618061</v>
          </cell>
        </row>
        <row r="44">
          <cell r="C44" t="str">
            <v>MDA111</v>
          </cell>
          <cell r="K44">
            <v>636581</v>
          </cell>
        </row>
        <row r="45">
          <cell r="C45" t="str">
            <v>MDA112</v>
          </cell>
          <cell r="K45">
            <v>569000</v>
          </cell>
        </row>
        <row r="46">
          <cell r="C46" t="str">
            <v>MDA112</v>
          </cell>
          <cell r="K46">
            <v>314000</v>
          </cell>
        </row>
        <row r="47">
          <cell r="C47" t="str">
            <v>MDA112</v>
          </cell>
          <cell r="K47">
            <v>1203290</v>
          </cell>
        </row>
        <row r="48">
          <cell r="C48" t="str">
            <v>MDA112</v>
          </cell>
          <cell r="K48">
            <v>1687810</v>
          </cell>
        </row>
        <row r="49">
          <cell r="C49" t="str">
            <v>MDA112</v>
          </cell>
          <cell r="K49">
            <v>884840</v>
          </cell>
        </row>
        <row r="50">
          <cell r="C50" t="str">
            <v>MDA112</v>
          </cell>
          <cell r="K50">
            <v>517550</v>
          </cell>
        </row>
        <row r="51">
          <cell r="C51" t="str">
            <v>MDA112</v>
          </cell>
          <cell r="K51">
            <v>434390</v>
          </cell>
        </row>
        <row r="52">
          <cell r="C52" t="str">
            <v>MDA113</v>
          </cell>
          <cell r="K52">
            <v>113560</v>
          </cell>
        </row>
        <row r="53">
          <cell r="C53" t="str">
            <v>MDA113</v>
          </cell>
          <cell r="K53">
            <v>243000</v>
          </cell>
        </row>
        <row r="54">
          <cell r="C54" t="str">
            <v>MDA113</v>
          </cell>
          <cell r="K54">
            <v>32900</v>
          </cell>
        </row>
        <row r="55">
          <cell r="C55" t="str">
            <v>MDA111</v>
          </cell>
          <cell r="K55">
            <v>1927000</v>
          </cell>
        </row>
        <row r="56">
          <cell r="C56" t="str">
            <v>MDA113</v>
          </cell>
          <cell r="K56">
            <v>416000</v>
          </cell>
        </row>
        <row r="57">
          <cell r="C57" t="str">
            <v>MDA113</v>
          </cell>
          <cell r="K57">
            <v>114650</v>
          </cell>
        </row>
        <row r="58">
          <cell r="C58" t="str">
            <v>MDA113</v>
          </cell>
          <cell r="K58">
            <v>80260</v>
          </cell>
        </row>
        <row r="59">
          <cell r="C59" t="str">
            <v>MDA112</v>
          </cell>
          <cell r="K59">
            <v>36630</v>
          </cell>
        </row>
        <row r="60">
          <cell r="C60" t="str">
            <v>MDA112</v>
          </cell>
          <cell r="K60">
            <v>140580</v>
          </cell>
        </row>
        <row r="61">
          <cell r="C61" t="str">
            <v>MDA112</v>
          </cell>
          <cell r="K61">
            <v>8910</v>
          </cell>
        </row>
        <row r="62">
          <cell r="C62" t="str">
            <v>MDC110</v>
          </cell>
          <cell r="K62">
            <v>162800</v>
          </cell>
        </row>
        <row r="63">
          <cell r="C63" t="str">
            <v>MDC111</v>
          </cell>
          <cell r="K63">
            <v>2392500</v>
          </cell>
        </row>
        <row r="64">
          <cell r="C64" t="str">
            <v>MDC111</v>
          </cell>
          <cell r="K64">
            <v>359700</v>
          </cell>
        </row>
        <row r="65">
          <cell r="C65" t="str">
            <v>MDC111</v>
          </cell>
          <cell r="K65">
            <v>1484600</v>
          </cell>
        </row>
        <row r="66">
          <cell r="C66" t="str">
            <v>MDC111</v>
          </cell>
          <cell r="K66">
            <v>1193400</v>
          </cell>
        </row>
        <row r="67">
          <cell r="C67" t="str">
            <v>MEA110</v>
          </cell>
          <cell r="K67">
            <v>31385105.785433438</v>
          </cell>
        </row>
        <row r="68">
          <cell r="C68" t="str">
            <v>MEA110</v>
          </cell>
          <cell r="K68">
            <v>18259689.196779627</v>
          </cell>
        </row>
        <row r="69">
          <cell r="C69" t="str">
            <v>MEA110</v>
          </cell>
          <cell r="K69">
            <v>15360138.550833177</v>
          </cell>
        </row>
        <row r="70">
          <cell r="C70" t="str">
            <v>MEA110</v>
          </cell>
          <cell r="K70">
            <v>64157947.949822128</v>
          </cell>
        </row>
        <row r="71">
          <cell r="C71" t="str">
            <v>MEA110</v>
          </cell>
          <cell r="K71">
            <v>30116607.376895711</v>
          </cell>
        </row>
        <row r="72">
          <cell r="C72" t="str">
            <v>MEA110</v>
          </cell>
          <cell r="K72">
            <v>54295075.828496531</v>
          </cell>
        </row>
        <row r="73">
          <cell r="C73" t="str">
            <v>MEA110</v>
          </cell>
          <cell r="K73">
            <v>58508444.111589588</v>
          </cell>
        </row>
        <row r="74">
          <cell r="C74" t="str">
            <v>MEA110</v>
          </cell>
          <cell r="K74">
            <v>84293765.212507024</v>
          </cell>
        </row>
        <row r="75">
          <cell r="C75" t="str">
            <v>MEA110</v>
          </cell>
          <cell r="K75">
            <v>40474867.066092491</v>
          </cell>
        </row>
        <row r="76">
          <cell r="C76" t="str">
            <v>MEA110</v>
          </cell>
          <cell r="K76">
            <v>333238887.84871745</v>
          </cell>
        </row>
        <row r="77">
          <cell r="C77" t="str">
            <v>MEA110</v>
          </cell>
          <cell r="K77">
            <v>13164575.922111964</v>
          </cell>
        </row>
        <row r="78">
          <cell r="C78" t="str">
            <v>MEA110</v>
          </cell>
          <cell r="K78">
            <v>43893652.873993635</v>
          </cell>
        </row>
        <row r="79">
          <cell r="C79" t="str">
            <v>MEA110</v>
          </cell>
          <cell r="K79">
            <v>106904980.34076016</v>
          </cell>
        </row>
        <row r="80">
          <cell r="C80" t="str">
            <v>MEA110</v>
          </cell>
          <cell r="K80">
            <v>15914529.114398053</v>
          </cell>
        </row>
        <row r="81">
          <cell r="C81" t="str">
            <v>MEA110</v>
          </cell>
          <cell r="K81">
            <v>15971728.140797602</v>
          </cell>
        </row>
        <row r="82">
          <cell r="C82" t="str">
            <v>MEA110</v>
          </cell>
          <cell r="K82">
            <v>42556075.641265675</v>
          </cell>
        </row>
        <row r="83">
          <cell r="C83" t="str">
            <v>MEA110</v>
          </cell>
          <cell r="K83">
            <v>33839824.002995692</v>
          </cell>
        </row>
        <row r="84">
          <cell r="C84" t="str">
            <v>MEA110</v>
          </cell>
          <cell r="K84">
            <v>52977298.258753031</v>
          </cell>
        </row>
        <row r="85">
          <cell r="C85" t="str">
            <v>MEA110</v>
          </cell>
          <cell r="K85">
            <v>12042595.01965924</v>
          </cell>
        </row>
        <row r="86">
          <cell r="C86" t="str">
            <v>MEA110</v>
          </cell>
          <cell r="K86">
            <v>2463958.0602883352</v>
          </cell>
        </row>
        <row r="87">
          <cell r="C87" t="str">
            <v>MEA110</v>
          </cell>
          <cell r="K87">
            <v>10427822.505148849</v>
          </cell>
        </row>
        <row r="88">
          <cell r="C88" t="str">
            <v>MEA112</v>
          </cell>
          <cell r="K88">
            <v>5794701.3667852459</v>
          </cell>
        </row>
        <row r="89">
          <cell r="C89" t="str">
            <v>MEA112</v>
          </cell>
          <cell r="K89">
            <v>5512226.1748736193</v>
          </cell>
        </row>
        <row r="90">
          <cell r="C90" t="str">
            <v>MEA112</v>
          </cell>
          <cell r="K90">
            <v>10477981.651376147</v>
          </cell>
        </row>
        <row r="91">
          <cell r="C91" t="str">
            <v>MEA112</v>
          </cell>
          <cell r="K91">
            <v>12532746.676652312</v>
          </cell>
        </row>
        <row r="92">
          <cell r="C92" t="str">
            <v>MEA112</v>
          </cell>
          <cell r="K92">
            <v>12765062.722336641</v>
          </cell>
        </row>
        <row r="93">
          <cell r="C93" t="str">
            <v>MEA112</v>
          </cell>
          <cell r="K93">
            <v>14560232.166260999</v>
          </cell>
        </row>
        <row r="94">
          <cell r="C94" t="str">
            <v>MEA112</v>
          </cell>
          <cell r="K94">
            <v>2642155.027148474</v>
          </cell>
        </row>
        <row r="95">
          <cell r="C95" t="str">
            <v>MEA112</v>
          </cell>
          <cell r="K95">
            <v>14637670.848155776</v>
          </cell>
        </row>
        <row r="96">
          <cell r="C96" t="str">
            <v>MEA112</v>
          </cell>
          <cell r="K96">
            <v>42823591.087811269</v>
          </cell>
        </row>
        <row r="97">
          <cell r="C97" t="str">
            <v>MEA112</v>
          </cell>
          <cell r="K97">
            <v>4883916.8695000932</v>
          </cell>
        </row>
        <row r="98">
          <cell r="C98" t="str">
            <v>MEA112</v>
          </cell>
          <cell r="K98">
            <v>6314332.5219996255</v>
          </cell>
        </row>
        <row r="99">
          <cell r="C99" t="str">
            <v>MEA112</v>
          </cell>
          <cell r="K99">
            <v>6344692.0052424641</v>
          </cell>
        </row>
        <row r="100">
          <cell r="C100" t="str">
            <v>MEA112</v>
          </cell>
          <cell r="K100">
            <v>2139243.5873431941</v>
          </cell>
        </row>
        <row r="101">
          <cell r="C101" t="str">
            <v>MEA112</v>
          </cell>
          <cell r="K101">
            <v>3858294.3269050736</v>
          </cell>
        </row>
        <row r="102">
          <cell r="C102" t="str">
            <v>MEA112</v>
          </cell>
          <cell r="K102">
            <v>2302920.8013480622</v>
          </cell>
        </row>
        <row r="103">
          <cell r="C103" t="str">
            <v>MEA112</v>
          </cell>
          <cell r="K103">
            <v>2238681.8947762591</v>
          </cell>
        </row>
        <row r="104">
          <cell r="C104" t="str">
            <v>MEA112</v>
          </cell>
          <cell r="K104">
            <v>31767459.277288895</v>
          </cell>
        </row>
        <row r="105">
          <cell r="C105" t="str">
            <v>MEA112</v>
          </cell>
          <cell r="K105">
            <v>17731698.183860701</v>
          </cell>
        </row>
        <row r="106">
          <cell r="C106" t="str">
            <v>MEA111</v>
          </cell>
          <cell r="K106">
            <v>3376942.5201273169</v>
          </cell>
        </row>
        <row r="107">
          <cell r="C107" t="str">
            <v>MEA111</v>
          </cell>
          <cell r="K107">
            <v>1698855.0833177308</v>
          </cell>
        </row>
        <row r="108">
          <cell r="C108" t="str">
            <v>MEA111</v>
          </cell>
          <cell r="K108">
            <v>174699466.39206141</v>
          </cell>
        </row>
        <row r="109">
          <cell r="C109" t="str">
            <v>MEA111</v>
          </cell>
          <cell r="K109">
            <v>7761027.8973974911</v>
          </cell>
        </row>
        <row r="110">
          <cell r="C110" t="str">
            <v>MEA111</v>
          </cell>
          <cell r="K110">
            <v>4029451.4135929598</v>
          </cell>
        </row>
        <row r="111">
          <cell r="C111" t="str">
            <v>MEA111</v>
          </cell>
          <cell r="K111">
            <v>30177766.335892156</v>
          </cell>
        </row>
        <row r="112">
          <cell r="C112" t="str">
            <v>MEA111</v>
          </cell>
          <cell r="K112">
            <v>36877092.304811835</v>
          </cell>
        </row>
        <row r="113">
          <cell r="C113" t="str">
            <v>MEA111</v>
          </cell>
          <cell r="K113">
            <v>3775575.7348811082</v>
          </cell>
        </row>
        <row r="114">
          <cell r="C114" t="str">
            <v>MEA111</v>
          </cell>
          <cell r="K114">
            <v>3803735.2555701178</v>
          </cell>
        </row>
        <row r="115">
          <cell r="C115" t="str">
            <v>MEA111</v>
          </cell>
          <cell r="K115">
            <v>10820295.824751919</v>
          </cell>
        </row>
        <row r="116">
          <cell r="C116" t="str">
            <v>MEA111</v>
          </cell>
          <cell r="K116">
            <v>5301909.7547275787</v>
          </cell>
        </row>
        <row r="117">
          <cell r="C117" t="str">
            <v>MEA111</v>
          </cell>
          <cell r="K117">
            <v>6895562.628721213</v>
          </cell>
        </row>
        <row r="118">
          <cell r="C118" t="str">
            <v>MEA111</v>
          </cell>
          <cell r="K118">
            <v>2639955.0645946451</v>
          </cell>
        </row>
        <row r="119">
          <cell r="C119" t="str">
            <v>MEA111</v>
          </cell>
          <cell r="K119">
            <v>6375051.4884853018</v>
          </cell>
        </row>
        <row r="120">
          <cell r="C120" t="str">
            <v>MEA111</v>
          </cell>
          <cell r="K120">
            <v>7833186.6691630781</v>
          </cell>
        </row>
        <row r="121">
          <cell r="C121" t="str">
            <v>MEA111</v>
          </cell>
          <cell r="K121">
            <v>1617412.4695749858</v>
          </cell>
        </row>
        <row r="122">
          <cell r="C122" t="str">
            <v>MEA111</v>
          </cell>
          <cell r="K122">
            <v>1786809.586219809</v>
          </cell>
        </row>
        <row r="123">
          <cell r="C123" t="str">
            <v>MEA111</v>
          </cell>
          <cell r="K123">
            <v>6159895.1507208385</v>
          </cell>
        </row>
        <row r="124">
          <cell r="C124" t="str">
            <v>MEA111</v>
          </cell>
          <cell r="K124">
            <v>1238578.9178056542</v>
          </cell>
        </row>
        <row r="125">
          <cell r="C125" t="str">
            <v>MEA111</v>
          </cell>
          <cell r="K125">
            <v>1238578.9178056542</v>
          </cell>
        </row>
        <row r="126">
          <cell r="C126" t="str">
            <v>MEA111</v>
          </cell>
          <cell r="K126">
            <v>2300720.8387942333</v>
          </cell>
        </row>
        <row r="127">
          <cell r="C127" t="str">
            <v>MEA111</v>
          </cell>
          <cell r="K127">
            <v>1150580.4156524995</v>
          </cell>
        </row>
        <row r="128">
          <cell r="C128" t="str">
            <v>MEA111</v>
          </cell>
          <cell r="K128">
            <v>1150580.4156524995</v>
          </cell>
        </row>
        <row r="129">
          <cell r="C129" t="str">
            <v>MEA111</v>
          </cell>
          <cell r="K129">
            <v>1948726.8301816138</v>
          </cell>
        </row>
        <row r="130">
          <cell r="C130" t="str">
            <v>MEA111</v>
          </cell>
        </row>
        <row r="131">
          <cell r="C131" t="str">
            <v>MEA112</v>
          </cell>
          <cell r="K131">
            <v>2200402.5463396367</v>
          </cell>
        </row>
        <row r="132">
          <cell r="C132" t="str">
            <v>MEA112</v>
          </cell>
          <cell r="K132">
            <v>1653931.847968545</v>
          </cell>
        </row>
        <row r="133">
          <cell r="C133" t="str">
            <v>MEA112</v>
          </cell>
          <cell r="K133">
            <v>1280378.206328403</v>
          </cell>
        </row>
        <row r="134">
          <cell r="C134" t="str">
            <v>MEA113</v>
          </cell>
          <cell r="K134">
            <v>1088981.4641452911</v>
          </cell>
        </row>
        <row r="135">
          <cell r="C135" t="str">
            <v>MEA112</v>
          </cell>
          <cell r="K135">
            <v>1257498.5957685825</v>
          </cell>
        </row>
        <row r="136">
          <cell r="C136" t="str">
            <v>MEA112</v>
          </cell>
          <cell r="K136">
            <v>10113667.852462085</v>
          </cell>
        </row>
        <row r="137">
          <cell r="C137" t="str">
            <v>MEA112</v>
          </cell>
          <cell r="K137">
            <v>21047481.744991574</v>
          </cell>
        </row>
        <row r="138">
          <cell r="C138" t="str">
            <v>MEA112</v>
          </cell>
          <cell r="K138">
            <v>1959286.6504399925</v>
          </cell>
        </row>
        <row r="139">
          <cell r="C139" t="str">
            <v>MEA112</v>
          </cell>
          <cell r="K139">
            <v>13074377.45740498</v>
          </cell>
        </row>
        <row r="140">
          <cell r="C140" t="str">
            <v>MEA112</v>
          </cell>
          <cell r="K140">
            <v>1759970.0430630967</v>
          </cell>
        </row>
        <row r="141">
          <cell r="C141" t="str">
            <v>MEA112</v>
          </cell>
          <cell r="K141">
            <v>1397856.2067028645</v>
          </cell>
        </row>
        <row r="142">
          <cell r="C142" t="str">
            <v>MEA112</v>
          </cell>
        </row>
        <row r="143">
          <cell r="C143" t="str">
            <v>MEA113</v>
          </cell>
          <cell r="K143">
            <v>1381576.4838045309</v>
          </cell>
        </row>
        <row r="144">
          <cell r="C144" t="str">
            <v>MEA113</v>
          </cell>
          <cell r="K144">
            <v>2636435.1245085187</v>
          </cell>
        </row>
        <row r="145">
          <cell r="C145" t="str">
            <v>MEA113</v>
          </cell>
          <cell r="K145">
            <v>1625772.3272795356</v>
          </cell>
        </row>
        <row r="146">
          <cell r="C146" t="str">
            <v>MEA113</v>
          </cell>
          <cell r="K146">
            <v>1440095.4877363788</v>
          </cell>
        </row>
        <row r="147">
          <cell r="C147" t="str">
            <v>MEA113</v>
          </cell>
          <cell r="K147">
            <v>835105.78543343942</v>
          </cell>
        </row>
        <row r="148">
          <cell r="C148" t="str">
            <v>MEA113</v>
          </cell>
          <cell r="K148">
            <v>559670.47369406477</v>
          </cell>
        </row>
        <row r="149">
          <cell r="C149" t="str">
            <v>MEA113</v>
          </cell>
          <cell r="K149">
            <v>2383879.4233289645</v>
          </cell>
        </row>
        <row r="150">
          <cell r="C150" t="str">
            <v>MEA113</v>
          </cell>
          <cell r="K150">
            <v>3056627.9722898332</v>
          </cell>
        </row>
        <row r="151">
          <cell r="C151" t="str">
            <v>MEA113</v>
          </cell>
          <cell r="K151">
            <v>5354268.863508706</v>
          </cell>
        </row>
        <row r="152">
          <cell r="C152" t="str">
            <v>MEA113</v>
          </cell>
          <cell r="K152">
            <v>6263293.3907507956</v>
          </cell>
        </row>
        <row r="153">
          <cell r="C153" t="str">
            <v>MEA113</v>
          </cell>
          <cell r="K153">
            <v>2811992.1363040628</v>
          </cell>
        </row>
        <row r="154">
          <cell r="C154" t="str">
            <v>MEA113</v>
          </cell>
          <cell r="K154">
            <v>817066.09249204269</v>
          </cell>
        </row>
        <row r="155">
          <cell r="C155" t="str">
            <v>MEA113</v>
          </cell>
          <cell r="K155">
            <v>853145.47837483615</v>
          </cell>
        </row>
        <row r="156">
          <cell r="C156" t="str">
            <v>MEA113</v>
          </cell>
          <cell r="K156">
            <v>2257161.5802284214</v>
          </cell>
        </row>
        <row r="157">
          <cell r="C157" t="str">
            <v>MEA113</v>
          </cell>
          <cell r="K157">
            <v>257395.61879797789</v>
          </cell>
        </row>
        <row r="158">
          <cell r="C158" t="str">
            <v>MEA113</v>
          </cell>
          <cell r="K158">
            <v>257395.61879797789</v>
          </cell>
        </row>
        <row r="159">
          <cell r="C159" t="str">
            <v>MEA113</v>
          </cell>
          <cell r="K159">
            <v>10371503.463770829</v>
          </cell>
        </row>
        <row r="160">
          <cell r="C160" t="str">
            <v>MEA113</v>
          </cell>
          <cell r="K160">
            <v>10116307.80752668</v>
          </cell>
        </row>
        <row r="161">
          <cell r="C161" t="str">
            <v>MEA113</v>
          </cell>
          <cell r="K161">
            <v>5979938.2138176365</v>
          </cell>
        </row>
        <row r="162">
          <cell r="C162" t="str">
            <v>MEA113</v>
          </cell>
          <cell r="K162">
            <v>37624639.580602884</v>
          </cell>
        </row>
        <row r="163">
          <cell r="C163" t="str">
            <v>MEA113</v>
          </cell>
          <cell r="K163">
            <v>931464.14529114391</v>
          </cell>
        </row>
        <row r="164">
          <cell r="C164" t="str">
            <v>MEA113</v>
          </cell>
          <cell r="K164">
            <v>1301057.8543343942</v>
          </cell>
        </row>
        <row r="165">
          <cell r="C165" t="str">
            <v>MEA113</v>
          </cell>
          <cell r="K165">
            <v>10308144.542220557</v>
          </cell>
        </row>
        <row r="166">
          <cell r="C166" t="str">
            <v>MEA113</v>
          </cell>
          <cell r="K166">
            <v>2173123.0106721586</v>
          </cell>
        </row>
        <row r="167">
          <cell r="C167" t="str">
            <v>MEA113</v>
          </cell>
          <cell r="K167">
            <v>1387736.3789552518</v>
          </cell>
        </row>
        <row r="168">
          <cell r="C168" t="str">
            <v>MEA113</v>
          </cell>
          <cell r="K168">
            <v>0</v>
          </cell>
        </row>
        <row r="169">
          <cell r="C169" t="str">
            <v>MEA113</v>
          </cell>
          <cell r="K169">
            <v>14443194.158397304</v>
          </cell>
        </row>
        <row r="170">
          <cell r="C170" t="str">
            <v>MEA113</v>
          </cell>
          <cell r="K170">
            <v>7493952.4433626663</v>
          </cell>
        </row>
        <row r="171">
          <cell r="C171" t="str">
            <v>MEA113</v>
          </cell>
          <cell r="K171">
            <v>0</v>
          </cell>
        </row>
        <row r="172">
          <cell r="C172" t="str">
            <v>MEA113</v>
          </cell>
          <cell r="K172">
            <v>1036182.3628533982</v>
          </cell>
        </row>
        <row r="173">
          <cell r="C173" t="str">
            <v>MEA113</v>
          </cell>
          <cell r="K173">
            <v>314594.64519752853</v>
          </cell>
        </row>
        <row r="174">
          <cell r="C174" t="str">
            <v>MEA113</v>
          </cell>
          <cell r="K174">
            <v>9531997.7532297317</v>
          </cell>
        </row>
        <row r="175">
          <cell r="C175" t="str">
            <v>MEA113</v>
          </cell>
          <cell r="K175">
            <v>2958069.6498782998</v>
          </cell>
        </row>
        <row r="176">
          <cell r="C176" t="str">
            <v>MEA113</v>
          </cell>
          <cell r="K176">
            <v>2925950.1965923985</v>
          </cell>
        </row>
        <row r="177">
          <cell r="C177" t="str">
            <v>MEA113</v>
          </cell>
          <cell r="K177">
            <v>826305.93521812395</v>
          </cell>
        </row>
        <row r="178">
          <cell r="C178" t="str">
            <v>MEB510</v>
          </cell>
          <cell r="K178">
            <v>483479600</v>
          </cell>
        </row>
        <row r="179">
          <cell r="C179" t="str">
            <v>MEB510</v>
          </cell>
          <cell r="K179">
            <v>1619845600</v>
          </cell>
        </row>
        <row r="180">
          <cell r="C180" t="str">
            <v>MEB510</v>
          </cell>
          <cell r="K180">
            <v>58665400</v>
          </cell>
        </row>
        <row r="181">
          <cell r="C181" t="str">
            <v>MEB510</v>
          </cell>
          <cell r="K181">
            <v>0</v>
          </cell>
        </row>
        <row r="182">
          <cell r="C182" t="str">
            <v>MEB510</v>
          </cell>
          <cell r="K182">
            <v>11289400</v>
          </cell>
        </row>
        <row r="183">
          <cell r="C183" t="str">
            <v>MEE110</v>
          </cell>
          <cell r="K183">
            <v>6486000</v>
          </cell>
        </row>
        <row r="184">
          <cell r="C184" t="str">
            <v>MEE110</v>
          </cell>
          <cell r="K184">
            <v>101198.27747612806</v>
          </cell>
        </row>
        <row r="185">
          <cell r="C185" t="str">
            <v>MEE110</v>
          </cell>
          <cell r="K185">
            <v>4136000</v>
          </cell>
        </row>
        <row r="186">
          <cell r="C186" t="str">
            <v>MEE110</v>
          </cell>
          <cell r="K186">
            <v>4136000</v>
          </cell>
        </row>
        <row r="187">
          <cell r="C187" t="str">
            <v>MEE110</v>
          </cell>
          <cell r="K187">
            <v>228356.1130874368</v>
          </cell>
        </row>
        <row r="188">
          <cell r="C188" t="str">
            <v>MEE110</v>
          </cell>
          <cell r="K188">
            <v>9132044.5609436426</v>
          </cell>
        </row>
        <row r="189">
          <cell r="C189" t="str">
            <v>MEE111</v>
          </cell>
          <cell r="K189">
            <v>0</v>
          </cell>
        </row>
        <row r="190">
          <cell r="C190" t="str">
            <v>MEE111</v>
          </cell>
          <cell r="K190">
            <v>189196.77962928289</v>
          </cell>
        </row>
        <row r="191">
          <cell r="C191" t="str">
            <v>MEE111</v>
          </cell>
          <cell r="K191">
            <v>1117580.9773450664</v>
          </cell>
        </row>
        <row r="192">
          <cell r="C192" t="str">
            <v>MEG110</v>
          </cell>
          <cell r="K192">
            <v>16430640.329526305</v>
          </cell>
        </row>
        <row r="193">
          <cell r="C193" t="str">
            <v>MFA110</v>
          </cell>
          <cell r="K193">
            <v>16598277.476128066</v>
          </cell>
        </row>
        <row r="194">
          <cell r="C194" t="str">
            <v>MFA110</v>
          </cell>
          <cell r="K194">
            <v>10120267.740123572</v>
          </cell>
        </row>
        <row r="195">
          <cell r="C195" t="str">
            <v>MFA110</v>
          </cell>
          <cell r="K195">
            <v>11802799.101291893</v>
          </cell>
        </row>
        <row r="196">
          <cell r="C196" t="str">
            <v>MFA110</v>
          </cell>
          <cell r="K196">
            <v>12024555.326717842</v>
          </cell>
        </row>
        <row r="197">
          <cell r="C197" t="str">
            <v>MFA110</v>
          </cell>
          <cell r="K197">
            <v>9689955.0645946451</v>
          </cell>
        </row>
        <row r="198">
          <cell r="C198" t="str">
            <v>MFA110</v>
          </cell>
          <cell r="K198">
            <v>6833523.6847032392</v>
          </cell>
        </row>
        <row r="199">
          <cell r="C199" t="str">
            <v>MFA110</v>
          </cell>
          <cell r="K199">
            <v>6687886.163639768</v>
          </cell>
        </row>
        <row r="200">
          <cell r="C200" t="str">
            <v>MFA110</v>
          </cell>
          <cell r="K200">
            <v>5881379.891406104</v>
          </cell>
        </row>
        <row r="201">
          <cell r="C201" t="str">
            <v>MFA110</v>
          </cell>
          <cell r="K201">
            <v>15399737.876802096</v>
          </cell>
        </row>
        <row r="202">
          <cell r="C202" t="str">
            <v>MFA110</v>
          </cell>
          <cell r="K202">
            <v>16113405.729264183</v>
          </cell>
        </row>
        <row r="203">
          <cell r="C203" t="str">
            <v>MFA110</v>
          </cell>
          <cell r="K203">
            <v>17967094.177120388</v>
          </cell>
        </row>
        <row r="204">
          <cell r="C204" t="str">
            <v>MFA110</v>
          </cell>
          <cell r="K204">
            <v>16018807.33944954</v>
          </cell>
        </row>
        <row r="205">
          <cell r="C205" t="str">
            <v>MFA114</v>
          </cell>
          <cell r="K205">
            <v>12893980.527991012</v>
          </cell>
        </row>
        <row r="206">
          <cell r="C206" t="str">
            <v>MFA114</v>
          </cell>
          <cell r="K206">
            <v>5022074.5178805469</v>
          </cell>
        </row>
        <row r="207">
          <cell r="C207" t="str">
            <v>MFA111</v>
          </cell>
          <cell r="K207">
            <v>4812638.0827560378</v>
          </cell>
        </row>
        <row r="208">
          <cell r="C208" t="str">
            <v>MFA112</v>
          </cell>
          <cell r="K208">
            <v>3002068.900954877</v>
          </cell>
        </row>
        <row r="209">
          <cell r="C209" t="str">
            <v>MFA111</v>
          </cell>
          <cell r="K209">
            <v>820146.04006740311</v>
          </cell>
        </row>
        <row r="210">
          <cell r="C210" t="str">
            <v>MFA111</v>
          </cell>
          <cell r="K210">
            <v>2383879.4233289645</v>
          </cell>
        </row>
        <row r="211">
          <cell r="C211" t="str">
            <v>MFA111</v>
          </cell>
          <cell r="K211">
            <v>0</v>
          </cell>
        </row>
        <row r="212">
          <cell r="C212" t="str">
            <v>MFA111</v>
          </cell>
          <cell r="K212">
            <v>14314276.352742931</v>
          </cell>
        </row>
        <row r="213">
          <cell r="C213" t="str">
            <v>MFA111</v>
          </cell>
          <cell r="K213">
            <v>13535049.616176745</v>
          </cell>
        </row>
        <row r="214">
          <cell r="C214" t="str">
            <v>MFA111</v>
          </cell>
          <cell r="K214">
            <v>51577242.089496344</v>
          </cell>
        </row>
        <row r="215">
          <cell r="C215" t="str">
            <v>MFA111</v>
          </cell>
          <cell r="K215">
            <v>23920192.847781312</v>
          </cell>
        </row>
        <row r="216">
          <cell r="C216" t="str">
            <v>MFA111</v>
          </cell>
          <cell r="K216">
            <v>8256459.4645197522</v>
          </cell>
        </row>
        <row r="217">
          <cell r="C217" t="str">
            <v>MFA111</v>
          </cell>
          <cell r="K217">
            <v>11310007.489234226</v>
          </cell>
        </row>
        <row r="218">
          <cell r="C218" t="str">
            <v>MFA111</v>
          </cell>
          <cell r="K218">
            <v>12451788.054671409</v>
          </cell>
        </row>
        <row r="219">
          <cell r="C219" t="str">
            <v>MFA112</v>
          </cell>
          <cell r="K219">
            <v>5975538.2887099795</v>
          </cell>
        </row>
        <row r="220">
          <cell r="C220" t="str">
            <v>MFA112</v>
          </cell>
          <cell r="K220">
            <v>5686463.2091368651</v>
          </cell>
        </row>
        <row r="221">
          <cell r="C221" t="str">
            <v>MFA113</v>
          </cell>
          <cell r="K221">
            <v>5486706.6092492044</v>
          </cell>
        </row>
        <row r="222">
          <cell r="C222" t="str">
            <v>MFA113</v>
          </cell>
          <cell r="K222">
            <v>2785152.5931473505</v>
          </cell>
        </row>
        <row r="223">
          <cell r="C223" t="str">
            <v>MFA113</v>
          </cell>
          <cell r="K223">
            <v>7429273.5442800969</v>
          </cell>
        </row>
        <row r="224">
          <cell r="C224" t="str">
            <v>MFA113</v>
          </cell>
          <cell r="K224">
            <v>4428524.6208575172</v>
          </cell>
        </row>
        <row r="225">
          <cell r="C225" t="str">
            <v>MFA111</v>
          </cell>
          <cell r="K225">
            <v>815306.12244897953</v>
          </cell>
        </row>
        <row r="226">
          <cell r="C226" t="str">
            <v>MFA111</v>
          </cell>
          <cell r="K226">
            <v>1361776.820820071</v>
          </cell>
        </row>
        <row r="227">
          <cell r="C227" t="str">
            <v>MFA112</v>
          </cell>
          <cell r="K227">
            <v>1136500.6553079947</v>
          </cell>
        </row>
        <row r="228">
          <cell r="C228" t="str">
            <v>MFA111</v>
          </cell>
          <cell r="K228">
            <v>4432924.5459651751</v>
          </cell>
        </row>
        <row r="229">
          <cell r="C229" t="str">
            <v>MFA111</v>
          </cell>
          <cell r="K229">
            <v>1637652.1250702115</v>
          </cell>
        </row>
        <row r="230">
          <cell r="C230" t="str">
            <v>MFA111</v>
          </cell>
          <cell r="K230">
            <v>11860438.12020221</v>
          </cell>
        </row>
        <row r="231">
          <cell r="C231" t="str">
            <v>MFA111</v>
          </cell>
          <cell r="K231">
            <v>3839374.6489421455</v>
          </cell>
        </row>
        <row r="232">
          <cell r="C232" t="str">
            <v>MFA111</v>
          </cell>
          <cell r="K232">
            <v>3812535.1057854332</v>
          </cell>
        </row>
        <row r="233">
          <cell r="C233" t="str">
            <v>MFA111</v>
          </cell>
          <cell r="K233">
            <v>11281407.976034449</v>
          </cell>
        </row>
        <row r="234">
          <cell r="C234" t="str">
            <v>MFA111</v>
          </cell>
          <cell r="K234">
            <v>5845300.50552331</v>
          </cell>
        </row>
        <row r="235">
          <cell r="C235" t="str">
            <v>MFA111</v>
          </cell>
          <cell r="K235">
            <v>12856141.172065156</v>
          </cell>
        </row>
        <row r="236">
          <cell r="C236" t="str">
            <v>MFA111</v>
          </cell>
          <cell r="K236">
            <v>3978852.2748548961</v>
          </cell>
        </row>
        <row r="237">
          <cell r="C237" t="str">
            <v>MFA111</v>
          </cell>
          <cell r="K237">
            <v>1970286.4632091369</v>
          </cell>
        </row>
        <row r="238">
          <cell r="C238" t="str">
            <v>MFA111</v>
          </cell>
          <cell r="K238">
            <v>4590881.8573300876</v>
          </cell>
        </row>
        <row r="239">
          <cell r="C239" t="str">
            <v>MFA111</v>
          </cell>
          <cell r="K239">
            <v>1356936.9032016476</v>
          </cell>
        </row>
        <row r="240">
          <cell r="C240" t="str">
            <v>MFA112</v>
          </cell>
          <cell r="K240">
            <v>2210522.3740872494</v>
          </cell>
        </row>
        <row r="241">
          <cell r="C241" t="str">
            <v>MFA112</v>
          </cell>
          <cell r="K241">
            <v>1319977.5322973225</v>
          </cell>
        </row>
        <row r="242">
          <cell r="C242" t="str">
            <v>MFA112</v>
          </cell>
          <cell r="K242">
            <v>1150140.4231417337</v>
          </cell>
        </row>
        <row r="243">
          <cell r="C243" t="str">
            <v>MFA112</v>
          </cell>
          <cell r="K243">
            <v>1637652.1250702115</v>
          </cell>
        </row>
        <row r="244">
          <cell r="C244" t="str">
            <v>MFA112</v>
          </cell>
          <cell r="K244">
            <v>7285395.9932596888</v>
          </cell>
        </row>
        <row r="245">
          <cell r="C245" t="str">
            <v>MFA112</v>
          </cell>
          <cell r="K245">
            <v>1509174.3119266054</v>
          </cell>
        </row>
        <row r="246">
          <cell r="C246" t="str">
            <v>MFA112</v>
          </cell>
          <cell r="K246">
            <v>1674611.4959745365</v>
          </cell>
        </row>
        <row r="247">
          <cell r="C247" t="str">
            <v>MFA112</v>
          </cell>
          <cell r="K247">
            <v>1306337.7644635835</v>
          </cell>
        </row>
        <row r="248">
          <cell r="C248" t="str">
            <v>MFA112</v>
          </cell>
          <cell r="K248">
            <v>1140020.595394121</v>
          </cell>
        </row>
        <row r="249">
          <cell r="C249" t="str">
            <v>MFA112</v>
          </cell>
          <cell r="K249">
            <v>692988.2044560943</v>
          </cell>
        </row>
        <row r="250">
          <cell r="C250" t="str">
            <v>MFA112</v>
          </cell>
          <cell r="K250">
            <v>10933373.900018722</v>
          </cell>
        </row>
        <row r="251">
          <cell r="C251" t="str">
            <v>MFA112</v>
          </cell>
          <cell r="K251">
            <v>6468769.8932784116</v>
          </cell>
        </row>
        <row r="252">
          <cell r="C252" t="str">
            <v>MFA112</v>
          </cell>
          <cell r="K252">
            <v>1619612.4321288147</v>
          </cell>
        </row>
        <row r="253">
          <cell r="C253" t="str">
            <v>MFA112</v>
          </cell>
          <cell r="K253">
            <v>6459530.0505523309</v>
          </cell>
        </row>
        <row r="254">
          <cell r="C254" t="str">
            <v>MFA112</v>
          </cell>
          <cell r="K254">
            <v>723787.6802096985</v>
          </cell>
        </row>
        <row r="255">
          <cell r="C255" t="str">
            <v>MFA112</v>
          </cell>
          <cell r="K255">
            <v>4337886.163639768</v>
          </cell>
        </row>
        <row r="256">
          <cell r="C256" t="str">
            <v>MFA112</v>
          </cell>
          <cell r="K256">
            <v>1565053.3607938588</v>
          </cell>
        </row>
        <row r="257">
          <cell r="C257" t="str">
            <v>MFA111</v>
          </cell>
          <cell r="K257">
            <v>1207779.44205205</v>
          </cell>
        </row>
        <row r="258">
          <cell r="C258" t="str">
            <v>MFA113</v>
          </cell>
          <cell r="K258">
            <v>3251104.6620483054</v>
          </cell>
        </row>
        <row r="259">
          <cell r="C259" t="str">
            <v>MFA113</v>
          </cell>
          <cell r="K259">
            <v>4351965.9239842724</v>
          </cell>
        </row>
        <row r="260">
          <cell r="C260" t="str">
            <v>MFA113</v>
          </cell>
          <cell r="K260">
            <v>332194.34562815953</v>
          </cell>
        </row>
        <row r="261">
          <cell r="C261" t="str">
            <v>MFA113</v>
          </cell>
          <cell r="K261">
            <v>795066.46695375396</v>
          </cell>
        </row>
        <row r="262">
          <cell r="C262" t="str">
            <v>MFA113</v>
          </cell>
          <cell r="K262">
            <v>795066.46695375396</v>
          </cell>
        </row>
        <row r="263">
          <cell r="C263" t="str">
            <v>MFA113</v>
          </cell>
          <cell r="K263">
            <v>5916139.2997565996</v>
          </cell>
        </row>
        <row r="264">
          <cell r="C264" t="str">
            <v>MFA113</v>
          </cell>
          <cell r="K264">
            <v>2469677.9629282905</v>
          </cell>
        </row>
        <row r="265">
          <cell r="C265" t="str">
            <v>MFA113</v>
          </cell>
          <cell r="K265">
            <v>634909.19303501211</v>
          </cell>
        </row>
        <row r="266">
          <cell r="C266" t="str">
            <v>MFA113</v>
          </cell>
          <cell r="K266">
            <v>531070.96049428941</v>
          </cell>
        </row>
        <row r="267">
          <cell r="C267" t="str">
            <v>MFA113</v>
          </cell>
          <cell r="K267">
            <v>3204025.4633963676</v>
          </cell>
        </row>
        <row r="268">
          <cell r="C268" t="str">
            <v>MFA113</v>
          </cell>
          <cell r="K268">
            <v>435592.58565811644</v>
          </cell>
        </row>
        <row r="269">
          <cell r="C269" t="str">
            <v>MFA113</v>
          </cell>
          <cell r="K269">
            <v>435592.58565811644</v>
          </cell>
        </row>
        <row r="270">
          <cell r="C270" t="str">
            <v>MFA113</v>
          </cell>
          <cell r="K270">
            <v>3776895.7124134055</v>
          </cell>
        </row>
        <row r="271">
          <cell r="C271" t="str">
            <v>MFA113</v>
          </cell>
          <cell r="K271">
            <v>3461421.0821943455</v>
          </cell>
        </row>
        <row r="272">
          <cell r="C272" t="str">
            <v>MFA113</v>
          </cell>
          <cell r="K272">
            <v>2589795.9183673467</v>
          </cell>
        </row>
        <row r="273">
          <cell r="C273" t="str">
            <v>MFA113</v>
          </cell>
          <cell r="K273">
            <v>2826511.8891593334</v>
          </cell>
        </row>
        <row r="274">
          <cell r="C274" t="str">
            <v>MFA113</v>
          </cell>
          <cell r="K274">
            <v>1066541.8460962367</v>
          </cell>
        </row>
        <row r="275">
          <cell r="C275" t="str">
            <v>MFA113</v>
          </cell>
          <cell r="K275">
            <v>693868.18947762589</v>
          </cell>
        </row>
        <row r="276">
          <cell r="C276" t="str">
            <v>MFA113</v>
          </cell>
          <cell r="K276">
            <v>1913527.4293203519</v>
          </cell>
        </row>
        <row r="277">
          <cell r="C277" t="str">
            <v>MFA114</v>
          </cell>
          <cell r="K277">
            <v>59533626.661673844</v>
          </cell>
        </row>
        <row r="278">
          <cell r="C278" t="str">
            <v>MFA114</v>
          </cell>
          <cell r="K278">
            <v>97819134.993446916</v>
          </cell>
        </row>
        <row r="279">
          <cell r="C279" t="str">
            <v>MFA114</v>
          </cell>
          <cell r="K279">
            <v>1150580.4156524995</v>
          </cell>
        </row>
        <row r="280">
          <cell r="C280" t="str">
            <v>MFB110</v>
          </cell>
          <cell r="K280">
            <v>22466017.599700429</v>
          </cell>
        </row>
        <row r="281">
          <cell r="C281" t="str">
            <v>MFB110</v>
          </cell>
          <cell r="K281">
            <v>25141172.065156337</v>
          </cell>
        </row>
        <row r="282">
          <cell r="C282" t="str">
            <v>MFC110</v>
          </cell>
          <cell r="K282">
            <v>483000</v>
          </cell>
        </row>
        <row r="283">
          <cell r="C283" t="str">
            <v>MFE110</v>
          </cell>
          <cell r="K283">
            <v>1183401</v>
          </cell>
        </row>
        <row r="284">
          <cell r="C284" t="str">
            <v>MFE110</v>
          </cell>
          <cell r="K284">
            <v>328600</v>
          </cell>
        </row>
        <row r="285">
          <cell r="C285" t="str">
            <v>MFE110</v>
          </cell>
          <cell r="K285">
            <v>789999</v>
          </cell>
        </row>
        <row r="286">
          <cell r="C286" t="str">
            <v>MFF110</v>
          </cell>
          <cell r="K286">
            <v>508220400</v>
          </cell>
        </row>
        <row r="287">
          <cell r="C287" t="str">
            <v>MFF110</v>
          </cell>
          <cell r="K287">
            <v>234285600</v>
          </cell>
        </row>
        <row r="288">
          <cell r="C288" t="str">
            <v>MFF110</v>
          </cell>
          <cell r="K288">
            <v>80351200</v>
          </cell>
        </row>
        <row r="289">
          <cell r="C289" t="str">
            <v>MFF110</v>
          </cell>
          <cell r="K289">
            <v>11768800</v>
          </cell>
        </row>
        <row r="290">
          <cell r="C290" t="str">
            <v>MFF110</v>
          </cell>
          <cell r="K290">
            <v>30794400</v>
          </cell>
        </row>
        <row r="291">
          <cell r="C291" t="str">
            <v>MFF110</v>
          </cell>
          <cell r="K291">
            <v>34657800</v>
          </cell>
        </row>
        <row r="292">
          <cell r="C292" t="str">
            <v>MFF110</v>
          </cell>
          <cell r="K292">
            <v>210061800</v>
          </cell>
        </row>
        <row r="293">
          <cell r="C293" t="str">
            <v>MFF110</v>
          </cell>
          <cell r="K293">
            <v>910784.49728515255</v>
          </cell>
        </row>
        <row r="294">
          <cell r="C294" t="str">
            <v>MFF110</v>
          </cell>
          <cell r="K294">
            <v>0</v>
          </cell>
        </row>
        <row r="295">
          <cell r="C295" t="str">
            <v>MFF110</v>
          </cell>
          <cell r="K295">
            <v>0</v>
          </cell>
        </row>
        <row r="296">
          <cell r="C296" t="str">
            <v>MFF111</v>
          </cell>
          <cell r="K296">
            <v>3299943.8307433063</v>
          </cell>
        </row>
        <row r="297">
          <cell r="C297" t="str">
            <v>MBJ101</v>
          </cell>
          <cell r="K297">
            <v>50000</v>
          </cell>
        </row>
        <row r="298">
          <cell r="C298" t="str">
            <v>MGA101</v>
          </cell>
          <cell r="K298">
            <v>91064</v>
          </cell>
        </row>
        <row r="299">
          <cell r="C299" t="str">
            <v>MGA101</v>
          </cell>
          <cell r="K299">
            <v>85220</v>
          </cell>
        </row>
        <row r="300">
          <cell r="C300" t="str">
            <v>MGA101</v>
          </cell>
          <cell r="K300">
            <v>57340</v>
          </cell>
        </row>
        <row r="301">
          <cell r="C301" t="str">
            <v>MGA101</v>
          </cell>
          <cell r="K301">
            <v>291500</v>
          </cell>
        </row>
        <row r="302">
          <cell r="C302" t="str">
            <v>MGA101</v>
          </cell>
          <cell r="K302">
            <v>268500</v>
          </cell>
        </row>
        <row r="303">
          <cell r="C303" t="str">
            <v>MGA101</v>
          </cell>
          <cell r="K303">
            <v>626030</v>
          </cell>
        </row>
        <row r="304">
          <cell r="C304" t="str">
            <v>MGA101</v>
          </cell>
          <cell r="K304">
            <v>13425</v>
          </cell>
        </row>
        <row r="305">
          <cell r="C305" t="str">
            <v>MGA101</v>
          </cell>
          <cell r="K305">
            <v>53340</v>
          </cell>
        </row>
        <row r="306">
          <cell r="C306" t="str">
            <v>MGA101</v>
          </cell>
          <cell r="K306">
            <v>77600</v>
          </cell>
        </row>
        <row r="307">
          <cell r="C307" t="str">
            <v>MGA101</v>
          </cell>
          <cell r="K307">
            <v>57480</v>
          </cell>
        </row>
        <row r="308">
          <cell r="C308" t="str">
            <v>MGA101</v>
          </cell>
          <cell r="K308">
            <v>32500</v>
          </cell>
        </row>
        <row r="309">
          <cell r="C309" t="str">
            <v>MGA101</v>
          </cell>
          <cell r="K309">
            <v>77050</v>
          </cell>
        </row>
        <row r="310">
          <cell r="C310" t="str">
            <v>MGA101</v>
          </cell>
          <cell r="K310">
            <v>64520</v>
          </cell>
        </row>
        <row r="311">
          <cell r="C311" t="str">
            <v>MGA101</v>
          </cell>
          <cell r="K311">
            <v>71800</v>
          </cell>
        </row>
        <row r="312">
          <cell r="C312" t="str">
            <v>MGA101</v>
          </cell>
          <cell r="K312">
            <v>615060</v>
          </cell>
        </row>
        <row r="313">
          <cell r="C313" t="str">
            <v>MGA101</v>
          </cell>
          <cell r="K313">
            <v>87500</v>
          </cell>
        </row>
        <row r="314">
          <cell r="C314" t="str">
            <v>MGA101</v>
          </cell>
          <cell r="K314">
            <v>97200</v>
          </cell>
        </row>
        <row r="315">
          <cell r="C315" t="str">
            <v>MGA101</v>
          </cell>
          <cell r="K315">
            <v>934846</v>
          </cell>
        </row>
        <row r="316">
          <cell r="C316" t="str">
            <v>MGA101</v>
          </cell>
          <cell r="K316">
            <v>97200</v>
          </cell>
        </row>
        <row r="317">
          <cell r="C317" t="str">
            <v>MGA101</v>
          </cell>
          <cell r="K317">
            <v>71450</v>
          </cell>
        </row>
        <row r="318">
          <cell r="C318" t="str">
            <v>MGA101</v>
          </cell>
          <cell r="K318">
            <v>68400</v>
          </cell>
        </row>
        <row r="319">
          <cell r="C319" t="str">
            <v>MGA101</v>
          </cell>
          <cell r="K319">
            <v>97200</v>
          </cell>
        </row>
        <row r="320">
          <cell r="C320" t="str">
            <v>MGA101</v>
          </cell>
          <cell r="K320">
            <v>1092000</v>
          </cell>
        </row>
        <row r="321">
          <cell r="C321" t="str">
            <v>MGA101</v>
          </cell>
          <cell r="K321">
            <v>130000</v>
          </cell>
        </row>
        <row r="322">
          <cell r="C322" t="str">
            <v>MGA101</v>
          </cell>
          <cell r="K322">
            <v>140000</v>
          </cell>
        </row>
        <row r="323">
          <cell r="C323" t="str">
            <v>MGA101</v>
          </cell>
          <cell r="K323">
            <v>160000</v>
          </cell>
        </row>
        <row r="324">
          <cell r="C324" t="str">
            <v>MGA101</v>
          </cell>
          <cell r="K324">
            <v>150000</v>
          </cell>
        </row>
        <row r="325">
          <cell r="C325" t="str">
            <v>MGA101</v>
          </cell>
          <cell r="K325">
            <v>160000</v>
          </cell>
        </row>
        <row r="326">
          <cell r="C326" t="str">
            <v>MGA101</v>
          </cell>
          <cell r="K326">
            <v>19200</v>
          </cell>
        </row>
        <row r="327">
          <cell r="C327" t="str">
            <v>MGA101</v>
          </cell>
          <cell r="K327">
            <v>26850</v>
          </cell>
        </row>
        <row r="328">
          <cell r="C328" t="str">
            <v>MGA101</v>
          </cell>
          <cell r="K328">
            <v>113888</v>
          </cell>
        </row>
        <row r="329">
          <cell r="C329" t="str">
            <v>MGA101</v>
          </cell>
          <cell r="K329">
            <v>21600</v>
          </cell>
        </row>
        <row r="330">
          <cell r="C330" t="str">
            <v>MGA105</v>
          </cell>
          <cell r="K330">
            <v>40000</v>
          </cell>
        </row>
        <row r="331">
          <cell r="C331" t="str">
            <v>MGA111</v>
          </cell>
          <cell r="K331">
            <v>500000</v>
          </cell>
        </row>
        <row r="332">
          <cell r="C332" t="str">
            <v>MGA111</v>
          </cell>
          <cell r="K332">
            <v>739200</v>
          </cell>
        </row>
        <row r="333">
          <cell r="C333" t="str">
            <v>MGA111</v>
          </cell>
          <cell r="K333">
            <v>160000</v>
          </cell>
        </row>
        <row r="334">
          <cell r="C334" t="str">
            <v>MGA111</v>
          </cell>
          <cell r="K334">
            <v>90000</v>
          </cell>
        </row>
        <row r="335">
          <cell r="C335" t="str">
            <v>MGA111</v>
          </cell>
          <cell r="K335">
            <v>660000</v>
          </cell>
        </row>
        <row r="336">
          <cell r="C336" t="str">
            <v>MGA111</v>
          </cell>
          <cell r="K336">
            <v>144000</v>
          </cell>
        </row>
        <row r="337">
          <cell r="C337" t="str">
            <v>MGA111</v>
          </cell>
          <cell r="K337">
            <v>70000</v>
          </cell>
        </row>
        <row r="338">
          <cell r="C338" t="str">
            <v>MGA111</v>
          </cell>
          <cell r="K338">
            <v>90000</v>
          </cell>
        </row>
        <row r="339">
          <cell r="C339" t="str">
            <v>MGA111</v>
          </cell>
          <cell r="K339">
            <v>50000</v>
          </cell>
        </row>
        <row r="340">
          <cell r="C340" t="str">
            <v>MGA111</v>
          </cell>
          <cell r="K340">
            <v>156000</v>
          </cell>
        </row>
        <row r="341">
          <cell r="C341" t="str">
            <v>MGA111</v>
          </cell>
          <cell r="K341">
            <v>45000</v>
          </cell>
        </row>
        <row r="342">
          <cell r="C342" t="str">
            <v>MGA102</v>
          </cell>
          <cell r="K342">
            <v>229000000</v>
          </cell>
        </row>
        <row r="343">
          <cell r="C343" t="str">
            <v>MGA102</v>
          </cell>
          <cell r="K343">
            <v>201000000</v>
          </cell>
        </row>
        <row r="344">
          <cell r="C344" t="str">
            <v>MGA102</v>
          </cell>
          <cell r="K344">
            <v>150000000</v>
          </cell>
        </row>
        <row r="345">
          <cell r="C345" t="str">
            <v>MGA102</v>
          </cell>
          <cell r="K345">
            <v>186000000</v>
          </cell>
        </row>
        <row r="346">
          <cell r="C346" t="str">
            <v>MGA102</v>
          </cell>
          <cell r="K346">
            <v>150000000</v>
          </cell>
        </row>
        <row r="347">
          <cell r="C347" t="str">
            <v>MGA102</v>
          </cell>
          <cell r="K347">
            <v>493599999</v>
          </cell>
        </row>
        <row r="348">
          <cell r="C348" t="str">
            <v>MGA102</v>
          </cell>
          <cell r="K348">
            <v>100000000</v>
          </cell>
        </row>
        <row r="349">
          <cell r="C349" t="str">
            <v>MGA103</v>
          </cell>
          <cell r="K349">
            <v>878970</v>
          </cell>
        </row>
        <row r="350">
          <cell r="C350" t="str">
            <v>MGA103</v>
          </cell>
          <cell r="K350">
            <v>450028</v>
          </cell>
        </row>
        <row r="351">
          <cell r="C351" t="str">
            <v>MGA103</v>
          </cell>
          <cell r="K351">
            <v>216578</v>
          </cell>
        </row>
        <row r="352">
          <cell r="C352" t="str">
            <v>MGA104</v>
          </cell>
          <cell r="K352">
            <v>81400</v>
          </cell>
        </row>
        <row r="353">
          <cell r="C353" t="str">
            <v>MGA104</v>
          </cell>
          <cell r="K353">
            <v>121000</v>
          </cell>
        </row>
        <row r="354">
          <cell r="C354" t="str">
            <v>MGA104</v>
          </cell>
          <cell r="K354">
            <v>66000</v>
          </cell>
        </row>
        <row r="355">
          <cell r="C355" t="str">
            <v>MGA104</v>
          </cell>
          <cell r="K355">
            <v>220000</v>
          </cell>
        </row>
        <row r="356">
          <cell r="C356" t="str">
            <v>MGA104</v>
          </cell>
          <cell r="K356">
            <v>33000</v>
          </cell>
        </row>
        <row r="357">
          <cell r="C357" t="str">
            <v>MGA104</v>
          </cell>
          <cell r="K357">
            <v>33000</v>
          </cell>
        </row>
        <row r="358">
          <cell r="C358" t="str">
            <v>MGA104</v>
          </cell>
          <cell r="K358">
            <v>33000</v>
          </cell>
        </row>
        <row r="359">
          <cell r="C359" t="str">
            <v>MGA104</v>
          </cell>
          <cell r="K359">
            <v>66000</v>
          </cell>
        </row>
        <row r="360">
          <cell r="C360" t="str">
            <v>MGA104</v>
          </cell>
          <cell r="K360">
            <v>48400</v>
          </cell>
        </row>
        <row r="361">
          <cell r="C361" t="str">
            <v>MGA104</v>
          </cell>
          <cell r="K361">
            <v>24200</v>
          </cell>
        </row>
        <row r="362">
          <cell r="C362" t="str">
            <v>MGA104</v>
          </cell>
          <cell r="K362">
            <v>48400</v>
          </cell>
        </row>
        <row r="363">
          <cell r="C363" t="str">
            <v>MGA104</v>
          </cell>
          <cell r="K363">
            <v>66000</v>
          </cell>
        </row>
        <row r="364">
          <cell r="C364" t="str">
            <v>MGA104</v>
          </cell>
          <cell r="K364">
            <v>48400</v>
          </cell>
        </row>
        <row r="365">
          <cell r="C365" t="str">
            <v>MGA105</v>
          </cell>
          <cell r="K365">
            <v>29903</v>
          </cell>
        </row>
        <row r="366">
          <cell r="C366" t="str">
            <v>MGA105</v>
          </cell>
          <cell r="K366">
            <v>84184</v>
          </cell>
        </row>
        <row r="367">
          <cell r="C367" t="str">
            <v>MGA105</v>
          </cell>
          <cell r="K367">
            <v>67442</v>
          </cell>
        </row>
        <row r="368">
          <cell r="C368" t="str">
            <v>MGA105</v>
          </cell>
          <cell r="K368">
            <v>1424625</v>
          </cell>
        </row>
        <row r="369">
          <cell r="C369" t="str">
            <v>MGA105</v>
          </cell>
          <cell r="K369">
            <v>27996</v>
          </cell>
        </row>
        <row r="370">
          <cell r="C370" t="str">
            <v>MGA105</v>
          </cell>
          <cell r="K370">
            <v>31211</v>
          </cell>
        </row>
        <row r="371">
          <cell r="C371" t="str">
            <v>MGA105</v>
          </cell>
          <cell r="K371">
            <v>29828</v>
          </cell>
        </row>
        <row r="372">
          <cell r="C372" t="str">
            <v>MGA105</v>
          </cell>
          <cell r="K372">
            <v>31211</v>
          </cell>
        </row>
        <row r="373">
          <cell r="C373" t="str">
            <v>MGA105</v>
          </cell>
          <cell r="K373">
            <v>51600</v>
          </cell>
        </row>
        <row r="374">
          <cell r="C374" t="str">
            <v>MGA115</v>
          </cell>
          <cell r="K374">
            <v>30000</v>
          </cell>
        </row>
        <row r="375">
          <cell r="C375" t="str">
            <v>MGA115</v>
          </cell>
          <cell r="K375">
            <v>30000</v>
          </cell>
        </row>
        <row r="376">
          <cell r="C376" t="str">
            <v>MGA106</v>
          </cell>
          <cell r="K376">
            <v>10000</v>
          </cell>
        </row>
        <row r="377">
          <cell r="C377" t="str">
            <v>MGA115</v>
          </cell>
          <cell r="K377">
            <v>42000</v>
          </cell>
        </row>
        <row r="378">
          <cell r="C378" t="str">
            <v>MGA107</v>
          </cell>
          <cell r="K378">
            <v>852000</v>
          </cell>
        </row>
        <row r="379">
          <cell r="C379" t="str">
            <v>MGA107</v>
          </cell>
          <cell r="K379">
            <v>878000</v>
          </cell>
        </row>
        <row r="380">
          <cell r="C380" t="str">
            <v>MGA101</v>
          </cell>
          <cell r="K380">
            <v>334920</v>
          </cell>
        </row>
        <row r="381">
          <cell r="C381" t="str">
            <v>MGA201</v>
          </cell>
          <cell r="K381">
            <v>4000000</v>
          </cell>
        </row>
        <row r="382">
          <cell r="C382" t="str">
            <v>MGA201</v>
          </cell>
          <cell r="K382">
            <v>600000</v>
          </cell>
        </row>
        <row r="383">
          <cell r="C383" t="str">
            <v>MGA201</v>
          </cell>
          <cell r="K383">
            <v>9000000</v>
          </cell>
        </row>
        <row r="384">
          <cell r="C384" t="str">
            <v>MGA201</v>
          </cell>
          <cell r="K384">
            <v>15376000</v>
          </cell>
        </row>
        <row r="385">
          <cell r="C385" t="str">
            <v>MGA211</v>
          </cell>
          <cell r="K385">
            <v>20000</v>
          </cell>
        </row>
        <row r="386">
          <cell r="C386" t="str">
            <v>MGA211</v>
          </cell>
          <cell r="K386">
            <v>20000</v>
          </cell>
        </row>
        <row r="387">
          <cell r="C387" t="str">
            <v>MGA211</v>
          </cell>
          <cell r="K387">
            <v>20000</v>
          </cell>
        </row>
        <row r="388">
          <cell r="C388" t="str">
            <v>MGA211</v>
          </cell>
          <cell r="K388">
            <v>20000</v>
          </cell>
        </row>
        <row r="389">
          <cell r="C389" t="str">
            <v>MGA202</v>
          </cell>
          <cell r="K389">
            <v>208222000</v>
          </cell>
        </row>
        <row r="390">
          <cell r="C390" t="str">
            <v>MGA202</v>
          </cell>
          <cell r="K390">
            <v>58894000</v>
          </cell>
        </row>
        <row r="391">
          <cell r="C391" t="str">
            <v>MGA202</v>
          </cell>
          <cell r="K391">
            <v>52470000</v>
          </cell>
        </row>
        <row r="392">
          <cell r="C392" t="str">
            <v>MGA202</v>
          </cell>
          <cell r="K392">
            <v>139802000</v>
          </cell>
        </row>
        <row r="393">
          <cell r="C393" t="str">
            <v>MGA202</v>
          </cell>
          <cell r="K393">
            <v>71434000</v>
          </cell>
        </row>
        <row r="394">
          <cell r="C394" t="str">
            <v>MGA202</v>
          </cell>
          <cell r="K394">
            <v>43242000</v>
          </cell>
        </row>
        <row r="395">
          <cell r="C395" t="str">
            <v>MGA202</v>
          </cell>
        </row>
        <row r="396">
          <cell r="C396" t="str">
            <v>MGB201</v>
          </cell>
          <cell r="K396">
            <v>5300000</v>
          </cell>
        </row>
        <row r="397">
          <cell r="C397" t="str">
            <v>MGB102</v>
          </cell>
          <cell r="K397">
            <v>2042000</v>
          </cell>
        </row>
        <row r="398">
          <cell r="C398" t="str">
            <v>MGB201</v>
          </cell>
          <cell r="K398">
            <v>66852000</v>
          </cell>
        </row>
        <row r="399">
          <cell r="C399" t="str">
            <v>MGB301</v>
          </cell>
          <cell r="K399">
            <v>0</v>
          </cell>
        </row>
        <row r="400">
          <cell r="C400" t="str">
            <v>MGB601</v>
          </cell>
          <cell r="K400">
            <v>1122000</v>
          </cell>
        </row>
        <row r="401">
          <cell r="C401" t="str">
            <v>MGD101</v>
          </cell>
          <cell r="K401">
            <v>104000</v>
          </cell>
        </row>
        <row r="402">
          <cell r="C402" t="str">
            <v>MPF110</v>
          </cell>
          <cell r="K402">
            <v>101110278.97397491</v>
          </cell>
        </row>
        <row r="403">
          <cell r="C403" t="str">
            <v>MPQ101</v>
          </cell>
          <cell r="K403">
            <v>2700000</v>
          </cell>
        </row>
        <row r="404">
          <cell r="C404" t="str">
            <v>MPQ101</v>
          </cell>
          <cell r="K404">
            <v>2400000</v>
          </cell>
        </row>
        <row r="405">
          <cell r="C405" t="str">
            <v>MPQ101</v>
          </cell>
          <cell r="K405">
            <v>2200000</v>
          </cell>
        </row>
        <row r="406">
          <cell r="C406" t="str">
            <v>MPQ101</v>
          </cell>
          <cell r="K406">
            <v>2200000</v>
          </cell>
        </row>
        <row r="407">
          <cell r="C407" t="str">
            <v>MPQ101</v>
          </cell>
          <cell r="K407">
            <v>3000000</v>
          </cell>
        </row>
        <row r="408">
          <cell r="C408" t="str">
            <v>MPQ101</v>
          </cell>
          <cell r="K408">
            <v>2200000</v>
          </cell>
        </row>
        <row r="409">
          <cell r="C409" t="str">
            <v>MPQ101</v>
          </cell>
          <cell r="K409">
            <v>2200000</v>
          </cell>
        </row>
        <row r="410">
          <cell r="C410" t="str">
            <v>MPQ101</v>
          </cell>
          <cell r="K410">
            <v>2200000</v>
          </cell>
        </row>
        <row r="411">
          <cell r="C411" t="str">
            <v>MPQ101</v>
          </cell>
          <cell r="K411">
            <v>2200000</v>
          </cell>
        </row>
        <row r="412">
          <cell r="C412" t="str">
            <v>MPQ101</v>
          </cell>
          <cell r="K412">
            <v>2200000</v>
          </cell>
        </row>
        <row r="413">
          <cell r="C413" t="str">
            <v>MPQ101</v>
          </cell>
          <cell r="K413">
            <v>2200000</v>
          </cell>
        </row>
        <row r="414">
          <cell r="C414" t="str">
            <v>MPQ101</v>
          </cell>
          <cell r="K414">
            <v>2200000</v>
          </cell>
        </row>
        <row r="415">
          <cell r="C415" t="str">
            <v>MPQ101</v>
          </cell>
          <cell r="K415">
            <v>3210000</v>
          </cell>
        </row>
        <row r="416">
          <cell r="C416" t="str">
            <v>MSC101</v>
          </cell>
          <cell r="K416">
            <v>3132000</v>
          </cell>
        </row>
        <row r="417">
          <cell r="C417" t="str">
            <v>MSC101</v>
          </cell>
          <cell r="K417">
            <v>972000</v>
          </cell>
        </row>
        <row r="418">
          <cell r="C418" t="str">
            <v>MSC101</v>
          </cell>
          <cell r="K418">
            <v>22555000</v>
          </cell>
        </row>
        <row r="419">
          <cell r="C419" t="str">
            <v>MSC101</v>
          </cell>
          <cell r="K419">
            <v>8595000</v>
          </cell>
        </row>
        <row r="420">
          <cell r="C420" t="str">
            <v>MSC101</v>
          </cell>
          <cell r="K420">
            <v>200000</v>
          </cell>
        </row>
        <row r="421">
          <cell r="C421" t="str">
            <v>MSC101</v>
          </cell>
          <cell r="K421">
            <v>90000</v>
          </cell>
        </row>
        <row r="422">
          <cell r="C422" t="str">
            <v>MSC101</v>
          </cell>
          <cell r="K422">
            <v>10000</v>
          </cell>
        </row>
        <row r="423">
          <cell r="C423" t="str">
            <v>MSC101</v>
          </cell>
          <cell r="K423">
            <v>3000</v>
          </cell>
        </row>
      </sheetData>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2814-24E5-4F7A-B18B-010056B67891}">
  <dimension ref="A1:W25"/>
  <sheetViews>
    <sheetView zoomScaleNormal="100" workbookViewId="0">
      <selection activeCell="E21" sqref="E21"/>
    </sheetView>
  </sheetViews>
  <sheetFormatPr defaultRowHeight="15" x14ac:dyDescent="0.25"/>
  <cols>
    <col min="1" max="1" width="6.85546875" bestFit="1" customWidth="1"/>
    <col min="2" max="2" width="30" bestFit="1" customWidth="1"/>
    <col min="3" max="3" width="9.140625" customWidth="1"/>
    <col min="5" max="5" width="26.5703125" customWidth="1"/>
    <col min="6" max="7" width="10.85546875" style="44" customWidth="1"/>
    <col min="8" max="8" width="12.85546875" hidden="1" customWidth="1"/>
    <col min="9" max="9" width="10.5703125" hidden="1" customWidth="1"/>
    <col min="10" max="10" width="10.140625" hidden="1" customWidth="1"/>
    <col min="11" max="11" width="11.140625" hidden="1" customWidth="1"/>
    <col min="12" max="13" width="16.85546875" hidden="1" customWidth="1"/>
    <col min="14" max="14" width="12.42578125" hidden="1" customWidth="1"/>
    <col min="15" max="15" width="13.5703125" hidden="1" customWidth="1"/>
    <col min="16" max="16" width="13.140625" hidden="1" customWidth="1"/>
    <col min="17" max="17" width="8.42578125" hidden="1" customWidth="1"/>
    <col min="18" max="18" width="14" hidden="1" customWidth="1"/>
    <col min="19" max="19" width="13.140625" hidden="1" customWidth="1"/>
    <col min="23" max="23" width="15.42578125" bestFit="1" customWidth="1"/>
  </cols>
  <sheetData>
    <row r="1" spans="1:23" ht="31.5" customHeight="1" x14ac:dyDescent="0.25">
      <c r="A1" s="67" t="s">
        <v>60</v>
      </c>
      <c r="B1" s="68"/>
      <c r="C1" s="68"/>
      <c r="D1" s="68"/>
      <c r="E1" s="68"/>
      <c r="F1" s="68"/>
      <c r="G1" s="68"/>
      <c r="H1" s="68"/>
      <c r="I1" s="68"/>
      <c r="J1" s="68"/>
      <c r="K1" s="68"/>
      <c r="L1" s="68"/>
      <c r="M1" s="68"/>
      <c r="N1" s="68"/>
      <c r="O1" s="68"/>
      <c r="P1" s="68"/>
      <c r="Q1" s="68"/>
      <c r="R1" s="68"/>
      <c r="S1" s="68"/>
    </row>
    <row r="2" spans="1:23" ht="60" x14ac:dyDescent="0.25">
      <c r="A2" s="26" t="s">
        <v>0</v>
      </c>
      <c r="B2" s="23" t="s">
        <v>22</v>
      </c>
      <c r="C2" s="23" t="s">
        <v>21</v>
      </c>
      <c r="D2" s="23" t="s">
        <v>67</v>
      </c>
      <c r="E2" s="23" t="s">
        <v>1</v>
      </c>
      <c r="F2" s="59" t="s">
        <v>23</v>
      </c>
      <c r="G2" s="59" t="s">
        <v>20</v>
      </c>
      <c r="H2" s="23" t="s">
        <v>19</v>
      </c>
      <c r="I2" s="25" t="s">
        <v>18</v>
      </c>
      <c r="J2" s="23" t="s">
        <v>17</v>
      </c>
      <c r="K2" s="23" t="s">
        <v>16</v>
      </c>
      <c r="L2" s="25" t="s">
        <v>15</v>
      </c>
      <c r="M2" s="25" t="s">
        <v>14</v>
      </c>
      <c r="N2" s="23" t="s">
        <v>13</v>
      </c>
      <c r="O2" s="24" t="s">
        <v>12</v>
      </c>
      <c r="P2" s="25" t="s">
        <v>11</v>
      </c>
      <c r="Q2" s="25" t="s">
        <v>10</v>
      </c>
      <c r="R2" s="25" t="s">
        <v>9</v>
      </c>
      <c r="S2" s="23" t="s">
        <v>45</v>
      </c>
    </row>
    <row r="3" spans="1:23" s="11" customFormat="1" x14ac:dyDescent="0.25">
      <c r="A3" s="15">
        <v>1</v>
      </c>
      <c r="B3" s="27" t="s">
        <v>61</v>
      </c>
      <c r="C3" s="19" t="s">
        <v>24</v>
      </c>
      <c r="D3" s="50">
        <v>20</v>
      </c>
      <c r="E3" s="18" t="s">
        <v>68</v>
      </c>
      <c r="F3" s="60">
        <v>2076</v>
      </c>
      <c r="G3" s="60">
        <f t="shared" ref="G3:G10" si="0">F3*10.7639</f>
        <v>22345.856400000001</v>
      </c>
      <c r="H3" s="20">
        <v>2023</v>
      </c>
      <c r="I3" s="18">
        <v>2024</v>
      </c>
      <c r="J3" s="18">
        <f t="shared" ref="J3" si="1">I3-H3</f>
        <v>1</v>
      </c>
      <c r="K3" s="18">
        <v>50</v>
      </c>
      <c r="L3" s="9">
        <v>0.1</v>
      </c>
      <c r="M3" s="8">
        <f t="shared" ref="M3" si="2">(1-L3)/K3</f>
        <v>1.8000000000000002E-2</v>
      </c>
      <c r="N3" s="7">
        <v>1700</v>
      </c>
      <c r="O3" s="16">
        <f t="shared" ref="O3" si="3">N3*G3</f>
        <v>37987955.880000003</v>
      </c>
      <c r="P3" s="16">
        <f t="shared" ref="P3" si="4">O3*M3*IF(J3&gt;K3,K3,J3)</f>
        <v>683783.20584000018</v>
      </c>
      <c r="Q3" s="17">
        <v>0</v>
      </c>
      <c r="R3" s="16">
        <f t="shared" ref="R3" si="5">O3-P3</f>
        <v>37304172.674160004</v>
      </c>
      <c r="S3" s="16">
        <f t="shared" ref="S3" si="6">R3-(R3*Q3)</f>
        <v>37304172.674160004</v>
      </c>
      <c r="U3" s="11">
        <f>2.45*3.28</f>
        <v>8.0359999999999996</v>
      </c>
    </row>
    <row r="4" spans="1:23" s="11" customFormat="1" x14ac:dyDescent="0.25">
      <c r="A4" s="15">
        <v>2</v>
      </c>
      <c r="B4" s="27" t="s">
        <v>72</v>
      </c>
      <c r="C4" s="27" t="s">
        <v>72</v>
      </c>
      <c r="D4" s="50">
        <v>9</v>
      </c>
      <c r="E4" s="18" t="s">
        <v>2</v>
      </c>
      <c r="F4" s="60">
        <v>1800</v>
      </c>
      <c r="G4" s="60">
        <f t="shared" si="0"/>
        <v>19375.02</v>
      </c>
      <c r="H4" s="20">
        <v>2023</v>
      </c>
      <c r="I4" s="18">
        <v>2024</v>
      </c>
      <c r="J4" s="18">
        <f t="shared" ref="J4" si="7">I4-H4</f>
        <v>1</v>
      </c>
      <c r="K4" s="18">
        <v>60</v>
      </c>
      <c r="L4" s="9">
        <v>0.1</v>
      </c>
      <c r="M4" s="8">
        <f t="shared" ref="M4" si="8">(1-L4)/K4</f>
        <v>1.5000000000000001E-2</v>
      </c>
      <c r="N4" s="7">
        <v>1800</v>
      </c>
      <c r="O4" s="16">
        <f t="shared" ref="O4" si="9">N4*G4</f>
        <v>34875036</v>
      </c>
      <c r="P4" s="16">
        <f t="shared" ref="P4" si="10">O4*M4*IF(J4&gt;K4,K4,J4)</f>
        <v>523125.54000000004</v>
      </c>
      <c r="Q4" s="17">
        <v>0</v>
      </c>
      <c r="R4" s="16">
        <f t="shared" ref="R4" si="11">O4-P4</f>
        <v>34351910.460000001</v>
      </c>
      <c r="S4" s="16">
        <f t="shared" ref="S4" si="12">R4-(R4*Q4)</f>
        <v>34351910.460000001</v>
      </c>
    </row>
    <row r="5" spans="1:23" s="11" customFormat="1" x14ac:dyDescent="0.25">
      <c r="A5" s="15">
        <v>3</v>
      </c>
      <c r="B5" s="27" t="s">
        <v>62</v>
      </c>
      <c r="C5" s="19" t="s">
        <v>24</v>
      </c>
      <c r="D5" s="50">
        <f>3.2*3.28</f>
        <v>10.496</v>
      </c>
      <c r="E5" s="18" t="s">
        <v>2</v>
      </c>
      <c r="F5" s="60">
        <f>3.1*4.3</f>
        <v>13.33</v>
      </c>
      <c r="G5" s="60">
        <f t="shared" si="0"/>
        <v>143.482787</v>
      </c>
      <c r="H5" s="20">
        <v>2023</v>
      </c>
      <c r="I5" s="18">
        <v>2024</v>
      </c>
      <c r="J5" s="18">
        <f t="shared" ref="J5:J10" si="13">I5-H5</f>
        <v>1</v>
      </c>
      <c r="K5" s="18">
        <v>60</v>
      </c>
      <c r="L5" s="9">
        <v>0.1</v>
      </c>
      <c r="M5" s="8">
        <f t="shared" ref="M5:M10" si="14">(1-L5)/K5</f>
        <v>1.5000000000000001E-2</v>
      </c>
      <c r="N5" s="7">
        <v>1500</v>
      </c>
      <c r="O5" s="16">
        <f t="shared" ref="O5:O10" si="15">N5*G5</f>
        <v>215224.18050000002</v>
      </c>
      <c r="P5" s="16">
        <f t="shared" ref="P5:P10" si="16">O5*M5*IF(J5&gt;K5,K5,J5)</f>
        <v>3228.3627075000004</v>
      </c>
      <c r="Q5" s="17">
        <v>0</v>
      </c>
      <c r="R5" s="16">
        <f t="shared" ref="R5:R10" si="17">O5-P5</f>
        <v>211995.81779250002</v>
      </c>
      <c r="S5" s="16">
        <f t="shared" ref="S5:S10" si="18">R5-(R5*Q5)</f>
        <v>211995.81779250002</v>
      </c>
    </row>
    <row r="6" spans="1:23" s="11" customFormat="1" ht="15.75" customHeight="1" x14ac:dyDescent="0.25">
      <c r="A6" s="15">
        <v>4</v>
      </c>
      <c r="B6" s="27" t="s">
        <v>63</v>
      </c>
      <c r="C6" s="19" t="s">
        <v>24</v>
      </c>
      <c r="D6" s="50">
        <f>3.34*3.28</f>
        <v>10.9552</v>
      </c>
      <c r="E6" s="18" t="s">
        <v>2</v>
      </c>
      <c r="F6" s="60">
        <f>6.4*4.7</f>
        <v>30.080000000000002</v>
      </c>
      <c r="G6" s="60">
        <f t="shared" si="0"/>
        <v>323.77811200000002</v>
      </c>
      <c r="H6" s="20">
        <v>2023</v>
      </c>
      <c r="I6" s="18">
        <v>2024</v>
      </c>
      <c r="J6" s="18">
        <f t="shared" si="13"/>
        <v>1</v>
      </c>
      <c r="K6" s="18">
        <v>60</v>
      </c>
      <c r="L6" s="9">
        <v>0.1</v>
      </c>
      <c r="M6" s="8">
        <f t="shared" si="14"/>
        <v>1.5000000000000001E-2</v>
      </c>
      <c r="N6" s="7">
        <v>1500</v>
      </c>
      <c r="O6" s="16">
        <f t="shared" si="15"/>
        <v>485667.16800000001</v>
      </c>
      <c r="P6" s="16">
        <f t="shared" si="16"/>
        <v>7285.007520000001</v>
      </c>
      <c r="Q6" s="17">
        <v>0</v>
      </c>
      <c r="R6" s="16">
        <f t="shared" si="17"/>
        <v>478382.16048000002</v>
      </c>
      <c r="S6" s="16">
        <f t="shared" si="18"/>
        <v>478382.16048000002</v>
      </c>
      <c r="W6" s="22"/>
    </row>
    <row r="7" spans="1:23" s="11" customFormat="1" ht="25.5" x14ac:dyDescent="0.25">
      <c r="A7" s="15">
        <v>5</v>
      </c>
      <c r="B7" s="27" t="s">
        <v>64</v>
      </c>
      <c r="C7" s="19" t="s">
        <v>24</v>
      </c>
      <c r="D7" s="50">
        <f t="shared" ref="D7:D10" si="19">3.2*3.28</f>
        <v>10.496</v>
      </c>
      <c r="E7" s="18" t="s">
        <v>70</v>
      </c>
      <c r="F7" s="60">
        <f>3.7*4.6</f>
        <v>17.02</v>
      </c>
      <c r="G7" s="60">
        <f t="shared" si="0"/>
        <v>183.20157799999998</v>
      </c>
      <c r="H7" s="20">
        <v>2023</v>
      </c>
      <c r="I7" s="18">
        <v>2024</v>
      </c>
      <c r="J7" s="18">
        <f t="shared" si="13"/>
        <v>1</v>
      </c>
      <c r="K7" s="18">
        <v>50</v>
      </c>
      <c r="L7" s="9">
        <v>0.1</v>
      </c>
      <c r="M7" s="8">
        <f t="shared" si="14"/>
        <v>1.8000000000000002E-2</v>
      </c>
      <c r="N7" s="7">
        <v>1300</v>
      </c>
      <c r="O7" s="16">
        <f t="shared" si="15"/>
        <v>238162.05139999997</v>
      </c>
      <c r="P7" s="16">
        <f t="shared" si="16"/>
        <v>4286.9169252000002</v>
      </c>
      <c r="Q7" s="17">
        <v>0</v>
      </c>
      <c r="R7" s="16">
        <f t="shared" si="17"/>
        <v>233875.13447479997</v>
      </c>
      <c r="S7" s="16">
        <f t="shared" si="18"/>
        <v>233875.13447479997</v>
      </c>
      <c r="V7" s="11" t="s">
        <v>8</v>
      </c>
      <c r="W7" s="21">
        <f>S11</f>
        <v>90416315.795374811</v>
      </c>
    </row>
    <row r="8" spans="1:23" s="11" customFormat="1" ht="25.5" x14ac:dyDescent="0.25">
      <c r="A8" s="15">
        <v>6</v>
      </c>
      <c r="B8" s="27" t="s">
        <v>69</v>
      </c>
      <c r="C8" s="19" t="s">
        <v>24</v>
      </c>
      <c r="D8" s="50">
        <f>11*3.28</f>
        <v>36.08</v>
      </c>
      <c r="E8" s="18" t="s">
        <v>71</v>
      </c>
      <c r="F8" s="60">
        <f>29*40</f>
        <v>1160</v>
      </c>
      <c r="G8" s="60">
        <f t="shared" si="0"/>
        <v>12486.124</v>
      </c>
      <c r="H8" s="20">
        <v>2023</v>
      </c>
      <c r="I8" s="18">
        <v>2024</v>
      </c>
      <c r="J8" s="18">
        <f t="shared" si="13"/>
        <v>1</v>
      </c>
      <c r="K8" s="18">
        <v>50</v>
      </c>
      <c r="L8" s="9">
        <v>0.1</v>
      </c>
      <c r="M8" s="8">
        <f t="shared" si="14"/>
        <v>1.8000000000000002E-2</v>
      </c>
      <c r="N8" s="7">
        <v>1300</v>
      </c>
      <c r="O8" s="16">
        <f t="shared" si="15"/>
        <v>16231961.199999999</v>
      </c>
      <c r="P8" s="16">
        <f t="shared" si="16"/>
        <v>292175.30160000001</v>
      </c>
      <c r="Q8" s="17">
        <v>0</v>
      </c>
      <c r="R8" s="16">
        <f t="shared" si="17"/>
        <v>15939785.898399999</v>
      </c>
      <c r="S8" s="16">
        <f t="shared" si="18"/>
        <v>15939785.898399999</v>
      </c>
      <c r="W8" s="22"/>
    </row>
    <row r="9" spans="1:23" s="11" customFormat="1" x14ac:dyDescent="0.25">
      <c r="A9" s="15">
        <v>7</v>
      </c>
      <c r="B9" s="27" t="s">
        <v>65</v>
      </c>
      <c r="C9" s="19" t="s">
        <v>24</v>
      </c>
      <c r="D9" s="50">
        <f t="shared" si="19"/>
        <v>10.496</v>
      </c>
      <c r="E9" s="18" t="s">
        <v>2</v>
      </c>
      <c r="F9" s="60">
        <f>6.4*16</f>
        <v>102.4</v>
      </c>
      <c r="G9" s="60">
        <f t="shared" si="0"/>
        <v>1102.22336</v>
      </c>
      <c r="H9" s="20">
        <v>2023</v>
      </c>
      <c r="I9" s="18">
        <v>2024</v>
      </c>
      <c r="J9" s="18">
        <f t="shared" si="13"/>
        <v>1</v>
      </c>
      <c r="K9" s="18">
        <v>60</v>
      </c>
      <c r="L9" s="9">
        <v>0.1</v>
      </c>
      <c r="M9" s="8">
        <f t="shared" si="14"/>
        <v>1.5000000000000001E-2</v>
      </c>
      <c r="N9" s="7">
        <v>1500</v>
      </c>
      <c r="O9" s="16">
        <f t="shared" si="15"/>
        <v>1653335.04</v>
      </c>
      <c r="P9" s="16">
        <f t="shared" si="16"/>
        <v>24800.025600000001</v>
      </c>
      <c r="Q9" s="17">
        <v>0</v>
      </c>
      <c r="R9" s="16">
        <f t="shared" si="17"/>
        <v>1628535.0144</v>
      </c>
      <c r="S9" s="16">
        <f t="shared" si="18"/>
        <v>1628535.0144</v>
      </c>
      <c r="W9" s="21"/>
    </row>
    <row r="10" spans="1:23" s="11" customFormat="1" x14ac:dyDescent="0.25">
      <c r="A10" s="15">
        <v>8</v>
      </c>
      <c r="B10" s="27" t="s">
        <v>66</v>
      </c>
      <c r="C10" s="19" t="s">
        <v>24</v>
      </c>
      <c r="D10" s="50">
        <f t="shared" si="19"/>
        <v>10.496</v>
      </c>
      <c r="E10" s="18" t="s">
        <v>2</v>
      </c>
      <c r="F10" s="60">
        <f>3.3*5.1</f>
        <v>16.829999999999998</v>
      </c>
      <c r="G10" s="60">
        <f t="shared" si="0"/>
        <v>181.15643699999998</v>
      </c>
      <c r="H10" s="20">
        <v>2023</v>
      </c>
      <c r="I10" s="18">
        <v>2024</v>
      </c>
      <c r="J10" s="18">
        <f t="shared" si="13"/>
        <v>1</v>
      </c>
      <c r="K10" s="18">
        <v>60</v>
      </c>
      <c r="L10" s="9">
        <v>0.1</v>
      </c>
      <c r="M10" s="8">
        <f t="shared" si="14"/>
        <v>1.5000000000000001E-2</v>
      </c>
      <c r="N10" s="7">
        <v>1500</v>
      </c>
      <c r="O10" s="16">
        <f t="shared" si="15"/>
        <v>271734.65549999999</v>
      </c>
      <c r="P10" s="16">
        <f t="shared" si="16"/>
        <v>4076.0198325000001</v>
      </c>
      <c r="Q10" s="17">
        <v>0</v>
      </c>
      <c r="R10" s="16">
        <f t="shared" si="17"/>
        <v>267658.63566749997</v>
      </c>
      <c r="S10" s="16">
        <f t="shared" si="18"/>
        <v>267658.63566749997</v>
      </c>
    </row>
    <row r="11" spans="1:23" x14ac:dyDescent="0.25">
      <c r="A11" s="64" t="s">
        <v>7</v>
      </c>
      <c r="B11" s="65"/>
      <c r="C11" s="65"/>
      <c r="D11" s="65"/>
      <c r="E11" s="66"/>
      <c r="F11" s="75">
        <f>SUM(F3:F10)</f>
        <v>5215.66</v>
      </c>
      <c r="G11" s="6">
        <f>SUM(G3:G10)</f>
        <v>56140.842674</v>
      </c>
      <c r="H11" s="10"/>
      <c r="I11" s="10"/>
      <c r="J11" s="10"/>
      <c r="K11" s="10"/>
      <c r="L11" s="9"/>
      <c r="M11" s="8"/>
      <c r="N11" s="7"/>
      <c r="O11" s="6">
        <f>SUM(O3:O10)</f>
        <v>91959076.175400004</v>
      </c>
      <c r="P11" s="6">
        <f>SUM(P3:P10)</f>
        <v>1542760.3800252005</v>
      </c>
      <c r="Q11" s="6"/>
      <c r="R11" s="6">
        <f>SUM(R3:R10)</f>
        <v>90416315.795374811</v>
      </c>
      <c r="S11" s="6">
        <f>SUM(S3:S10)</f>
        <v>90416315.795374811</v>
      </c>
    </row>
    <row r="12" spans="1:23" x14ac:dyDescent="0.25">
      <c r="A12" s="69" t="s">
        <v>6</v>
      </c>
      <c r="B12" s="70"/>
      <c r="C12" s="70"/>
      <c r="D12" s="70"/>
      <c r="E12" s="70"/>
      <c r="F12" s="70"/>
      <c r="G12" s="70"/>
      <c r="H12" s="70"/>
      <c r="I12" s="70"/>
      <c r="J12" s="70"/>
      <c r="K12" s="70"/>
      <c r="L12" s="70"/>
      <c r="M12" s="70"/>
      <c r="N12" s="70"/>
      <c r="O12" s="70"/>
      <c r="P12" s="70"/>
      <c r="Q12" s="70"/>
      <c r="R12" s="70"/>
      <c r="S12" s="70"/>
    </row>
    <row r="13" spans="1:23" ht="29.25" customHeight="1" x14ac:dyDescent="0.25">
      <c r="A13" s="73" t="s">
        <v>93</v>
      </c>
      <c r="B13" s="74"/>
      <c r="C13" s="74"/>
      <c r="D13" s="74"/>
      <c r="E13" s="74"/>
      <c r="F13" s="74"/>
      <c r="G13" s="74"/>
      <c r="H13" s="74"/>
      <c r="I13" s="74"/>
      <c r="J13" s="74"/>
      <c r="K13" s="74"/>
      <c r="L13" s="74"/>
      <c r="M13" s="74"/>
      <c r="N13" s="74"/>
      <c r="O13" s="74"/>
      <c r="P13" s="74"/>
      <c r="Q13" s="74"/>
      <c r="R13" s="74"/>
      <c r="S13" s="74"/>
    </row>
    <row r="14" spans="1:23" ht="15" customHeight="1" x14ac:dyDescent="0.25">
      <c r="A14" s="62" t="s">
        <v>5</v>
      </c>
      <c r="B14" s="63"/>
      <c r="C14" s="63"/>
      <c r="D14" s="63"/>
      <c r="E14" s="63"/>
      <c r="F14" s="63"/>
      <c r="G14" s="63"/>
      <c r="H14" s="63"/>
      <c r="I14" s="63"/>
      <c r="J14" s="63"/>
      <c r="K14" s="63"/>
      <c r="L14" s="63"/>
      <c r="M14" s="63"/>
      <c r="N14" s="63"/>
      <c r="O14" s="63"/>
      <c r="P14" s="63"/>
      <c r="Q14" s="63"/>
      <c r="R14" s="63"/>
      <c r="S14" s="63"/>
    </row>
    <row r="15" spans="1:23" ht="15" customHeight="1" x14ac:dyDescent="0.25">
      <c r="A15" s="62" t="s">
        <v>44</v>
      </c>
      <c r="B15" s="63"/>
      <c r="C15" s="63"/>
      <c r="D15" s="63"/>
      <c r="E15" s="63"/>
      <c r="F15" s="63"/>
      <c r="G15" s="63"/>
      <c r="H15" s="63"/>
      <c r="I15" s="63"/>
      <c r="J15" s="63"/>
      <c r="K15" s="63"/>
      <c r="L15" s="63"/>
      <c r="M15" s="63"/>
      <c r="N15" s="63"/>
      <c r="O15" s="63"/>
      <c r="P15" s="63"/>
      <c r="Q15" s="63"/>
      <c r="R15" s="63"/>
      <c r="S15" s="63"/>
    </row>
    <row r="16" spans="1:23" ht="15" customHeight="1" x14ac:dyDescent="0.25">
      <c r="A16" s="62" t="s">
        <v>4</v>
      </c>
      <c r="B16" s="63"/>
      <c r="C16" s="63"/>
      <c r="D16" s="63"/>
      <c r="E16" s="63"/>
      <c r="F16" s="63"/>
      <c r="G16" s="63"/>
      <c r="H16" s="63"/>
      <c r="I16" s="63"/>
      <c r="J16" s="63"/>
      <c r="K16" s="63"/>
      <c r="L16" s="63"/>
      <c r="M16" s="63"/>
      <c r="N16" s="63"/>
      <c r="O16" s="63"/>
      <c r="P16" s="63"/>
      <c r="Q16" s="63"/>
      <c r="R16" s="63"/>
      <c r="S16" s="63"/>
    </row>
    <row r="20" spans="10:19" x14ac:dyDescent="0.25">
      <c r="S20" s="44"/>
    </row>
    <row r="21" spans="10:19" x14ac:dyDescent="0.25">
      <c r="J21" s="4"/>
      <c r="K21" s="4"/>
      <c r="L21" s="4"/>
    </row>
    <row r="22" spans="10:19" x14ac:dyDescent="0.25">
      <c r="S22" s="4"/>
    </row>
    <row r="23" spans="10:19" x14ac:dyDescent="0.25">
      <c r="S23" s="4"/>
    </row>
    <row r="24" spans="10:19" x14ac:dyDescent="0.25">
      <c r="S24" s="4"/>
    </row>
    <row r="25" spans="10:19" x14ac:dyDescent="0.25">
      <c r="S25" s="4"/>
    </row>
  </sheetData>
  <mergeCells count="7">
    <mergeCell ref="A16:S16"/>
    <mergeCell ref="A11:E11"/>
    <mergeCell ref="A1:S1"/>
    <mergeCell ref="A12:S12"/>
    <mergeCell ref="A13:S13"/>
    <mergeCell ref="A14:S14"/>
    <mergeCell ref="A15:S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98379-97D3-4688-BFBF-0CF23ABE161C}">
  <dimension ref="A1:P18"/>
  <sheetViews>
    <sheetView topLeftCell="C1" zoomScaleNormal="100" workbookViewId="0">
      <selection activeCell="Q11" sqref="Q11"/>
    </sheetView>
  </sheetViews>
  <sheetFormatPr defaultRowHeight="15" x14ac:dyDescent="0.25"/>
  <cols>
    <col min="2" max="2" width="18.85546875" bestFit="1" customWidth="1"/>
    <col min="3" max="3" width="12.28515625" customWidth="1"/>
    <col min="4" max="4" width="11.7109375" customWidth="1"/>
    <col min="5" max="5" width="13" customWidth="1"/>
    <col min="6" max="6" width="11.28515625" customWidth="1"/>
    <col min="7" max="7" width="14.140625" bestFit="1" customWidth="1"/>
    <col min="9" max="11" width="14.28515625" bestFit="1" customWidth="1"/>
    <col min="12" max="12" width="12.42578125" customWidth="1"/>
    <col min="13" max="13" width="13.5703125" customWidth="1"/>
    <col min="14" max="14" width="12.5703125" bestFit="1" customWidth="1"/>
    <col min="15" max="15" width="14.140625" customWidth="1"/>
    <col min="16" max="16" width="13.85546875" customWidth="1"/>
    <col min="18" max="18" width="16.28515625" customWidth="1"/>
  </cols>
  <sheetData>
    <row r="1" spans="1:16" ht="45" x14ac:dyDescent="0.25">
      <c r="D1">
        <v>6</v>
      </c>
      <c r="E1">
        <f>D1*0.0254</f>
        <v>0.15239999999999998</v>
      </c>
      <c r="G1" t="s">
        <v>42</v>
      </c>
      <c r="H1" s="43" t="s">
        <v>43</v>
      </c>
    </row>
    <row r="2" spans="1:16" x14ac:dyDescent="0.25">
      <c r="D2">
        <f>20*12</f>
        <v>240</v>
      </c>
      <c r="E2" s="40">
        <f>D2*0.0254</f>
        <v>6.0960000000000001</v>
      </c>
      <c r="G2" s="41">
        <f>E2*E1*D10</f>
        <v>743.22431999999992</v>
      </c>
      <c r="H2">
        <v>9793</v>
      </c>
      <c r="I2" s="4">
        <f>G2*H2</f>
        <v>7278395.7657599989</v>
      </c>
      <c r="J2" s="42">
        <f>I2/3013</f>
        <v>2415.6640443942911</v>
      </c>
    </row>
    <row r="6" spans="1:16" ht="60" x14ac:dyDescent="0.25">
      <c r="A6" s="28" t="s">
        <v>25</v>
      </c>
      <c r="B6" s="28" t="s">
        <v>26</v>
      </c>
      <c r="C6" s="28" t="s">
        <v>27</v>
      </c>
      <c r="D6" s="28" t="s">
        <v>28</v>
      </c>
      <c r="E6" s="28" t="s">
        <v>29</v>
      </c>
      <c r="F6" s="28" t="s">
        <v>18</v>
      </c>
      <c r="G6" s="28" t="s">
        <v>30</v>
      </c>
      <c r="H6" s="28" t="s">
        <v>31</v>
      </c>
      <c r="I6" s="28" t="s">
        <v>15</v>
      </c>
      <c r="J6" s="28" t="s">
        <v>14</v>
      </c>
      <c r="K6" s="28" t="s">
        <v>32</v>
      </c>
      <c r="L6" s="28" t="s">
        <v>33</v>
      </c>
      <c r="M6" s="28" t="s">
        <v>11</v>
      </c>
      <c r="N6" s="28" t="s">
        <v>34</v>
      </c>
      <c r="O6" s="29" t="s">
        <v>10</v>
      </c>
      <c r="P6" s="29" t="s">
        <v>35</v>
      </c>
    </row>
    <row r="7" spans="1:16" x14ac:dyDescent="0.25">
      <c r="A7" s="30">
        <v>1</v>
      </c>
      <c r="B7" s="14" t="s">
        <v>36</v>
      </c>
      <c r="C7" s="30" t="s">
        <v>37</v>
      </c>
      <c r="D7" s="14">
        <v>3100</v>
      </c>
      <c r="E7" s="31">
        <v>2024</v>
      </c>
      <c r="F7" s="31">
        <v>2024</v>
      </c>
      <c r="G7" s="14">
        <f>F7-E7</f>
        <v>0</v>
      </c>
      <c r="H7" s="14">
        <v>40</v>
      </c>
      <c r="I7" s="13">
        <v>0.1</v>
      </c>
      <c r="J7" s="14">
        <f>(1-I7)/H7</f>
        <v>2.2499999999999999E-2</v>
      </c>
      <c r="K7" s="32">
        <v>3500</v>
      </c>
      <c r="L7" s="12">
        <f>K7*D7</f>
        <v>10850000</v>
      </c>
      <c r="M7" s="33">
        <f>L7*J7*IF(G7&gt;H7,H7,G7)</f>
        <v>0</v>
      </c>
      <c r="N7" s="12">
        <f>MAX(L7-M7,0)</f>
        <v>10850000</v>
      </c>
      <c r="O7" s="5">
        <v>0</v>
      </c>
      <c r="P7" s="12">
        <f>IF(N7&gt;I7*L7,N7*(1-O7),L7*I7)</f>
        <v>10850000</v>
      </c>
    </row>
    <row r="8" spans="1:16" x14ac:dyDescent="0.25">
      <c r="A8" s="30">
        <v>2</v>
      </c>
      <c r="B8" s="14" t="s">
        <v>38</v>
      </c>
      <c r="C8" s="14" t="s">
        <v>89</v>
      </c>
      <c r="D8" s="34">
        <v>300</v>
      </c>
      <c r="E8" s="31">
        <v>2024</v>
      </c>
      <c r="F8" s="31">
        <v>2024</v>
      </c>
      <c r="G8" s="14">
        <f>F8-E8</f>
        <v>0</v>
      </c>
      <c r="H8" s="14">
        <v>40</v>
      </c>
      <c r="I8" s="13">
        <v>0.1</v>
      </c>
      <c r="J8" s="14">
        <f t="shared" ref="J8:J10" si="0">(1-I8)/H8</f>
        <v>2.2499999999999999E-2</v>
      </c>
      <c r="K8" s="32">
        <v>5000</v>
      </c>
      <c r="L8" s="12">
        <f>K8*D8</f>
        <v>1500000</v>
      </c>
      <c r="M8" s="33">
        <f t="shared" ref="M8:M10" si="1">L8*J8*IF(G8&gt;H8,H8,G8)</f>
        <v>0</v>
      </c>
      <c r="N8" s="12">
        <f t="shared" ref="N8:N10" si="2">MAX(L8-M8,0)</f>
        <v>1500000</v>
      </c>
      <c r="O8" s="5">
        <v>0</v>
      </c>
      <c r="P8" s="12">
        <f t="shared" ref="P8:P10" si="3">IF(N8&gt;I8*L8,N8*(1-O8),L8*I8)</f>
        <v>1500000</v>
      </c>
    </row>
    <row r="9" spans="1:16" x14ac:dyDescent="0.25">
      <c r="A9" s="30"/>
      <c r="B9" s="14" t="s">
        <v>90</v>
      </c>
      <c r="C9" s="30"/>
      <c r="D9" s="34">
        <v>800</v>
      </c>
      <c r="E9" s="31">
        <v>2024</v>
      </c>
      <c r="F9" s="47">
        <v>2024</v>
      </c>
      <c r="G9" s="14">
        <f t="shared" ref="G9" si="4">F9-E9</f>
        <v>0</v>
      </c>
      <c r="H9" s="14">
        <v>30</v>
      </c>
      <c r="I9" s="13">
        <v>0.1</v>
      </c>
      <c r="J9" s="14">
        <f t="shared" ref="J9" si="5">(1-I9)/H9</f>
        <v>3.0000000000000002E-2</v>
      </c>
      <c r="K9" s="32">
        <v>30000</v>
      </c>
      <c r="L9" s="12">
        <f>K9*D9</f>
        <v>24000000</v>
      </c>
      <c r="M9" s="33">
        <f t="shared" ref="M9" si="6">L9*J9*IF(G9&gt;H9,H9,G9)</f>
        <v>0</v>
      </c>
      <c r="N9" s="12">
        <f t="shared" ref="N9" si="7">MAX(L9-M9,0)</f>
        <v>24000000</v>
      </c>
      <c r="O9" s="5">
        <v>0</v>
      </c>
      <c r="P9" s="12">
        <f t="shared" ref="P9" si="8">IF(N9&gt;I9*L9,N9*(1-O9),L9*I9)</f>
        <v>24000000</v>
      </c>
    </row>
    <row r="10" spans="1:16" x14ac:dyDescent="0.25">
      <c r="A10" s="30">
        <v>3</v>
      </c>
      <c r="B10" s="14" t="s">
        <v>91</v>
      </c>
      <c r="C10" s="30"/>
      <c r="D10" s="14">
        <v>800</v>
      </c>
      <c r="E10" s="31">
        <v>2024</v>
      </c>
      <c r="F10" s="47">
        <v>2024</v>
      </c>
      <c r="G10" s="14">
        <f t="shared" ref="G10" si="9">F10-E10</f>
        <v>0</v>
      </c>
      <c r="H10" s="14">
        <v>30</v>
      </c>
      <c r="I10" s="13">
        <v>0.1</v>
      </c>
      <c r="J10" s="14">
        <f t="shared" si="0"/>
        <v>3.0000000000000002E-2</v>
      </c>
      <c r="K10" s="32">
        <v>45000</v>
      </c>
      <c r="L10" s="12">
        <f>K10*D10</f>
        <v>36000000</v>
      </c>
      <c r="M10" s="33">
        <f t="shared" si="1"/>
        <v>0</v>
      </c>
      <c r="N10" s="12">
        <f t="shared" si="2"/>
        <v>36000000</v>
      </c>
      <c r="O10" s="5">
        <v>0</v>
      </c>
      <c r="P10" s="12">
        <f t="shared" si="3"/>
        <v>36000000</v>
      </c>
    </row>
    <row r="11" spans="1:16" x14ac:dyDescent="0.25">
      <c r="A11" s="71" t="s">
        <v>39</v>
      </c>
      <c r="B11" s="71"/>
      <c r="C11" s="71"/>
      <c r="D11" s="71"/>
      <c r="E11" s="71"/>
      <c r="F11" s="71"/>
      <c r="G11" s="71"/>
      <c r="H11" s="71"/>
      <c r="I11" s="71"/>
      <c r="J11" s="71"/>
      <c r="K11" s="71"/>
      <c r="L11" s="36">
        <f>SUM(L7:L10)</f>
        <v>72350000</v>
      </c>
      <c r="M11" s="3"/>
      <c r="N11" s="36">
        <f>SUM(N7:N10)</f>
        <v>72350000</v>
      </c>
      <c r="O11" s="3"/>
      <c r="P11" s="36">
        <f>SUM(P7:P10)</f>
        <v>72350000</v>
      </c>
    </row>
    <row r="12" spans="1:16" x14ac:dyDescent="0.25">
      <c r="A12" s="72" t="s">
        <v>6</v>
      </c>
      <c r="B12" s="72"/>
      <c r="C12" s="72"/>
      <c r="D12" s="72"/>
      <c r="E12" s="72"/>
      <c r="F12" s="72"/>
      <c r="G12" s="72"/>
      <c r="H12" s="72"/>
      <c r="I12" s="72"/>
      <c r="J12" s="72"/>
      <c r="K12" s="72"/>
      <c r="L12" s="72"/>
      <c r="M12" s="72"/>
      <c r="N12" s="72"/>
      <c r="O12" s="72"/>
      <c r="P12" s="72"/>
    </row>
    <row r="13" spans="1:16" x14ac:dyDescent="0.25">
      <c r="A13" s="72" t="s">
        <v>56</v>
      </c>
      <c r="B13" s="72"/>
      <c r="C13" s="72"/>
      <c r="D13" s="72"/>
      <c r="E13" s="72"/>
      <c r="F13" s="72"/>
      <c r="G13" s="72"/>
      <c r="H13" s="72"/>
      <c r="I13" s="72"/>
      <c r="J13" s="72"/>
      <c r="K13" s="72"/>
      <c r="L13" s="72"/>
      <c r="M13" s="72"/>
      <c r="N13" s="72"/>
      <c r="O13" s="72"/>
      <c r="P13" s="72"/>
    </row>
    <row r="14" spans="1:16" x14ac:dyDescent="0.25">
      <c r="A14" s="72" t="s">
        <v>40</v>
      </c>
      <c r="B14" s="72"/>
      <c r="C14" s="72"/>
      <c r="D14" s="72"/>
      <c r="E14" s="72"/>
      <c r="F14" s="72"/>
      <c r="G14" s="72"/>
      <c r="H14" s="72"/>
      <c r="I14" s="72"/>
      <c r="J14" s="72"/>
      <c r="K14" s="72"/>
      <c r="L14" s="72"/>
      <c r="M14" s="72"/>
      <c r="N14" s="72"/>
      <c r="O14" s="72"/>
      <c r="P14" s="72"/>
    </row>
    <row r="15" spans="1:16" x14ac:dyDescent="0.25">
      <c r="A15" s="72" t="s">
        <v>41</v>
      </c>
      <c r="B15" s="72"/>
      <c r="C15" s="72"/>
      <c r="D15" s="72"/>
      <c r="E15" s="72"/>
      <c r="F15" s="72"/>
      <c r="G15" s="72"/>
      <c r="H15" s="72"/>
      <c r="I15" s="72"/>
      <c r="J15" s="72"/>
      <c r="K15" s="72"/>
      <c r="L15" s="72"/>
      <c r="M15" s="72"/>
      <c r="N15" s="72"/>
      <c r="O15" s="72"/>
      <c r="P15" s="72"/>
    </row>
    <row r="16" spans="1:16" x14ac:dyDescent="0.25">
      <c r="A16" s="35"/>
      <c r="B16" s="37"/>
      <c r="C16" s="35"/>
      <c r="D16" s="38"/>
      <c r="E16" s="39"/>
      <c r="F16" s="39"/>
      <c r="G16" s="35"/>
      <c r="H16" s="35"/>
      <c r="I16" s="35"/>
      <c r="J16" s="35"/>
      <c r="K16" s="35"/>
      <c r="L16" s="35"/>
      <c r="M16" s="39"/>
      <c r="N16" s="39"/>
      <c r="O16" s="39"/>
      <c r="P16" s="39"/>
    </row>
    <row r="18" spans="11:12" x14ac:dyDescent="0.25">
      <c r="K18" s="44">
        <f>1.5*10^7</f>
        <v>15000000</v>
      </c>
      <c r="L18" s="4">
        <f>K18/1000</f>
        <v>15000</v>
      </c>
    </row>
  </sheetData>
  <mergeCells count="5">
    <mergeCell ref="A11:K11"/>
    <mergeCell ref="A12:P12"/>
    <mergeCell ref="A13:P13"/>
    <mergeCell ref="A14:P14"/>
    <mergeCell ref="A15:P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32CF-D710-4827-81B5-3CAE0B5895BD}">
  <dimension ref="C2:N36"/>
  <sheetViews>
    <sheetView tabSelected="1" workbookViewId="0">
      <selection activeCell="D21" sqref="D21"/>
    </sheetView>
  </sheetViews>
  <sheetFormatPr defaultRowHeight="15" x14ac:dyDescent="0.25"/>
  <cols>
    <col min="3" max="3" width="14.140625" bestFit="1" customWidth="1"/>
    <col min="4" max="4" width="16.85546875" bestFit="1" customWidth="1"/>
    <col min="5" max="5" width="12.5703125" bestFit="1" customWidth="1"/>
    <col min="7" max="7" width="18.85546875" bestFit="1" customWidth="1"/>
    <col min="8" max="8" width="14.28515625" bestFit="1" customWidth="1"/>
    <col min="9" max="9" width="11.5703125" bestFit="1" customWidth="1"/>
    <col min="10" max="10" width="12.5703125" bestFit="1" customWidth="1"/>
    <col min="12" max="12" width="11.5703125" bestFit="1" customWidth="1"/>
  </cols>
  <sheetData>
    <row r="2" spans="3:14" x14ac:dyDescent="0.25">
      <c r="L2" s="54">
        <v>124682.5</v>
      </c>
      <c r="M2">
        <f>4046.86</f>
        <v>4046.86</v>
      </c>
      <c r="N2" s="45">
        <f>L2/M2</f>
        <v>30.809689487652154</v>
      </c>
    </row>
    <row r="3" spans="3:14" x14ac:dyDescent="0.25">
      <c r="C3" s="3" t="s">
        <v>46</v>
      </c>
      <c r="D3" s="46">
        <v>30.8</v>
      </c>
      <c r="E3" s="1" t="s">
        <v>47</v>
      </c>
      <c r="G3" s="3" t="s">
        <v>73</v>
      </c>
      <c r="H3" s="51">
        <v>149481000</v>
      </c>
    </row>
    <row r="4" spans="3:14" x14ac:dyDescent="0.25">
      <c r="D4" s="55">
        <f>D3*4046.86</f>
        <v>124643.288</v>
      </c>
      <c r="E4" s="1" t="s">
        <v>74</v>
      </c>
      <c r="H4" s="42">
        <f>H3/D3</f>
        <v>4853279.2207792206</v>
      </c>
      <c r="I4" s="1" t="s">
        <v>49</v>
      </c>
    </row>
    <row r="5" spans="3:14" x14ac:dyDescent="0.25">
      <c r="D5" s="51">
        <f>D3*8*20</f>
        <v>4928</v>
      </c>
      <c r="E5" s="1" t="s">
        <v>76</v>
      </c>
      <c r="H5" s="42"/>
    </row>
    <row r="7" spans="3:14" x14ac:dyDescent="0.25">
      <c r="C7" s="3" t="s">
        <v>48</v>
      </c>
      <c r="D7" s="51">
        <v>3500000</v>
      </c>
      <c r="E7" s="1" t="s">
        <v>49</v>
      </c>
      <c r="G7" s="3" t="s">
        <v>55</v>
      </c>
      <c r="H7" s="51">
        <v>36750</v>
      </c>
      <c r="I7" s="1" t="s">
        <v>75</v>
      </c>
    </row>
    <row r="8" spans="3:14" x14ac:dyDescent="0.25">
      <c r="C8" s="1" t="s">
        <v>50</v>
      </c>
      <c r="D8" s="52">
        <v>-0.1</v>
      </c>
      <c r="H8" s="53">
        <f>H7*8*20</f>
        <v>5880000</v>
      </c>
      <c r="I8" s="1" t="s">
        <v>78</v>
      </c>
    </row>
    <row r="10" spans="3:14" x14ac:dyDescent="0.25">
      <c r="C10" s="3" t="s">
        <v>77</v>
      </c>
      <c r="D10" s="53">
        <f>D7*(1-D8)</f>
        <v>3850000.0000000005</v>
      </c>
      <c r="E10" s="1" t="s">
        <v>49</v>
      </c>
    </row>
    <row r="11" spans="3:14" x14ac:dyDescent="0.25">
      <c r="L11">
        <v>108</v>
      </c>
      <c r="M11">
        <f>L11*1.025</f>
        <v>110.69999999999999</v>
      </c>
    </row>
    <row r="12" spans="3:14" x14ac:dyDescent="0.25">
      <c r="C12" s="3" t="s">
        <v>57</v>
      </c>
      <c r="G12" s="3" t="s">
        <v>54</v>
      </c>
    </row>
    <row r="13" spans="3:14" x14ac:dyDescent="0.25">
      <c r="C13" s="1" t="s">
        <v>51</v>
      </c>
      <c r="D13" s="53">
        <f>D10*D3</f>
        <v>118580000.00000001</v>
      </c>
      <c r="G13" s="3" t="s">
        <v>51</v>
      </c>
      <c r="H13" s="53">
        <f>H7*D5</f>
        <v>181104000</v>
      </c>
    </row>
    <row r="14" spans="3:14" x14ac:dyDescent="0.25">
      <c r="C14" s="1" t="s">
        <v>8</v>
      </c>
      <c r="D14" s="53">
        <f>Building!S11</f>
        <v>90416315.795374811</v>
      </c>
    </row>
    <row r="15" spans="3:14" x14ac:dyDescent="0.25">
      <c r="C15" s="1" t="s">
        <v>53</v>
      </c>
      <c r="D15" s="53">
        <f>Aesthetic!P11</f>
        <v>72350000</v>
      </c>
    </row>
    <row r="16" spans="3:14" x14ac:dyDescent="0.25">
      <c r="C16" s="1" t="s">
        <v>52</v>
      </c>
      <c r="D16" s="61">
        <v>4744615288</v>
      </c>
    </row>
    <row r="17" spans="3:12" x14ac:dyDescent="0.25">
      <c r="C17" s="3" t="s">
        <v>3</v>
      </c>
      <c r="D17" s="53">
        <f>SUM(D13:D16)</f>
        <v>5025961603.7953749</v>
      </c>
      <c r="L17" s="42">
        <v>8.9600000000000009</v>
      </c>
    </row>
    <row r="18" spans="3:12" x14ac:dyDescent="0.25">
      <c r="H18" t="s">
        <v>92</v>
      </c>
      <c r="L18" s="42">
        <v>30.8</v>
      </c>
    </row>
    <row r="19" spans="3:12" x14ac:dyDescent="0.25">
      <c r="H19" s="44">
        <f>Building!O11</f>
        <v>91959076.175400004</v>
      </c>
    </row>
    <row r="20" spans="3:12" x14ac:dyDescent="0.25">
      <c r="C20" s="3" t="s">
        <v>57</v>
      </c>
      <c r="D20" s="53">
        <f>ROUND(D17,-6)</f>
        <v>5026000000</v>
      </c>
      <c r="H20" s="44">
        <f>Aesthetic!P11</f>
        <v>72350000</v>
      </c>
      <c r="K20" s="3" t="s">
        <v>79</v>
      </c>
      <c r="L20" s="58">
        <f>L17/L18</f>
        <v>0.29090909090909095</v>
      </c>
    </row>
    <row r="21" spans="3:12" x14ac:dyDescent="0.25">
      <c r="C21" s="3" t="s">
        <v>58</v>
      </c>
      <c r="D21" s="53">
        <f>D20*0.85</f>
        <v>4272100000</v>
      </c>
      <c r="H21" s="4">
        <f>D13</f>
        <v>118580000.00000001</v>
      </c>
    </row>
    <row r="22" spans="3:12" x14ac:dyDescent="0.25">
      <c r="C22" s="3" t="s">
        <v>59</v>
      </c>
      <c r="D22" s="53">
        <f>D20*0.75</f>
        <v>3769500000</v>
      </c>
      <c r="H22" s="4">
        <v>4834895632.9865837</v>
      </c>
    </row>
    <row r="23" spans="3:12" x14ac:dyDescent="0.25">
      <c r="H23" s="4">
        <f>SUM(H19:H22)</f>
        <v>5117784709.1619835</v>
      </c>
    </row>
    <row r="24" spans="3:12" x14ac:dyDescent="0.25">
      <c r="H24" s="42">
        <f>H23/10^7</f>
        <v>511.77847091619833</v>
      </c>
    </row>
    <row r="25" spans="3:12" x14ac:dyDescent="0.25">
      <c r="H25">
        <v>300</v>
      </c>
    </row>
    <row r="26" spans="3:12" x14ac:dyDescent="0.25">
      <c r="F26" s="2"/>
      <c r="H26" s="42">
        <f>H24/H25</f>
        <v>1.7059282363873278</v>
      </c>
      <c r="I26" s="2"/>
    </row>
    <row r="27" spans="3:12" x14ac:dyDescent="0.25">
      <c r="G27" s="49"/>
      <c r="J27" s="48"/>
    </row>
    <row r="28" spans="3:12" x14ac:dyDescent="0.25">
      <c r="G28" s="49"/>
      <c r="J28" s="48"/>
    </row>
    <row r="29" spans="3:12" x14ac:dyDescent="0.25">
      <c r="G29" s="4"/>
      <c r="J29" s="48"/>
    </row>
    <row r="30" spans="3:12" x14ac:dyDescent="0.25">
      <c r="G30" s="49"/>
      <c r="J30" s="48"/>
    </row>
    <row r="31" spans="3:12" x14ac:dyDescent="0.25">
      <c r="F31" s="2"/>
      <c r="G31" s="4"/>
      <c r="I31" s="2"/>
      <c r="J31" s="4"/>
    </row>
    <row r="34" spans="7:10" x14ac:dyDescent="0.25">
      <c r="G34" s="4"/>
      <c r="J34" s="4"/>
    </row>
    <row r="35" spans="7:10" x14ac:dyDescent="0.25">
      <c r="G35" s="4"/>
      <c r="J35" s="4"/>
    </row>
    <row r="36" spans="7:10" x14ac:dyDescent="0.25">
      <c r="G36" s="4"/>
      <c r="J36"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497B-D6A2-4256-8DDA-13BED4F183B4}">
  <dimension ref="G4:S7"/>
  <sheetViews>
    <sheetView workbookViewId="0">
      <selection activeCell="I7" sqref="I7"/>
    </sheetView>
  </sheetViews>
  <sheetFormatPr defaultRowHeight="15" x14ac:dyDescent="0.25"/>
  <cols>
    <col min="7" max="7" width="6.140625" bestFit="1" customWidth="1"/>
    <col min="9" max="9" width="8.85546875" bestFit="1" customWidth="1"/>
    <col min="17" max="17" width="12.5703125" bestFit="1" customWidth="1"/>
    <col min="18" max="18" width="11.5703125" customWidth="1"/>
    <col min="19" max="19" width="11.5703125" bestFit="1" customWidth="1"/>
  </cols>
  <sheetData>
    <row r="4" spans="7:19" x14ac:dyDescent="0.25">
      <c r="G4" s="56" t="s">
        <v>81</v>
      </c>
      <c r="H4" s="56" t="s">
        <v>80</v>
      </c>
      <c r="I4" s="56" t="s">
        <v>88</v>
      </c>
    </row>
    <row r="5" spans="7:19" x14ac:dyDescent="0.25">
      <c r="G5" s="57">
        <v>1</v>
      </c>
      <c r="H5" s="57" t="s">
        <v>82</v>
      </c>
      <c r="I5" s="57" t="s">
        <v>85</v>
      </c>
    </row>
    <row r="6" spans="7:19" x14ac:dyDescent="0.25">
      <c r="G6" s="57">
        <v>2</v>
      </c>
      <c r="H6" s="57" t="s">
        <v>83</v>
      </c>
      <c r="I6" s="57" t="s">
        <v>86</v>
      </c>
      <c r="Q6" s="44"/>
      <c r="S6" s="42"/>
    </row>
    <row r="7" spans="7:19" ht="18" x14ac:dyDescent="0.35">
      <c r="G7" s="57">
        <v>3</v>
      </c>
      <c r="H7" s="57" t="s">
        <v>84</v>
      </c>
      <c r="I7" s="57" t="s">
        <v>87</v>
      </c>
      <c r="Q7" s="44"/>
      <c r="S7" s="4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Building</vt:lpstr>
      <vt:lpstr>Aesthetic</vt:lpstr>
      <vt:lpstr>Calculation</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SVPL</dc:creator>
  <cp:lastModifiedBy>Mahesh Joshi</cp:lastModifiedBy>
  <dcterms:created xsi:type="dcterms:W3CDTF">2021-01-31T04:19:26Z</dcterms:created>
  <dcterms:modified xsi:type="dcterms:W3CDTF">2024-06-25T13:35:20Z</dcterms:modified>
</cp:coreProperties>
</file>