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filterPrivacy="1"/>
  <xr:revisionPtr revIDLastSave="0" documentId="13_ncr:1_{7F3380FA-A2F3-44A6-A43C-94264C5ECB6C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  <sheet name="Sheet2" sheetId="2" r:id="rId2"/>
    <sheet name="Sheet3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1" l="1"/>
  <c r="D20" i="1" s="1"/>
  <c r="C15" i="1"/>
  <c r="C16" i="1" s="1"/>
  <c r="E22" i="3"/>
  <c r="C22" i="3"/>
  <c r="E13" i="3"/>
  <c r="F13" i="3" s="1"/>
  <c r="C13" i="3"/>
  <c r="E3" i="3"/>
  <c r="F3" i="3" s="1"/>
  <c r="C3" i="3"/>
  <c r="F4" i="1"/>
  <c r="F5" i="1" s="1"/>
  <c r="F22" i="3" l="1"/>
  <c r="B11" i="1"/>
  <c r="C7" i="1"/>
  <c r="C11" i="1" s="1"/>
  <c r="D4" i="1"/>
  <c r="D5" i="1" s="1"/>
  <c r="D16" i="1" s="1"/>
  <c r="G16" i="1" l="1"/>
  <c r="E16" i="1"/>
  <c r="C12" i="1"/>
</calcChain>
</file>

<file path=xl/sharedStrings.xml><?xml version="1.0" encoding="utf-8"?>
<sst xmlns="http://schemas.openxmlformats.org/spreadsheetml/2006/main" count="8" uniqueCount="8">
  <si>
    <t>Circle Rate</t>
  </si>
  <si>
    <t>per sqm</t>
  </si>
  <si>
    <t>Land Circle Value</t>
  </si>
  <si>
    <t>Total</t>
  </si>
  <si>
    <t>sqft</t>
  </si>
  <si>
    <t>sqyd</t>
  </si>
  <si>
    <t>Land</t>
  </si>
  <si>
    <t>Building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</si>
</sst>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1" applyNumberFormat="1" applyFont="1"/>
    <xf numFmtId="43" fontId="0" fillId="0" borderId="0" xfId="1" applyFont="1"/>
    <xf numFmtId="164" fontId="2" fillId="0" borderId="0" xfId="1" applyNumberFormat="1" applyFont="1"/>
    <xf numFmtId="165" fontId="0" fillId="0" borderId="0" xfId="1" applyNumberFormat="1" applyFont="1"/>
    <xf numFmtId="164" fontId="2" fillId="0" borderId="0" xfId="1" applyNumberFormat="1" applyFont="1" applyAlignment="1">
      <alignment horizontal="right" vertical="center"/>
    </xf>
    <xf numFmtId="9" fontId="0" fillId="0" borderId="0" xfId="2" applyFont="1"/>
    <xf numFmtId="164" fontId="1" fillId="0" borderId="0" xfId="1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mp"/><Relationship Id="rId2" Type="http://schemas.openxmlformats.org/officeDocument/2006/relationships/image" Target="../media/image5.tmp"/><Relationship Id="rId1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342900</xdr:colOff>
      <xdr:row>8</xdr:row>
      <xdr:rowOff>152399</xdr:rowOff>
    </xdr:from>
    <xdr:to>
      <xdr:col>18</xdr:col>
      <xdr:colOff>56250</xdr:colOff>
      <xdr:row>23</xdr:row>
      <xdr:rowOff>102900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3858B6-AD16-63BF-DD82-DAEA12DF0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30" t="27516" r="7396" b="17450"/>
        <a:stretch/>
      </xdr:blipFill>
      <xdr:spPr>
        <a:xfrm>
          <a:off x="6200775" y="1676399"/>
          <a:ext cx="7200000" cy="2808001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0</xdr:row>
      <xdr:rowOff>114300</xdr:rowOff>
    </xdr:from>
    <xdr:to>
      <xdr:col>17</xdr:col>
      <xdr:colOff>570600</xdr:colOff>
      <xdr:row>9</xdr:row>
      <xdr:rowOff>159023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027686-FA72-57C4-0BE8-C7BA5D36D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848" t="38570" r="7396" b="25917"/>
        <a:stretch/>
      </xdr:blipFill>
      <xdr:spPr>
        <a:xfrm>
          <a:off x="6105525" y="114300"/>
          <a:ext cx="7200000" cy="1759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494400</xdr:colOff>
      <xdr:row>26</xdr:row>
      <xdr:rowOff>122837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00000" cy="50758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19050</xdr:rowOff>
    </xdr:from>
    <xdr:to>
      <xdr:col>23</xdr:col>
      <xdr:colOff>287121</xdr:colOff>
      <xdr:row>9</xdr:row>
      <xdr:rowOff>181237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19050"/>
          <a:ext cx="9821646" cy="1876687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9</xdr:row>
      <xdr:rowOff>123825</xdr:rowOff>
    </xdr:from>
    <xdr:to>
      <xdr:col>23</xdr:col>
      <xdr:colOff>382359</xdr:colOff>
      <xdr:row>18</xdr:row>
      <xdr:rowOff>181222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1838325"/>
          <a:ext cx="9735909" cy="1771897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19</xdr:row>
      <xdr:rowOff>9525</xdr:rowOff>
    </xdr:from>
    <xdr:to>
      <xdr:col>21</xdr:col>
      <xdr:colOff>582187</xdr:colOff>
      <xdr:row>31</xdr:row>
      <xdr:rowOff>171792</xdr:rowOff>
    </xdr:to>
    <xdr:pic>
      <xdr:nvPicPr>
        <xdr:cNvPr id="4" name="Picture 3" descr="Screen Clippi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3629025"/>
          <a:ext cx="8326012" cy="24482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G20"/>
  <sheetViews>
    <sheetView tabSelected="1" workbookViewId="0">
      <selection activeCell="E18" sqref="E18"/>
    </sheetView>
  </sheetViews>
  <sheetFormatPr defaultRowHeight="15" x14ac:dyDescent="0.25"/>
  <cols>
    <col min="1" max="1" width="9.140625" style="1"/>
    <col min="2" max="2" width="20.42578125" style="1" bestFit="1" customWidth="1"/>
    <col min="3" max="3" width="16.85546875" style="1" bestFit="1" customWidth="1"/>
    <col min="4" max="4" width="11.5703125" style="1" bestFit="1" customWidth="1"/>
    <col min="5" max="5" width="9.140625" style="1"/>
    <col min="6" max="6" width="11.5703125" style="1" bestFit="1" customWidth="1"/>
    <col min="7" max="8" width="9.140625" style="1"/>
    <col min="9" max="9" width="11.5703125" style="1" bestFit="1" customWidth="1"/>
    <col min="10" max="10" width="12.5703125" style="1" bestFit="1" customWidth="1"/>
    <col min="11" max="11" width="11.5703125" style="1" bestFit="1" customWidth="1"/>
    <col min="12" max="12" width="12.5703125" style="1" bestFit="1" customWidth="1"/>
    <col min="13" max="16384" width="9.140625" style="1"/>
  </cols>
  <sheetData>
    <row r="3" spans="2:7" x14ac:dyDescent="0.25">
      <c r="D3" s="2">
        <v>672.69</v>
      </c>
      <c r="F3" s="1">
        <v>300</v>
      </c>
    </row>
    <row r="4" spans="2:7" x14ac:dyDescent="0.25">
      <c r="D4" s="1">
        <f>D3*10.764</f>
        <v>7240.8351600000005</v>
      </c>
      <c r="F4" s="1">
        <f>F3*10.764</f>
        <v>3229.2</v>
      </c>
    </row>
    <row r="5" spans="2:7" x14ac:dyDescent="0.25">
      <c r="D5" s="2">
        <f>D4/9</f>
        <v>804.53724000000011</v>
      </c>
      <c r="F5" s="2">
        <f>F4/9</f>
        <v>358.79999999999995</v>
      </c>
    </row>
    <row r="6" spans="2:7" x14ac:dyDescent="0.25">
      <c r="B6" s="1" t="s">
        <v>0</v>
      </c>
      <c r="C6" s="1">
        <v>38000</v>
      </c>
      <c r="D6" s="1" t="s">
        <v>1</v>
      </c>
    </row>
    <row r="7" spans="2:7" x14ac:dyDescent="0.25">
      <c r="B7" s="3" t="s">
        <v>2</v>
      </c>
      <c r="C7" s="3">
        <f>C6*D3</f>
        <v>25562220.000000004</v>
      </c>
    </row>
    <row r="9" spans="2:7" x14ac:dyDescent="0.25">
      <c r="C9" s="4"/>
    </row>
    <row r="11" spans="2:7" x14ac:dyDescent="0.25">
      <c r="B11" s="1" t="str">
        <f>B7</f>
        <v>Land Circle Value</v>
      </c>
      <c r="C11" s="1">
        <f>C7</f>
        <v>25562220.000000004</v>
      </c>
    </row>
    <row r="12" spans="2:7" x14ac:dyDescent="0.25">
      <c r="B12" s="5" t="s">
        <v>3</v>
      </c>
      <c r="C12" s="3">
        <f>C11+C10</f>
        <v>25562220.000000004</v>
      </c>
    </row>
    <row r="14" spans="2:7" x14ac:dyDescent="0.25">
      <c r="C14" s="1">
        <v>50000</v>
      </c>
    </row>
    <row r="15" spans="2:7" x14ac:dyDescent="0.25">
      <c r="C15" s="1">
        <f>C14*0.9</f>
        <v>45000</v>
      </c>
    </row>
    <row r="16" spans="2:7" x14ac:dyDescent="0.25">
      <c r="B16" s="1" t="s">
        <v>6</v>
      </c>
      <c r="C16" s="1">
        <f>C15*0.9</f>
        <v>40500</v>
      </c>
      <c r="D16" s="1">
        <f>C16*D5</f>
        <v>32583758.220000006</v>
      </c>
      <c r="E16" s="6">
        <f>C12/D16</f>
        <v>0.78450803088484244</v>
      </c>
      <c r="F16" s="1">
        <v>30572415</v>
      </c>
      <c r="G16" s="6">
        <f>F16/D16</f>
        <v>0.93827160125545495</v>
      </c>
    </row>
    <row r="17" spans="2:6" x14ac:dyDescent="0.25">
      <c r="B17" s="1" t="s">
        <v>7</v>
      </c>
    </row>
    <row r="18" spans="2:6" x14ac:dyDescent="0.25">
      <c r="D18" s="7">
        <v>32600000</v>
      </c>
      <c r="F18" s="2"/>
    </row>
    <row r="19" spans="2:6" x14ac:dyDescent="0.25">
      <c r="D19" s="1">
        <f>D18*0.85</f>
        <v>27710000</v>
      </c>
    </row>
    <row r="20" spans="2:6" x14ac:dyDescent="0.25">
      <c r="D20" s="1">
        <f>D19*0.75</f>
        <v>20782500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35"/>
  <sheetViews>
    <sheetView workbookViewId="0">
      <selection activeCell="F1" sqref="F1:F1048576"/>
    </sheetView>
  </sheetViews>
  <sheetFormatPr defaultRowHeight="15" x14ac:dyDescent="0.25"/>
  <cols>
    <col min="2" max="2" width="10" bestFit="1" customWidth="1"/>
    <col min="6" max="6" width="10" style="1" bestFit="1" customWidth="1"/>
    <col min="7" max="7" width="10" bestFit="1" customWidth="1"/>
  </cols>
  <sheetData>
    <row r="2" spans="2:7" x14ac:dyDescent="0.25">
      <c r="B2" t="s">
        <v>4</v>
      </c>
      <c r="C2" t="s">
        <v>5</v>
      </c>
    </row>
    <row r="3" spans="2:7" x14ac:dyDescent="0.25">
      <c r="B3">
        <v>3204</v>
      </c>
      <c r="C3">
        <f>B3/9</f>
        <v>356</v>
      </c>
      <c r="D3">
        <v>1.9</v>
      </c>
      <c r="E3">
        <f>D3*10^7</f>
        <v>19000000</v>
      </c>
      <c r="F3" s="1">
        <f>E3/C3</f>
        <v>53370.786516853936</v>
      </c>
      <c r="G3" s="1"/>
    </row>
    <row r="13" spans="2:7" x14ac:dyDescent="0.25">
      <c r="B13">
        <v>3195</v>
      </c>
      <c r="C13">
        <f>B13/9</f>
        <v>355</v>
      </c>
      <c r="D13">
        <v>2</v>
      </c>
      <c r="E13">
        <f>D13*10^7</f>
        <v>20000000</v>
      </c>
      <c r="F13" s="1">
        <f>E13/C13</f>
        <v>56338.028169014084</v>
      </c>
      <c r="G13" s="1"/>
    </row>
    <row r="22" spans="2:7" x14ac:dyDescent="0.25">
      <c r="B22">
        <v>3150</v>
      </c>
      <c r="C22">
        <f>B22/9</f>
        <v>350</v>
      </c>
      <c r="D22">
        <v>1.9</v>
      </c>
      <c r="E22">
        <f>D22*10^7</f>
        <v>19000000</v>
      </c>
      <c r="F22" s="1">
        <f>E22/C22</f>
        <v>54285.714285714283</v>
      </c>
      <c r="G22" s="1"/>
    </row>
    <row r="35" spans="2:2" x14ac:dyDescent="0.25">
      <c r="B35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2024-06-04T11:22:01Z</dcterms:modified>
</cp:coreProperties>
</file>