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_Projects\01_Sector 79_Godrej 101\05_Mails\Outbox\23_10_06_Godrej 101_To Marketing_Revised stock statement &amp; MLP\"/>
    </mc:Choice>
  </mc:AlternateContent>
  <bookViews>
    <workbookView xWindow="0" yWindow="0" windowWidth="16820" windowHeight="7500"/>
  </bookViews>
  <sheets>
    <sheet name="101-Saleable-Market" sheetId="5" r:id="rId1"/>
    <sheet name="Stock Statement-Tower G" sheetId="2" r:id="rId2"/>
    <sheet name="Stock Statement-Tower H" sheetId="3" r:id="rId3"/>
    <sheet name="Stock Statement-Tower J" sheetId="4" r:id="rId4"/>
    <sheet name="Unit Numbering-Tower-G" sheetId="7" r:id="rId5"/>
    <sheet name="Unit Numbering-Tower-H" sheetId="8" r:id="rId6"/>
    <sheet name="Unit Numbering-Tower-J" sheetId="9" r:id="rId7"/>
  </sheets>
  <definedNames>
    <definedName name="_xlnm._FilterDatabase" localSheetId="0" hidden="1">'101-Saleable-Market'!$C$2:$C$32</definedName>
    <definedName name="_xlnm.Print_Area" localSheetId="0">'101-Saleable-Market'!$A$1:$K$32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  <c r="A32" i="5"/>
  <c r="C31" i="5"/>
  <c r="A31" i="5"/>
  <c r="C30" i="5"/>
  <c r="A30" i="5"/>
  <c r="C29" i="5"/>
  <c r="A29" i="5"/>
  <c r="C28" i="5"/>
  <c r="A28" i="5"/>
  <c r="C27" i="5"/>
  <c r="A27" i="5"/>
  <c r="C26" i="5"/>
  <c r="A26" i="5"/>
  <c r="C25" i="5"/>
  <c r="A25" i="5"/>
  <c r="C24" i="5"/>
  <c r="A24" i="5"/>
  <c r="C23" i="5"/>
  <c r="A23" i="5"/>
  <c r="C22" i="5"/>
  <c r="A22" i="5"/>
  <c r="C21" i="5"/>
  <c r="A21" i="5"/>
  <c r="C20" i="5"/>
  <c r="A20" i="5"/>
  <c r="C19" i="5"/>
  <c r="A19" i="5"/>
  <c r="C18" i="5"/>
  <c r="A18" i="5"/>
  <c r="C17" i="5"/>
  <c r="A17" i="5"/>
  <c r="C16" i="5"/>
  <c r="A16" i="5"/>
  <c r="C15" i="5"/>
  <c r="A15" i="5"/>
  <c r="H12" i="5"/>
  <c r="E11" i="5"/>
  <c r="D11" i="5"/>
  <c r="F11" i="5" s="1"/>
  <c r="E10" i="5"/>
  <c r="D10" i="5"/>
  <c r="F10" i="5" s="1"/>
  <c r="E9" i="5"/>
  <c r="D9" i="5"/>
  <c r="F9" i="5" s="1"/>
  <c r="E8" i="5"/>
  <c r="D8" i="5"/>
  <c r="F8" i="5" s="1"/>
  <c r="E7" i="5"/>
  <c r="D7" i="5"/>
  <c r="F7" i="5" s="1"/>
  <c r="E6" i="5"/>
  <c r="F6" i="5" s="1"/>
  <c r="D6" i="5"/>
  <c r="E5" i="5"/>
  <c r="F5" i="5" s="1"/>
  <c r="D5" i="5"/>
  <c r="E4" i="5"/>
  <c r="F4" i="5" s="1"/>
  <c r="D4" i="5"/>
  <c r="E3" i="5"/>
  <c r="F3" i="5" s="1"/>
  <c r="D3" i="5"/>
  <c r="I10" i="5" l="1"/>
  <c r="G10" i="5"/>
  <c r="J10" i="5" s="1"/>
  <c r="I4" i="5"/>
  <c r="G4" i="5"/>
  <c r="J4" i="5" s="1"/>
  <c r="I11" i="5"/>
  <c r="G11" i="5"/>
  <c r="J11" i="5" s="1"/>
  <c r="I6" i="5"/>
  <c r="G6" i="5"/>
  <c r="J6" i="5" s="1"/>
  <c r="I7" i="5"/>
  <c r="G7" i="5"/>
  <c r="J7" i="5" s="1"/>
  <c r="I8" i="5"/>
  <c r="G8" i="5"/>
  <c r="J8" i="5" s="1"/>
  <c r="I9" i="5"/>
  <c r="G9" i="5"/>
  <c r="J9" i="5" s="1"/>
  <c r="I3" i="5"/>
  <c r="G3" i="5"/>
  <c r="J3" i="5" s="1"/>
  <c r="I5" i="5"/>
  <c r="G5" i="5"/>
  <c r="J5" i="5" s="1"/>
  <c r="J12" i="5" l="1"/>
  <c r="I12" i="5"/>
</calcChain>
</file>

<file path=xl/sharedStrings.xml><?xml version="1.0" encoding="utf-8"?>
<sst xmlns="http://schemas.openxmlformats.org/spreadsheetml/2006/main" count="672" uniqueCount="257">
  <si>
    <t>Floor</t>
  </si>
  <si>
    <t>G</t>
  </si>
  <si>
    <t>3 BHK + 3 T+Svt Type 4</t>
  </si>
  <si>
    <t>2 BHK +2 T Type 2</t>
  </si>
  <si>
    <t>2 BHK +2 T + St Type 6</t>
  </si>
  <si>
    <t>3BHK Small (2B +3T +St)</t>
  </si>
  <si>
    <t>3.5bhk Type 1</t>
  </si>
  <si>
    <t>3.5bhk +Type 2</t>
  </si>
  <si>
    <t>3.5bhk Type 3</t>
  </si>
  <si>
    <t>3 BHK + 3T Type 2</t>
  </si>
  <si>
    <t>Tower G</t>
  </si>
  <si>
    <t>2BHK</t>
  </si>
  <si>
    <t>Tower H</t>
  </si>
  <si>
    <t>Tower J</t>
  </si>
  <si>
    <t>Double Height Lobby</t>
  </si>
  <si>
    <t>Godrej 101 - Area Statement</t>
  </si>
  <si>
    <t>Towers</t>
  </si>
  <si>
    <t>Type As per RERA sheet</t>
  </si>
  <si>
    <t>Unit Carpet area (sft)</t>
  </si>
  <si>
    <t>Unit Balcony area (sft)</t>
  </si>
  <si>
    <t>Unit Usable Carpet area (sft)</t>
  </si>
  <si>
    <t>Unit Saleable area (sft) New</t>
  </si>
  <si>
    <t>No. of units</t>
  </si>
  <si>
    <t>Total Usable carpet (sft)</t>
  </si>
  <si>
    <t>Total Saleable area (sft) NEW</t>
  </si>
  <si>
    <t>Nomenclature as per GFC</t>
  </si>
  <si>
    <t>3.5 BHK</t>
  </si>
  <si>
    <t>3 BHK+Utiltiy_ Type-1</t>
  </si>
  <si>
    <t>3b</t>
  </si>
  <si>
    <t>3 BHK+Utiltiy_ Type-2</t>
  </si>
  <si>
    <t>3c</t>
  </si>
  <si>
    <t>3 BHK+Utiltiy_ Type-3</t>
  </si>
  <si>
    <t>3d</t>
  </si>
  <si>
    <t>2 BHK</t>
  </si>
  <si>
    <t>2B+2T</t>
  </si>
  <si>
    <t>3 BHK</t>
  </si>
  <si>
    <t>3B+3T _Type-2</t>
  </si>
  <si>
    <t>3e</t>
  </si>
  <si>
    <t>3B+3T+Ser _Type-4</t>
  </si>
  <si>
    <t>3f</t>
  </si>
  <si>
    <t>2B+2T_Type-2</t>
  </si>
  <si>
    <t>2j</t>
  </si>
  <si>
    <t>2.5 BHK</t>
  </si>
  <si>
    <t>2B+2T+Study _Type-6</t>
  </si>
  <si>
    <t>2l</t>
  </si>
  <si>
    <t>3BHK small (2B+3T+Study)</t>
  </si>
  <si>
    <t>2k</t>
  </si>
  <si>
    <t>TOWER - G</t>
  </si>
  <si>
    <t>Flat No.</t>
  </si>
  <si>
    <t>Typology</t>
  </si>
  <si>
    <t>No. of parking</t>
  </si>
  <si>
    <t>Location</t>
  </si>
  <si>
    <t>Parking No.</t>
  </si>
  <si>
    <t>G-0001</t>
  </si>
  <si>
    <t>G-0002</t>
  </si>
  <si>
    <t>G-0003</t>
  </si>
  <si>
    <t>G-0004</t>
  </si>
  <si>
    <t>G-0101</t>
  </si>
  <si>
    <t>G-0102</t>
  </si>
  <si>
    <t>G-0103</t>
  </si>
  <si>
    <t>G-0104</t>
  </si>
  <si>
    <t>G-0201</t>
  </si>
  <si>
    <t>G-0202</t>
  </si>
  <si>
    <t>G-0203</t>
  </si>
  <si>
    <t>G-0204</t>
  </si>
  <si>
    <t>G-0301</t>
  </si>
  <si>
    <t>G-0302</t>
  </si>
  <si>
    <t>G-0303</t>
  </si>
  <si>
    <t>G-0304</t>
  </si>
  <si>
    <t>G-0401</t>
  </si>
  <si>
    <t>G-0402</t>
  </si>
  <si>
    <t>G-0403</t>
  </si>
  <si>
    <t>G-0404</t>
  </si>
  <si>
    <t>G-0501</t>
  </si>
  <si>
    <t>G-0502</t>
  </si>
  <si>
    <t>G-0503</t>
  </si>
  <si>
    <t>G-0504</t>
  </si>
  <si>
    <t>G-0601</t>
  </si>
  <si>
    <t>G-0602</t>
  </si>
  <si>
    <t>G-0603</t>
  </si>
  <si>
    <t>G-0604</t>
  </si>
  <si>
    <t>G-0701</t>
  </si>
  <si>
    <t>G-0702</t>
  </si>
  <si>
    <t>G-0703</t>
  </si>
  <si>
    <t>G-0704</t>
  </si>
  <si>
    <t>G-0801</t>
  </si>
  <si>
    <t>G-0802</t>
  </si>
  <si>
    <t>G-0803</t>
  </si>
  <si>
    <t>G-0804</t>
  </si>
  <si>
    <t>G-0901</t>
  </si>
  <si>
    <t>G-0902</t>
  </si>
  <si>
    <t>G-0903</t>
  </si>
  <si>
    <t>G-0904</t>
  </si>
  <si>
    <t>G-1001</t>
  </si>
  <si>
    <t>G-1002</t>
  </si>
  <si>
    <t>G-1003</t>
  </si>
  <si>
    <t>G-1004</t>
  </si>
  <si>
    <t>G-1101</t>
  </si>
  <si>
    <t>G-1102</t>
  </si>
  <si>
    <t>G-1103</t>
  </si>
  <si>
    <t>G-1104</t>
  </si>
  <si>
    <t>G-1201</t>
  </si>
  <si>
    <t>G-1202</t>
  </si>
  <si>
    <t>G-1203</t>
  </si>
  <si>
    <t>G-1204</t>
  </si>
  <si>
    <t>G-1301</t>
  </si>
  <si>
    <t>G-1302</t>
  </si>
  <si>
    <t>G-1303</t>
  </si>
  <si>
    <t>G-1304</t>
  </si>
  <si>
    <t>TOWER - H</t>
  </si>
  <si>
    <t>H-0001</t>
  </si>
  <si>
    <t>H-0002</t>
  </si>
  <si>
    <t>H-0003</t>
  </si>
  <si>
    <t>H-0101</t>
  </si>
  <si>
    <t>H-0102</t>
  </si>
  <si>
    <t>H-0103</t>
  </si>
  <si>
    <t>H-0201</t>
  </si>
  <si>
    <t>H-0202</t>
  </si>
  <si>
    <t>H-0203</t>
  </si>
  <si>
    <t>H-0204</t>
  </si>
  <si>
    <t>H-0301</t>
  </si>
  <si>
    <t>H-0302</t>
  </si>
  <si>
    <t>H-0303</t>
  </si>
  <si>
    <t>H-0304</t>
  </si>
  <si>
    <t>H-0401</t>
  </si>
  <si>
    <t>H-0402</t>
  </si>
  <si>
    <t>H-0403</t>
  </si>
  <si>
    <t>H-0404</t>
  </si>
  <si>
    <t>H-0501</t>
  </si>
  <si>
    <t>H-0502</t>
  </si>
  <si>
    <t>H-0503</t>
  </si>
  <si>
    <t>H-0504</t>
  </si>
  <si>
    <t>H-0601</t>
  </si>
  <si>
    <t>H-0602</t>
  </si>
  <si>
    <t>H-0603</t>
  </si>
  <si>
    <t>H-0604</t>
  </si>
  <si>
    <t>H-0701</t>
  </si>
  <si>
    <t>H-0702</t>
  </si>
  <si>
    <t>H-0703</t>
  </si>
  <si>
    <t>H-0704</t>
  </si>
  <si>
    <t>H-0801</t>
  </si>
  <si>
    <t>H-0802</t>
  </si>
  <si>
    <t>H-0803</t>
  </si>
  <si>
    <t>H-0804</t>
  </si>
  <si>
    <t>H-0901</t>
  </si>
  <si>
    <t>H-0902</t>
  </si>
  <si>
    <t>H-0903</t>
  </si>
  <si>
    <t>H-0904</t>
  </si>
  <si>
    <t>H-1001</t>
  </si>
  <si>
    <t>H-1002</t>
  </si>
  <si>
    <t>H-1003</t>
  </si>
  <si>
    <t>H-1004</t>
  </si>
  <si>
    <t>H-1101</t>
  </si>
  <si>
    <t>H-1102</t>
  </si>
  <si>
    <t>H-1103</t>
  </si>
  <si>
    <t>H-1104</t>
  </si>
  <si>
    <t>H-1201</t>
  </si>
  <si>
    <t>H-1202</t>
  </si>
  <si>
    <t>H-1203</t>
  </si>
  <si>
    <t>H-1204</t>
  </si>
  <si>
    <t>H-1301</t>
  </si>
  <si>
    <t>H-1302</t>
  </si>
  <si>
    <t>H-1303</t>
  </si>
  <si>
    <t>H-1304</t>
  </si>
  <si>
    <t>H-1401</t>
  </si>
  <si>
    <t>H-1402</t>
  </si>
  <si>
    <t>H-1403</t>
  </si>
  <si>
    <t>H-1404</t>
  </si>
  <si>
    <t>TOWER - J</t>
  </si>
  <si>
    <t>J-0001</t>
  </si>
  <si>
    <t>J-0002</t>
  </si>
  <si>
    <t>J-0003</t>
  </si>
  <si>
    <t>J-0004</t>
  </si>
  <si>
    <t>J-0005</t>
  </si>
  <si>
    <t>J-0101</t>
  </si>
  <si>
    <t>J-0102</t>
  </si>
  <si>
    <t>J-0103</t>
  </si>
  <si>
    <t>J-0105</t>
  </si>
  <si>
    <t>J-0106</t>
  </si>
  <si>
    <t>J-0201</t>
  </si>
  <si>
    <t>J-0202</t>
  </si>
  <si>
    <t>J-0203</t>
  </si>
  <si>
    <t>J-0204</t>
  </si>
  <si>
    <t>J-0205</t>
  </si>
  <si>
    <t>J-0206</t>
  </si>
  <si>
    <t>J-0301</t>
  </si>
  <si>
    <t>J-0302</t>
  </si>
  <si>
    <t>J-0303</t>
  </si>
  <si>
    <t>J-0304</t>
  </si>
  <si>
    <t>J-0305</t>
  </si>
  <si>
    <t>J-0306</t>
  </si>
  <si>
    <t>J-0401</t>
  </si>
  <si>
    <t>J-0402</t>
  </si>
  <si>
    <t>J-0403</t>
  </si>
  <si>
    <t>J-0404</t>
  </si>
  <si>
    <t>J-0405</t>
  </si>
  <si>
    <t>J-0406</t>
  </si>
  <si>
    <t>J-0501</t>
  </si>
  <si>
    <t>J-0502</t>
  </si>
  <si>
    <t>J-0503</t>
  </si>
  <si>
    <t>J-0504</t>
  </si>
  <si>
    <t>J-0505</t>
  </si>
  <si>
    <t>J-0506</t>
  </si>
  <si>
    <t>J-0601</t>
  </si>
  <si>
    <t>J-0602</t>
  </si>
  <si>
    <t>J-0603</t>
  </si>
  <si>
    <t>J-0604</t>
  </si>
  <si>
    <t>J-0605</t>
  </si>
  <si>
    <t>J-0606</t>
  </si>
  <si>
    <t>J-0701</t>
  </si>
  <si>
    <t>J-0702</t>
  </si>
  <si>
    <t>J-0703</t>
  </si>
  <si>
    <t>J-0704</t>
  </si>
  <si>
    <t>J-0705</t>
  </si>
  <si>
    <t>J-0706</t>
  </si>
  <si>
    <t>J-0801</t>
  </si>
  <si>
    <t>J-0802</t>
  </si>
  <si>
    <t>J-0803</t>
  </si>
  <si>
    <t>J-0804</t>
  </si>
  <si>
    <t>J-0805</t>
  </si>
  <si>
    <t>J-0806</t>
  </si>
  <si>
    <t>J-0901</t>
  </si>
  <si>
    <t>J-0902</t>
  </si>
  <si>
    <t>J-0903</t>
  </si>
  <si>
    <t>J-0904</t>
  </si>
  <si>
    <t>J-0905</t>
  </si>
  <si>
    <t>J-0906</t>
  </si>
  <si>
    <t>J-1001</t>
  </si>
  <si>
    <t>J-1002</t>
  </si>
  <si>
    <t>J-1003</t>
  </si>
  <si>
    <t>J-1004</t>
  </si>
  <si>
    <t>J-1005</t>
  </si>
  <si>
    <t>J-1006</t>
  </si>
  <si>
    <t>J-1101</t>
  </si>
  <si>
    <t>J-1102</t>
  </si>
  <si>
    <t>J-1103</t>
  </si>
  <si>
    <t>J-1104</t>
  </si>
  <si>
    <t>J-1105</t>
  </si>
  <si>
    <t>J-1106</t>
  </si>
  <si>
    <t>J-1201</t>
  </si>
  <si>
    <t>J-1202</t>
  </si>
  <si>
    <t>J-1203</t>
  </si>
  <si>
    <t>J-1204</t>
  </si>
  <si>
    <t>J-1205</t>
  </si>
  <si>
    <t>J-1206</t>
  </si>
  <si>
    <t>J-1301</t>
  </si>
  <si>
    <t>J-1302</t>
  </si>
  <si>
    <t>J-1303</t>
  </si>
  <si>
    <t>J-1304</t>
  </si>
  <si>
    <t>J-1305</t>
  </si>
  <si>
    <t>J-1306</t>
  </si>
  <si>
    <t>J-1401</t>
  </si>
  <si>
    <t>J-1402</t>
  </si>
  <si>
    <t>J-1403</t>
  </si>
  <si>
    <t>J-1404</t>
  </si>
  <si>
    <t>J-1405</t>
  </si>
  <si>
    <t>J-1406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</si>
</sst>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10"/>
      <color rgb="FF00000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name val="Arial"/>
    </font>
    <font>
      <sz val="10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991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rgb="FFC8A4D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50C20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9" fillId="0" borderId="0" applyFill="0" applyBorder="0" applyAlignment="0" applyProtection="0"/>
  </cellStyleXfs>
  <cellXfs count="15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4" borderId="4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 wrapText="1"/>
    </xf>
    <xf numFmtId="0" fontId="3" fillId="0" borderId="0" xfId="1"/>
    <xf numFmtId="0" fontId="5" fillId="15" borderId="16" xfId="1" applyFont="1" applyFill="1" applyBorder="1" applyAlignment="1">
      <alignment horizontal="center" vertical="center" wrapText="1"/>
    </xf>
    <xf numFmtId="0" fontId="5" fillId="15" borderId="18" xfId="1" applyFont="1" applyFill="1" applyBorder="1" applyAlignment="1">
      <alignment horizontal="center" vertical="center" wrapText="1"/>
    </xf>
    <xf numFmtId="0" fontId="5" fillId="15" borderId="12" xfId="1" applyFont="1" applyFill="1" applyBorder="1" applyAlignment="1">
      <alignment horizontal="center" vertical="center" wrapText="1"/>
    </xf>
    <xf numFmtId="0" fontId="5" fillId="15" borderId="17" xfId="1" applyFont="1" applyFill="1" applyBorder="1" applyAlignment="1">
      <alignment horizontal="center" vertical="center" wrapText="1"/>
    </xf>
    <xf numFmtId="0" fontId="6" fillId="15" borderId="17" xfId="1" applyFont="1" applyFill="1" applyBorder="1" applyAlignment="1">
      <alignment horizontal="center" vertical="center" wrapText="1"/>
    </xf>
    <xf numFmtId="0" fontId="7" fillId="16" borderId="19" xfId="1" applyFont="1" applyFill="1" applyBorder="1" applyAlignment="1">
      <alignment horizontal="center"/>
    </xf>
    <xf numFmtId="2" fontId="8" fillId="16" borderId="19" xfId="1" applyNumberFormat="1" applyFont="1" applyFill="1" applyBorder="1" applyAlignment="1">
      <alignment horizontal="center"/>
    </xf>
    <xf numFmtId="1" fontId="5" fillId="16" borderId="19" xfId="1" applyNumberFormat="1" applyFont="1" applyFill="1" applyBorder="1" applyAlignment="1">
      <alignment horizontal="center" vertical="center" wrapText="1"/>
    </xf>
    <xf numFmtId="0" fontId="5" fillId="16" borderId="19" xfId="1" applyFont="1" applyFill="1" applyBorder="1" applyAlignment="1">
      <alignment horizontal="center" vertical="center" wrapText="1"/>
    </xf>
    <xf numFmtId="165" fontId="9" fillId="16" borderId="19" xfId="2" applyNumberFormat="1" applyFill="1" applyBorder="1" applyAlignment="1">
      <alignment horizontal="center" vertical="center" wrapText="1"/>
    </xf>
    <xf numFmtId="165" fontId="9" fillId="16" borderId="20" xfId="2" applyNumberForma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center"/>
    </xf>
    <xf numFmtId="2" fontId="8" fillId="16" borderId="1" xfId="1" applyNumberFormat="1" applyFont="1" applyFill="1" applyBorder="1" applyAlignment="1">
      <alignment horizontal="center"/>
    </xf>
    <xf numFmtId="1" fontId="5" fillId="16" borderId="1" xfId="1" applyNumberFormat="1" applyFont="1" applyFill="1" applyBorder="1" applyAlignment="1">
      <alignment horizontal="center" vertical="center" wrapText="1"/>
    </xf>
    <xf numFmtId="165" fontId="9" fillId="16" borderId="1" xfId="2" applyNumberFormat="1" applyFill="1" applyBorder="1" applyAlignment="1">
      <alignment horizontal="center" vertical="center" wrapText="1"/>
    </xf>
    <xf numFmtId="165" fontId="9" fillId="16" borderId="23" xfId="2" applyNumberForma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/>
    </xf>
    <xf numFmtId="2" fontId="8" fillId="16" borderId="3" xfId="1" applyNumberFormat="1" applyFont="1" applyFill="1" applyBorder="1" applyAlignment="1">
      <alignment horizontal="center"/>
    </xf>
    <xf numFmtId="1" fontId="5" fillId="16" borderId="3" xfId="1" applyNumberFormat="1" applyFont="1" applyFill="1" applyBorder="1" applyAlignment="1">
      <alignment horizontal="center" vertical="center" wrapText="1"/>
    </xf>
    <xf numFmtId="165" fontId="9" fillId="16" borderId="3" xfId="2" applyNumberFormat="1" applyFill="1" applyBorder="1" applyAlignment="1">
      <alignment horizontal="center" vertical="center" wrapText="1"/>
    </xf>
    <xf numFmtId="165" fontId="9" fillId="16" borderId="25" xfId="2" applyNumberForma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center"/>
    </xf>
    <xf numFmtId="2" fontId="10" fillId="0" borderId="8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165" fontId="9" fillId="0" borderId="8" xfId="2" applyNumberFormat="1" applyBorder="1" applyAlignment="1">
      <alignment horizontal="center" vertical="center" wrapText="1"/>
    </xf>
    <xf numFmtId="165" fontId="9" fillId="0" borderId="27" xfId="2" applyNumberFormat="1" applyBorder="1" applyAlignment="1">
      <alignment horizontal="center" vertical="center" wrapText="1"/>
    </xf>
    <xf numFmtId="1" fontId="3" fillId="0" borderId="0" xfId="1" applyNumberFormat="1"/>
    <xf numFmtId="0" fontId="5" fillId="0" borderId="1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2" fontId="8" fillId="0" borderId="15" xfId="1" applyNumberFormat="1" applyFont="1" applyBorder="1" applyAlignment="1">
      <alignment horizontal="center"/>
    </xf>
    <xf numFmtId="2" fontId="10" fillId="0" borderId="15" xfId="1" applyNumberFormat="1" applyFont="1" applyFill="1" applyBorder="1" applyAlignment="1">
      <alignment horizontal="center" vertical="center" wrapText="1"/>
    </xf>
    <xf numFmtId="1" fontId="5" fillId="0" borderId="15" xfId="1" applyNumberFormat="1" applyFont="1" applyBorder="1" applyAlignment="1">
      <alignment horizontal="center" vertical="center" wrapText="1"/>
    </xf>
    <xf numFmtId="165" fontId="9" fillId="0" borderId="15" xfId="2" applyNumberFormat="1" applyBorder="1" applyAlignment="1">
      <alignment horizontal="center" vertical="center" wrapText="1"/>
    </xf>
    <xf numFmtId="165" fontId="9" fillId="0" borderId="29" xfId="2" applyNumberFormat="1" applyBorder="1" applyAlignment="1">
      <alignment horizontal="center" vertical="center" wrapText="1"/>
    </xf>
    <xf numFmtId="0" fontId="7" fillId="16" borderId="19" xfId="1" applyFont="1" applyFill="1" applyBorder="1" applyAlignment="1">
      <alignment horizontal="center" vertical="center"/>
    </xf>
    <xf numFmtId="2" fontId="10" fillId="16" borderId="19" xfId="1" applyNumberFormat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center" vertical="center"/>
    </xf>
    <xf numFmtId="2" fontId="10" fillId="16" borderId="1" xfId="1" applyNumberFormat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/>
    </xf>
    <xf numFmtId="2" fontId="10" fillId="16" borderId="3" xfId="1" applyNumberFormat="1" applyFont="1" applyFill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165" fontId="9" fillId="0" borderId="36" xfId="2" applyNumberFormat="1" applyBorder="1" applyAlignment="1">
      <alignment horizontal="center" vertical="center"/>
    </xf>
    <xf numFmtId="165" fontId="9" fillId="4" borderId="36" xfId="2" applyNumberFormat="1" applyFill="1" applyBorder="1" applyAlignment="1">
      <alignment horizontal="center" vertical="center"/>
    </xf>
    <xf numFmtId="0" fontId="0" fillId="14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12" borderId="15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14" borderId="30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16" borderId="1" xfId="1" applyFont="1" applyFill="1" applyBorder="1" applyAlignment="1">
      <alignment horizontal="center" vertical="center" wrapText="1"/>
    </xf>
    <xf numFmtId="0" fontId="5" fillId="16" borderId="3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6" borderId="16" xfId="1" applyFont="1" applyFill="1" applyBorder="1" applyAlignment="1">
      <alignment horizontal="center" vertical="center" wrapText="1"/>
    </xf>
    <xf numFmtId="0" fontId="5" fillId="16" borderId="22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center" wrapText="1"/>
    </xf>
    <xf numFmtId="0" fontId="6" fillId="16" borderId="19" xfId="1" applyFont="1" applyFill="1" applyBorder="1" applyAlignment="1">
      <alignment horizontal="center" vertical="center"/>
    </xf>
    <xf numFmtId="0" fontId="6" fillId="16" borderId="1" xfId="1" applyFont="1" applyFill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16" borderId="31" xfId="1" applyFont="1" applyFill="1" applyBorder="1" applyAlignment="1">
      <alignment horizontal="center" vertical="center" wrapText="1"/>
    </xf>
    <xf numFmtId="0" fontId="5" fillId="16" borderId="32" xfId="1" applyFont="1" applyFill="1" applyBorder="1" applyAlignment="1">
      <alignment horizontal="center" vertical="center" wrapText="1"/>
    </xf>
    <xf numFmtId="0" fontId="5" fillId="16" borderId="33" xfId="1" applyFont="1" applyFill="1" applyBorder="1" applyAlignment="1">
      <alignment horizontal="center" vertical="center" wrapText="1"/>
    </xf>
    <xf numFmtId="0" fontId="5" fillId="16" borderId="1" xfId="1" applyFont="1" applyFill="1" applyBorder="1" applyAlignment="1">
      <alignment horizontal="center" vertical="center" wrapText="1"/>
    </xf>
    <xf numFmtId="0" fontId="5" fillId="16" borderId="3" xfId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3" fillId="0" borderId="0" xfId="1" applyNumberFormat="1" applyFill="1" applyBorder="1" applyAlignment="1">
      <alignment horizontal="center" vertical="center"/>
    </xf>
    <xf numFmtId="1" fontId="3" fillId="0" borderId="0" xfId="1" applyNumberForma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5" fillId="15" borderId="44" xfId="1" applyFont="1" applyFill="1" applyBorder="1" applyAlignment="1">
      <alignment horizontal="center" vertical="center" wrapText="1"/>
    </xf>
    <xf numFmtId="0" fontId="10" fillId="16" borderId="21" xfId="1" applyFont="1" applyFill="1" applyBorder="1" applyAlignment="1">
      <alignment horizontal="center" vertical="center" wrapText="1"/>
    </xf>
    <xf numFmtId="0" fontId="10" fillId="16" borderId="2" xfId="1" applyFont="1" applyFill="1" applyBorder="1" applyAlignment="1">
      <alignment horizontal="center" vertical="center" wrapText="1"/>
    </xf>
    <xf numFmtId="0" fontId="5" fillId="16" borderId="4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16" borderId="21" xfId="1" applyFont="1" applyFill="1" applyBorder="1" applyAlignment="1">
      <alignment horizontal="center" vertical="center"/>
    </xf>
    <xf numFmtId="0" fontId="8" fillId="16" borderId="2" xfId="1" applyFont="1" applyFill="1" applyBorder="1" applyAlignment="1">
      <alignment horizontal="center" vertical="center"/>
    </xf>
    <xf numFmtId="0" fontId="8" fillId="16" borderId="4" xfId="1" applyFont="1" applyFill="1" applyBorder="1" applyAlignment="1">
      <alignment horizontal="center" vertical="center"/>
    </xf>
    <xf numFmtId="0" fontId="8" fillId="0" borderId="10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50C20A"/>
      <color rgb="FF00CC00"/>
      <color rgb="FFD60093"/>
      <color rgb="FFFF99CC"/>
      <color rgb="FFC8A4DE"/>
      <color rgb="FF9CB5E6"/>
      <color rgb="FFC5DDF1"/>
      <color rgb="FF0594FF"/>
      <color rgb="FF45F21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zoomScaleNormal="100" zoomScaleSheetLayoutView="100" workbookViewId="0">
      <selection activeCell="C35" sqref="C35"/>
    </sheetView>
  </sheetViews>
  <sheetFormatPr defaultRowHeight="14.5" x14ac:dyDescent="0.35"/>
  <cols>
    <col min="1" max="1" width="13.36328125" customWidth="1"/>
    <col min="2" max="2" width="16.453125" customWidth="1"/>
    <col min="3" max="3" width="18.90625" bestFit="1" customWidth="1"/>
    <col min="4" max="4" width="12.90625" customWidth="1"/>
    <col min="5" max="5" width="9.08984375" customWidth="1"/>
    <col min="6" max="6" width="11" customWidth="1"/>
    <col min="7" max="7" width="10.36328125" customWidth="1"/>
    <col min="8" max="8" width="11.36328125" customWidth="1"/>
    <col min="9" max="9" width="11" customWidth="1"/>
    <col min="10" max="10" width="11.54296875" customWidth="1"/>
    <col min="11" max="11" width="14.54296875" customWidth="1"/>
    <col min="12" max="12" width="12.81640625" customWidth="1"/>
    <col min="13" max="13" width="9.08984375" customWidth="1"/>
    <col min="257" max="257" width="13.36328125" customWidth="1"/>
    <col min="258" max="258" width="16.453125" customWidth="1"/>
    <col min="259" max="259" width="18.90625" bestFit="1" customWidth="1"/>
    <col min="260" max="260" width="12.90625" customWidth="1"/>
    <col min="261" max="261" width="9.08984375" customWidth="1"/>
    <col min="262" max="262" width="11" customWidth="1"/>
    <col min="263" max="263" width="10.36328125" customWidth="1"/>
    <col min="264" max="264" width="11.36328125" customWidth="1"/>
    <col min="265" max="265" width="11" customWidth="1"/>
    <col min="266" max="266" width="11.54296875" customWidth="1"/>
    <col min="267" max="267" width="14.54296875" customWidth="1"/>
    <col min="268" max="269" width="9.08984375" customWidth="1"/>
    <col min="513" max="513" width="13.36328125" customWidth="1"/>
    <col min="514" max="514" width="16.453125" customWidth="1"/>
    <col min="515" max="515" width="18.90625" bestFit="1" customWidth="1"/>
    <col min="516" max="516" width="12.90625" customWidth="1"/>
    <col min="517" max="517" width="9.08984375" customWidth="1"/>
    <col min="518" max="518" width="11" customWidth="1"/>
    <col min="519" max="519" width="10.36328125" customWidth="1"/>
    <col min="520" max="520" width="11.36328125" customWidth="1"/>
    <col min="521" max="521" width="11" customWidth="1"/>
    <col min="522" max="522" width="11.54296875" customWidth="1"/>
    <col min="523" max="523" width="14.54296875" customWidth="1"/>
    <col min="524" max="525" width="9.08984375" customWidth="1"/>
    <col min="769" max="769" width="13.36328125" customWidth="1"/>
    <col min="770" max="770" width="16.453125" customWidth="1"/>
    <col min="771" max="771" width="18.90625" bestFit="1" customWidth="1"/>
    <col min="772" max="772" width="12.90625" customWidth="1"/>
    <col min="773" max="773" width="9.08984375" customWidth="1"/>
    <col min="774" max="774" width="11" customWidth="1"/>
    <col min="775" max="775" width="10.36328125" customWidth="1"/>
    <col min="776" max="776" width="11.36328125" customWidth="1"/>
    <col min="777" max="777" width="11" customWidth="1"/>
    <col min="778" max="778" width="11.54296875" customWidth="1"/>
    <col min="779" max="779" width="14.54296875" customWidth="1"/>
    <col min="780" max="781" width="9.08984375" customWidth="1"/>
    <col min="1025" max="1025" width="13.36328125" customWidth="1"/>
    <col min="1026" max="1026" width="16.453125" customWidth="1"/>
    <col min="1027" max="1027" width="18.90625" bestFit="1" customWidth="1"/>
    <col min="1028" max="1028" width="12.90625" customWidth="1"/>
    <col min="1029" max="1029" width="9.08984375" customWidth="1"/>
    <col min="1030" max="1030" width="11" customWidth="1"/>
    <col min="1031" max="1031" width="10.36328125" customWidth="1"/>
    <col min="1032" max="1032" width="11.36328125" customWidth="1"/>
    <col min="1033" max="1033" width="11" customWidth="1"/>
    <col min="1034" max="1034" width="11.54296875" customWidth="1"/>
    <col min="1035" max="1035" width="14.54296875" customWidth="1"/>
    <col min="1036" max="1037" width="9.08984375" customWidth="1"/>
    <col min="1281" max="1281" width="13.36328125" customWidth="1"/>
    <col min="1282" max="1282" width="16.453125" customWidth="1"/>
    <col min="1283" max="1283" width="18.90625" bestFit="1" customWidth="1"/>
    <col min="1284" max="1284" width="12.90625" customWidth="1"/>
    <col min="1285" max="1285" width="9.08984375" customWidth="1"/>
    <col min="1286" max="1286" width="11" customWidth="1"/>
    <col min="1287" max="1287" width="10.36328125" customWidth="1"/>
    <col min="1288" max="1288" width="11.36328125" customWidth="1"/>
    <col min="1289" max="1289" width="11" customWidth="1"/>
    <col min="1290" max="1290" width="11.54296875" customWidth="1"/>
    <col min="1291" max="1291" width="14.54296875" customWidth="1"/>
    <col min="1292" max="1293" width="9.08984375" customWidth="1"/>
    <col min="1537" max="1537" width="13.36328125" customWidth="1"/>
    <col min="1538" max="1538" width="16.453125" customWidth="1"/>
    <col min="1539" max="1539" width="18.90625" bestFit="1" customWidth="1"/>
    <col min="1540" max="1540" width="12.90625" customWidth="1"/>
    <col min="1541" max="1541" width="9.08984375" customWidth="1"/>
    <col min="1542" max="1542" width="11" customWidth="1"/>
    <col min="1543" max="1543" width="10.36328125" customWidth="1"/>
    <col min="1544" max="1544" width="11.36328125" customWidth="1"/>
    <col min="1545" max="1545" width="11" customWidth="1"/>
    <col min="1546" max="1546" width="11.54296875" customWidth="1"/>
    <col min="1547" max="1547" width="14.54296875" customWidth="1"/>
    <col min="1548" max="1549" width="9.08984375" customWidth="1"/>
    <col min="1793" max="1793" width="13.36328125" customWidth="1"/>
    <col min="1794" max="1794" width="16.453125" customWidth="1"/>
    <col min="1795" max="1795" width="18.90625" bestFit="1" customWidth="1"/>
    <col min="1796" max="1796" width="12.90625" customWidth="1"/>
    <col min="1797" max="1797" width="9.08984375" customWidth="1"/>
    <col min="1798" max="1798" width="11" customWidth="1"/>
    <col min="1799" max="1799" width="10.36328125" customWidth="1"/>
    <col min="1800" max="1800" width="11.36328125" customWidth="1"/>
    <col min="1801" max="1801" width="11" customWidth="1"/>
    <col min="1802" max="1802" width="11.54296875" customWidth="1"/>
    <col min="1803" max="1803" width="14.54296875" customWidth="1"/>
    <col min="1804" max="1805" width="9.08984375" customWidth="1"/>
    <col min="2049" max="2049" width="13.36328125" customWidth="1"/>
    <col min="2050" max="2050" width="16.453125" customWidth="1"/>
    <col min="2051" max="2051" width="18.90625" bestFit="1" customWidth="1"/>
    <col min="2052" max="2052" width="12.90625" customWidth="1"/>
    <col min="2053" max="2053" width="9.08984375" customWidth="1"/>
    <col min="2054" max="2054" width="11" customWidth="1"/>
    <col min="2055" max="2055" width="10.36328125" customWidth="1"/>
    <col min="2056" max="2056" width="11.36328125" customWidth="1"/>
    <col min="2057" max="2057" width="11" customWidth="1"/>
    <col min="2058" max="2058" width="11.54296875" customWidth="1"/>
    <col min="2059" max="2059" width="14.54296875" customWidth="1"/>
    <col min="2060" max="2061" width="9.08984375" customWidth="1"/>
    <col min="2305" max="2305" width="13.36328125" customWidth="1"/>
    <col min="2306" max="2306" width="16.453125" customWidth="1"/>
    <col min="2307" max="2307" width="18.90625" bestFit="1" customWidth="1"/>
    <col min="2308" max="2308" width="12.90625" customWidth="1"/>
    <col min="2309" max="2309" width="9.08984375" customWidth="1"/>
    <col min="2310" max="2310" width="11" customWidth="1"/>
    <col min="2311" max="2311" width="10.36328125" customWidth="1"/>
    <col min="2312" max="2312" width="11.36328125" customWidth="1"/>
    <col min="2313" max="2313" width="11" customWidth="1"/>
    <col min="2314" max="2314" width="11.54296875" customWidth="1"/>
    <col min="2315" max="2315" width="14.54296875" customWidth="1"/>
    <col min="2316" max="2317" width="9.08984375" customWidth="1"/>
    <col min="2561" max="2561" width="13.36328125" customWidth="1"/>
    <col min="2562" max="2562" width="16.453125" customWidth="1"/>
    <col min="2563" max="2563" width="18.90625" bestFit="1" customWidth="1"/>
    <col min="2564" max="2564" width="12.90625" customWidth="1"/>
    <col min="2565" max="2565" width="9.08984375" customWidth="1"/>
    <col min="2566" max="2566" width="11" customWidth="1"/>
    <col min="2567" max="2567" width="10.36328125" customWidth="1"/>
    <col min="2568" max="2568" width="11.36328125" customWidth="1"/>
    <col min="2569" max="2569" width="11" customWidth="1"/>
    <col min="2570" max="2570" width="11.54296875" customWidth="1"/>
    <col min="2571" max="2571" width="14.54296875" customWidth="1"/>
    <col min="2572" max="2573" width="9.08984375" customWidth="1"/>
    <col min="2817" max="2817" width="13.36328125" customWidth="1"/>
    <col min="2818" max="2818" width="16.453125" customWidth="1"/>
    <col min="2819" max="2819" width="18.90625" bestFit="1" customWidth="1"/>
    <col min="2820" max="2820" width="12.90625" customWidth="1"/>
    <col min="2821" max="2821" width="9.08984375" customWidth="1"/>
    <col min="2822" max="2822" width="11" customWidth="1"/>
    <col min="2823" max="2823" width="10.36328125" customWidth="1"/>
    <col min="2824" max="2824" width="11.36328125" customWidth="1"/>
    <col min="2825" max="2825" width="11" customWidth="1"/>
    <col min="2826" max="2826" width="11.54296875" customWidth="1"/>
    <col min="2827" max="2827" width="14.54296875" customWidth="1"/>
    <col min="2828" max="2829" width="9.08984375" customWidth="1"/>
    <col min="3073" max="3073" width="13.36328125" customWidth="1"/>
    <col min="3074" max="3074" width="16.453125" customWidth="1"/>
    <col min="3075" max="3075" width="18.90625" bestFit="1" customWidth="1"/>
    <col min="3076" max="3076" width="12.90625" customWidth="1"/>
    <col min="3077" max="3077" width="9.08984375" customWidth="1"/>
    <col min="3078" max="3078" width="11" customWidth="1"/>
    <col min="3079" max="3079" width="10.36328125" customWidth="1"/>
    <col min="3080" max="3080" width="11.36328125" customWidth="1"/>
    <col min="3081" max="3081" width="11" customWidth="1"/>
    <col min="3082" max="3082" width="11.54296875" customWidth="1"/>
    <col min="3083" max="3083" width="14.54296875" customWidth="1"/>
    <col min="3084" max="3085" width="9.08984375" customWidth="1"/>
    <col min="3329" max="3329" width="13.36328125" customWidth="1"/>
    <col min="3330" max="3330" width="16.453125" customWidth="1"/>
    <col min="3331" max="3331" width="18.90625" bestFit="1" customWidth="1"/>
    <col min="3332" max="3332" width="12.90625" customWidth="1"/>
    <col min="3333" max="3333" width="9.08984375" customWidth="1"/>
    <col min="3334" max="3334" width="11" customWidth="1"/>
    <col min="3335" max="3335" width="10.36328125" customWidth="1"/>
    <col min="3336" max="3336" width="11.36328125" customWidth="1"/>
    <col min="3337" max="3337" width="11" customWidth="1"/>
    <col min="3338" max="3338" width="11.54296875" customWidth="1"/>
    <col min="3339" max="3339" width="14.54296875" customWidth="1"/>
    <col min="3340" max="3341" width="9.08984375" customWidth="1"/>
    <col min="3585" max="3585" width="13.36328125" customWidth="1"/>
    <col min="3586" max="3586" width="16.453125" customWidth="1"/>
    <col min="3587" max="3587" width="18.90625" bestFit="1" customWidth="1"/>
    <col min="3588" max="3588" width="12.90625" customWidth="1"/>
    <col min="3589" max="3589" width="9.08984375" customWidth="1"/>
    <col min="3590" max="3590" width="11" customWidth="1"/>
    <col min="3591" max="3591" width="10.36328125" customWidth="1"/>
    <col min="3592" max="3592" width="11.36328125" customWidth="1"/>
    <col min="3593" max="3593" width="11" customWidth="1"/>
    <col min="3594" max="3594" width="11.54296875" customWidth="1"/>
    <col min="3595" max="3595" width="14.54296875" customWidth="1"/>
    <col min="3596" max="3597" width="9.08984375" customWidth="1"/>
    <col min="3841" max="3841" width="13.36328125" customWidth="1"/>
    <col min="3842" max="3842" width="16.453125" customWidth="1"/>
    <col min="3843" max="3843" width="18.90625" bestFit="1" customWidth="1"/>
    <col min="3844" max="3844" width="12.90625" customWidth="1"/>
    <col min="3845" max="3845" width="9.08984375" customWidth="1"/>
    <col min="3846" max="3846" width="11" customWidth="1"/>
    <col min="3847" max="3847" width="10.36328125" customWidth="1"/>
    <col min="3848" max="3848" width="11.36328125" customWidth="1"/>
    <col min="3849" max="3849" width="11" customWidth="1"/>
    <col min="3850" max="3850" width="11.54296875" customWidth="1"/>
    <col min="3851" max="3851" width="14.54296875" customWidth="1"/>
    <col min="3852" max="3853" width="9.08984375" customWidth="1"/>
    <col min="4097" max="4097" width="13.36328125" customWidth="1"/>
    <col min="4098" max="4098" width="16.453125" customWidth="1"/>
    <col min="4099" max="4099" width="18.90625" bestFit="1" customWidth="1"/>
    <col min="4100" max="4100" width="12.90625" customWidth="1"/>
    <col min="4101" max="4101" width="9.08984375" customWidth="1"/>
    <col min="4102" max="4102" width="11" customWidth="1"/>
    <col min="4103" max="4103" width="10.36328125" customWidth="1"/>
    <col min="4104" max="4104" width="11.36328125" customWidth="1"/>
    <col min="4105" max="4105" width="11" customWidth="1"/>
    <col min="4106" max="4106" width="11.54296875" customWidth="1"/>
    <col min="4107" max="4107" width="14.54296875" customWidth="1"/>
    <col min="4108" max="4109" width="9.08984375" customWidth="1"/>
    <col min="4353" max="4353" width="13.36328125" customWidth="1"/>
    <col min="4354" max="4354" width="16.453125" customWidth="1"/>
    <col min="4355" max="4355" width="18.90625" bestFit="1" customWidth="1"/>
    <col min="4356" max="4356" width="12.90625" customWidth="1"/>
    <col min="4357" max="4357" width="9.08984375" customWidth="1"/>
    <col min="4358" max="4358" width="11" customWidth="1"/>
    <col min="4359" max="4359" width="10.36328125" customWidth="1"/>
    <col min="4360" max="4360" width="11.36328125" customWidth="1"/>
    <col min="4361" max="4361" width="11" customWidth="1"/>
    <col min="4362" max="4362" width="11.54296875" customWidth="1"/>
    <col min="4363" max="4363" width="14.54296875" customWidth="1"/>
    <col min="4364" max="4365" width="9.08984375" customWidth="1"/>
    <col min="4609" max="4609" width="13.36328125" customWidth="1"/>
    <col min="4610" max="4610" width="16.453125" customWidth="1"/>
    <col min="4611" max="4611" width="18.90625" bestFit="1" customWidth="1"/>
    <col min="4612" max="4612" width="12.90625" customWidth="1"/>
    <col min="4613" max="4613" width="9.08984375" customWidth="1"/>
    <col min="4614" max="4614" width="11" customWidth="1"/>
    <col min="4615" max="4615" width="10.36328125" customWidth="1"/>
    <col min="4616" max="4616" width="11.36328125" customWidth="1"/>
    <col min="4617" max="4617" width="11" customWidth="1"/>
    <col min="4618" max="4618" width="11.54296875" customWidth="1"/>
    <col min="4619" max="4619" width="14.54296875" customWidth="1"/>
    <col min="4620" max="4621" width="9.08984375" customWidth="1"/>
    <col min="4865" max="4865" width="13.36328125" customWidth="1"/>
    <col min="4866" max="4866" width="16.453125" customWidth="1"/>
    <col min="4867" max="4867" width="18.90625" bestFit="1" customWidth="1"/>
    <col min="4868" max="4868" width="12.90625" customWidth="1"/>
    <col min="4869" max="4869" width="9.08984375" customWidth="1"/>
    <col min="4870" max="4870" width="11" customWidth="1"/>
    <col min="4871" max="4871" width="10.36328125" customWidth="1"/>
    <col min="4872" max="4872" width="11.36328125" customWidth="1"/>
    <col min="4873" max="4873" width="11" customWidth="1"/>
    <col min="4874" max="4874" width="11.54296875" customWidth="1"/>
    <col min="4875" max="4875" width="14.54296875" customWidth="1"/>
    <col min="4876" max="4877" width="9.08984375" customWidth="1"/>
    <col min="5121" max="5121" width="13.36328125" customWidth="1"/>
    <col min="5122" max="5122" width="16.453125" customWidth="1"/>
    <col min="5123" max="5123" width="18.90625" bestFit="1" customWidth="1"/>
    <col min="5124" max="5124" width="12.90625" customWidth="1"/>
    <col min="5125" max="5125" width="9.08984375" customWidth="1"/>
    <col min="5126" max="5126" width="11" customWidth="1"/>
    <col min="5127" max="5127" width="10.36328125" customWidth="1"/>
    <col min="5128" max="5128" width="11.36328125" customWidth="1"/>
    <col min="5129" max="5129" width="11" customWidth="1"/>
    <col min="5130" max="5130" width="11.54296875" customWidth="1"/>
    <col min="5131" max="5131" width="14.54296875" customWidth="1"/>
    <col min="5132" max="5133" width="9.08984375" customWidth="1"/>
    <col min="5377" max="5377" width="13.36328125" customWidth="1"/>
    <col min="5378" max="5378" width="16.453125" customWidth="1"/>
    <col min="5379" max="5379" width="18.90625" bestFit="1" customWidth="1"/>
    <col min="5380" max="5380" width="12.90625" customWidth="1"/>
    <col min="5381" max="5381" width="9.08984375" customWidth="1"/>
    <col min="5382" max="5382" width="11" customWidth="1"/>
    <col min="5383" max="5383" width="10.36328125" customWidth="1"/>
    <col min="5384" max="5384" width="11.36328125" customWidth="1"/>
    <col min="5385" max="5385" width="11" customWidth="1"/>
    <col min="5386" max="5386" width="11.54296875" customWidth="1"/>
    <col min="5387" max="5387" width="14.54296875" customWidth="1"/>
    <col min="5388" max="5389" width="9.08984375" customWidth="1"/>
    <col min="5633" max="5633" width="13.36328125" customWidth="1"/>
    <col min="5634" max="5634" width="16.453125" customWidth="1"/>
    <col min="5635" max="5635" width="18.90625" bestFit="1" customWidth="1"/>
    <col min="5636" max="5636" width="12.90625" customWidth="1"/>
    <col min="5637" max="5637" width="9.08984375" customWidth="1"/>
    <col min="5638" max="5638" width="11" customWidth="1"/>
    <col min="5639" max="5639" width="10.36328125" customWidth="1"/>
    <col min="5640" max="5640" width="11.36328125" customWidth="1"/>
    <col min="5641" max="5641" width="11" customWidth="1"/>
    <col min="5642" max="5642" width="11.54296875" customWidth="1"/>
    <col min="5643" max="5643" width="14.54296875" customWidth="1"/>
    <col min="5644" max="5645" width="9.08984375" customWidth="1"/>
    <col min="5889" max="5889" width="13.36328125" customWidth="1"/>
    <col min="5890" max="5890" width="16.453125" customWidth="1"/>
    <col min="5891" max="5891" width="18.90625" bestFit="1" customWidth="1"/>
    <col min="5892" max="5892" width="12.90625" customWidth="1"/>
    <col min="5893" max="5893" width="9.08984375" customWidth="1"/>
    <col min="5894" max="5894" width="11" customWidth="1"/>
    <col min="5895" max="5895" width="10.36328125" customWidth="1"/>
    <col min="5896" max="5896" width="11.36328125" customWidth="1"/>
    <col min="5897" max="5897" width="11" customWidth="1"/>
    <col min="5898" max="5898" width="11.54296875" customWidth="1"/>
    <col min="5899" max="5899" width="14.54296875" customWidth="1"/>
    <col min="5900" max="5901" width="9.08984375" customWidth="1"/>
    <col min="6145" max="6145" width="13.36328125" customWidth="1"/>
    <col min="6146" max="6146" width="16.453125" customWidth="1"/>
    <col min="6147" max="6147" width="18.90625" bestFit="1" customWidth="1"/>
    <col min="6148" max="6148" width="12.90625" customWidth="1"/>
    <col min="6149" max="6149" width="9.08984375" customWidth="1"/>
    <col min="6150" max="6150" width="11" customWidth="1"/>
    <col min="6151" max="6151" width="10.36328125" customWidth="1"/>
    <col min="6152" max="6152" width="11.36328125" customWidth="1"/>
    <col min="6153" max="6153" width="11" customWidth="1"/>
    <col min="6154" max="6154" width="11.54296875" customWidth="1"/>
    <col min="6155" max="6155" width="14.54296875" customWidth="1"/>
    <col min="6156" max="6157" width="9.08984375" customWidth="1"/>
    <col min="6401" max="6401" width="13.36328125" customWidth="1"/>
    <col min="6402" max="6402" width="16.453125" customWidth="1"/>
    <col min="6403" max="6403" width="18.90625" bestFit="1" customWidth="1"/>
    <col min="6404" max="6404" width="12.90625" customWidth="1"/>
    <col min="6405" max="6405" width="9.08984375" customWidth="1"/>
    <col min="6406" max="6406" width="11" customWidth="1"/>
    <col min="6407" max="6407" width="10.36328125" customWidth="1"/>
    <col min="6408" max="6408" width="11.36328125" customWidth="1"/>
    <col min="6409" max="6409" width="11" customWidth="1"/>
    <col min="6410" max="6410" width="11.54296875" customWidth="1"/>
    <col min="6411" max="6411" width="14.54296875" customWidth="1"/>
    <col min="6412" max="6413" width="9.08984375" customWidth="1"/>
    <col min="6657" max="6657" width="13.36328125" customWidth="1"/>
    <col min="6658" max="6658" width="16.453125" customWidth="1"/>
    <col min="6659" max="6659" width="18.90625" bestFit="1" customWidth="1"/>
    <col min="6660" max="6660" width="12.90625" customWidth="1"/>
    <col min="6661" max="6661" width="9.08984375" customWidth="1"/>
    <col min="6662" max="6662" width="11" customWidth="1"/>
    <col min="6663" max="6663" width="10.36328125" customWidth="1"/>
    <col min="6664" max="6664" width="11.36328125" customWidth="1"/>
    <col min="6665" max="6665" width="11" customWidth="1"/>
    <col min="6666" max="6666" width="11.54296875" customWidth="1"/>
    <col min="6667" max="6667" width="14.54296875" customWidth="1"/>
    <col min="6668" max="6669" width="9.08984375" customWidth="1"/>
    <col min="6913" max="6913" width="13.36328125" customWidth="1"/>
    <col min="6914" max="6914" width="16.453125" customWidth="1"/>
    <col min="6915" max="6915" width="18.90625" bestFit="1" customWidth="1"/>
    <col min="6916" max="6916" width="12.90625" customWidth="1"/>
    <col min="6917" max="6917" width="9.08984375" customWidth="1"/>
    <col min="6918" max="6918" width="11" customWidth="1"/>
    <col min="6919" max="6919" width="10.36328125" customWidth="1"/>
    <col min="6920" max="6920" width="11.36328125" customWidth="1"/>
    <col min="6921" max="6921" width="11" customWidth="1"/>
    <col min="6922" max="6922" width="11.54296875" customWidth="1"/>
    <col min="6923" max="6923" width="14.54296875" customWidth="1"/>
    <col min="6924" max="6925" width="9.08984375" customWidth="1"/>
    <col min="7169" max="7169" width="13.36328125" customWidth="1"/>
    <col min="7170" max="7170" width="16.453125" customWidth="1"/>
    <col min="7171" max="7171" width="18.90625" bestFit="1" customWidth="1"/>
    <col min="7172" max="7172" width="12.90625" customWidth="1"/>
    <col min="7173" max="7173" width="9.08984375" customWidth="1"/>
    <col min="7174" max="7174" width="11" customWidth="1"/>
    <col min="7175" max="7175" width="10.36328125" customWidth="1"/>
    <col min="7176" max="7176" width="11.36328125" customWidth="1"/>
    <col min="7177" max="7177" width="11" customWidth="1"/>
    <col min="7178" max="7178" width="11.54296875" customWidth="1"/>
    <col min="7179" max="7179" width="14.54296875" customWidth="1"/>
    <col min="7180" max="7181" width="9.08984375" customWidth="1"/>
    <col min="7425" max="7425" width="13.36328125" customWidth="1"/>
    <col min="7426" max="7426" width="16.453125" customWidth="1"/>
    <col min="7427" max="7427" width="18.90625" bestFit="1" customWidth="1"/>
    <col min="7428" max="7428" width="12.90625" customWidth="1"/>
    <col min="7429" max="7429" width="9.08984375" customWidth="1"/>
    <col min="7430" max="7430" width="11" customWidth="1"/>
    <col min="7431" max="7431" width="10.36328125" customWidth="1"/>
    <col min="7432" max="7432" width="11.36328125" customWidth="1"/>
    <col min="7433" max="7433" width="11" customWidth="1"/>
    <col min="7434" max="7434" width="11.54296875" customWidth="1"/>
    <col min="7435" max="7435" width="14.54296875" customWidth="1"/>
    <col min="7436" max="7437" width="9.08984375" customWidth="1"/>
    <col min="7681" max="7681" width="13.36328125" customWidth="1"/>
    <col min="7682" max="7682" width="16.453125" customWidth="1"/>
    <col min="7683" max="7683" width="18.90625" bestFit="1" customWidth="1"/>
    <col min="7684" max="7684" width="12.90625" customWidth="1"/>
    <col min="7685" max="7685" width="9.08984375" customWidth="1"/>
    <col min="7686" max="7686" width="11" customWidth="1"/>
    <col min="7687" max="7687" width="10.36328125" customWidth="1"/>
    <col min="7688" max="7688" width="11.36328125" customWidth="1"/>
    <col min="7689" max="7689" width="11" customWidth="1"/>
    <col min="7690" max="7690" width="11.54296875" customWidth="1"/>
    <col min="7691" max="7691" width="14.54296875" customWidth="1"/>
    <col min="7692" max="7693" width="9.08984375" customWidth="1"/>
    <col min="7937" max="7937" width="13.36328125" customWidth="1"/>
    <col min="7938" max="7938" width="16.453125" customWidth="1"/>
    <col min="7939" max="7939" width="18.90625" bestFit="1" customWidth="1"/>
    <col min="7940" max="7940" width="12.90625" customWidth="1"/>
    <col min="7941" max="7941" width="9.08984375" customWidth="1"/>
    <col min="7942" max="7942" width="11" customWidth="1"/>
    <col min="7943" max="7943" width="10.36328125" customWidth="1"/>
    <col min="7944" max="7944" width="11.36328125" customWidth="1"/>
    <col min="7945" max="7945" width="11" customWidth="1"/>
    <col min="7946" max="7946" width="11.54296875" customWidth="1"/>
    <col min="7947" max="7947" width="14.54296875" customWidth="1"/>
    <col min="7948" max="7949" width="9.08984375" customWidth="1"/>
    <col min="8193" max="8193" width="13.36328125" customWidth="1"/>
    <col min="8194" max="8194" width="16.453125" customWidth="1"/>
    <col min="8195" max="8195" width="18.90625" bestFit="1" customWidth="1"/>
    <col min="8196" max="8196" width="12.90625" customWidth="1"/>
    <col min="8197" max="8197" width="9.08984375" customWidth="1"/>
    <col min="8198" max="8198" width="11" customWidth="1"/>
    <col min="8199" max="8199" width="10.36328125" customWidth="1"/>
    <col min="8200" max="8200" width="11.36328125" customWidth="1"/>
    <col min="8201" max="8201" width="11" customWidth="1"/>
    <col min="8202" max="8202" width="11.54296875" customWidth="1"/>
    <col min="8203" max="8203" width="14.54296875" customWidth="1"/>
    <col min="8204" max="8205" width="9.08984375" customWidth="1"/>
    <col min="8449" max="8449" width="13.36328125" customWidth="1"/>
    <col min="8450" max="8450" width="16.453125" customWidth="1"/>
    <col min="8451" max="8451" width="18.90625" bestFit="1" customWidth="1"/>
    <col min="8452" max="8452" width="12.90625" customWidth="1"/>
    <col min="8453" max="8453" width="9.08984375" customWidth="1"/>
    <col min="8454" max="8454" width="11" customWidth="1"/>
    <col min="8455" max="8455" width="10.36328125" customWidth="1"/>
    <col min="8456" max="8456" width="11.36328125" customWidth="1"/>
    <col min="8457" max="8457" width="11" customWidth="1"/>
    <col min="8458" max="8458" width="11.54296875" customWidth="1"/>
    <col min="8459" max="8459" width="14.54296875" customWidth="1"/>
    <col min="8460" max="8461" width="9.08984375" customWidth="1"/>
    <col min="8705" max="8705" width="13.36328125" customWidth="1"/>
    <col min="8706" max="8706" width="16.453125" customWidth="1"/>
    <col min="8707" max="8707" width="18.90625" bestFit="1" customWidth="1"/>
    <col min="8708" max="8708" width="12.90625" customWidth="1"/>
    <col min="8709" max="8709" width="9.08984375" customWidth="1"/>
    <col min="8710" max="8710" width="11" customWidth="1"/>
    <col min="8711" max="8711" width="10.36328125" customWidth="1"/>
    <col min="8712" max="8712" width="11.36328125" customWidth="1"/>
    <col min="8713" max="8713" width="11" customWidth="1"/>
    <col min="8714" max="8714" width="11.54296875" customWidth="1"/>
    <col min="8715" max="8715" width="14.54296875" customWidth="1"/>
    <col min="8716" max="8717" width="9.08984375" customWidth="1"/>
    <col min="8961" max="8961" width="13.36328125" customWidth="1"/>
    <col min="8962" max="8962" width="16.453125" customWidth="1"/>
    <col min="8963" max="8963" width="18.90625" bestFit="1" customWidth="1"/>
    <col min="8964" max="8964" width="12.90625" customWidth="1"/>
    <col min="8965" max="8965" width="9.08984375" customWidth="1"/>
    <col min="8966" max="8966" width="11" customWidth="1"/>
    <col min="8967" max="8967" width="10.36328125" customWidth="1"/>
    <col min="8968" max="8968" width="11.36328125" customWidth="1"/>
    <col min="8969" max="8969" width="11" customWidth="1"/>
    <col min="8970" max="8970" width="11.54296875" customWidth="1"/>
    <col min="8971" max="8971" width="14.54296875" customWidth="1"/>
    <col min="8972" max="8973" width="9.08984375" customWidth="1"/>
    <col min="9217" max="9217" width="13.36328125" customWidth="1"/>
    <col min="9218" max="9218" width="16.453125" customWidth="1"/>
    <col min="9219" max="9219" width="18.90625" bestFit="1" customWidth="1"/>
    <col min="9220" max="9220" width="12.90625" customWidth="1"/>
    <col min="9221" max="9221" width="9.08984375" customWidth="1"/>
    <col min="9222" max="9222" width="11" customWidth="1"/>
    <col min="9223" max="9223" width="10.36328125" customWidth="1"/>
    <col min="9224" max="9224" width="11.36328125" customWidth="1"/>
    <col min="9225" max="9225" width="11" customWidth="1"/>
    <col min="9226" max="9226" width="11.54296875" customWidth="1"/>
    <col min="9227" max="9227" width="14.54296875" customWidth="1"/>
    <col min="9228" max="9229" width="9.08984375" customWidth="1"/>
    <col min="9473" max="9473" width="13.36328125" customWidth="1"/>
    <col min="9474" max="9474" width="16.453125" customWidth="1"/>
    <col min="9475" max="9475" width="18.90625" bestFit="1" customWidth="1"/>
    <col min="9476" max="9476" width="12.90625" customWidth="1"/>
    <col min="9477" max="9477" width="9.08984375" customWidth="1"/>
    <col min="9478" max="9478" width="11" customWidth="1"/>
    <col min="9479" max="9479" width="10.36328125" customWidth="1"/>
    <col min="9480" max="9480" width="11.36328125" customWidth="1"/>
    <col min="9481" max="9481" width="11" customWidth="1"/>
    <col min="9482" max="9482" width="11.54296875" customWidth="1"/>
    <col min="9483" max="9483" width="14.54296875" customWidth="1"/>
    <col min="9484" max="9485" width="9.08984375" customWidth="1"/>
    <col min="9729" max="9729" width="13.36328125" customWidth="1"/>
    <col min="9730" max="9730" width="16.453125" customWidth="1"/>
    <col min="9731" max="9731" width="18.90625" bestFit="1" customWidth="1"/>
    <col min="9732" max="9732" width="12.90625" customWidth="1"/>
    <col min="9733" max="9733" width="9.08984375" customWidth="1"/>
    <col min="9734" max="9734" width="11" customWidth="1"/>
    <col min="9735" max="9735" width="10.36328125" customWidth="1"/>
    <col min="9736" max="9736" width="11.36328125" customWidth="1"/>
    <col min="9737" max="9737" width="11" customWidth="1"/>
    <col min="9738" max="9738" width="11.54296875" customWidth="1"/>
    <col min="9739" max="9739" width="14.54296875" customWidth="1"/>
    <col min="9740" max="9741" width="9.08984375" customWidth="1"/>
    <col min="9985" max="9985" width="13.36328125" customWidth="1"/>
    <col min="9986" max="9986" width="16.453125" customWidth="1"/>
    <col min="9987" max="9987" width="18.90625" bestFit="1" customWidth="1"/>
    <col min="9988" max="9988" width="12.90625" customWidth="1"/>
    <col min="9989" max="9989" width="9.08984375" customWidth="1"/>
    <col min="9990" max="9990" width="11" customWidth="1"/>
    <col min="9991" max="9991" width="10.36328125" customWidth="1"/>
    <col min="9992" max="9992" width="11.36328125" customWidth="1"/>
    <col min="9993" max="9993" width="11" customWidth="1"/>
    <col min="9994" max="9994" width="11.54296875" customWidth="1"/>
    <col min="9995" max="9995" width="14.54296875" customWidth="1"/>
    <col min="9996" max="9997" width="9.08984375" customWidth="1"/>
    <col min="10241" max="10241" width="13.36328125" customWidth="1"/>
    <col min="10242" max="10242" width="16.453125" customWidth="1"/>
    <col min="10243" max="10243" width="18.90625" bestFit="1" customWidth="1"/>
    <col min="10244" max="10244" width="12.90625" customWidth="1"/>
    <col min="10245" max="10245" width="9.08984375" customWidth="1"/>
    <col min="10246" max="10246" width="11" customWidth="1"/>
    <col min="10247" max="10247" width="10.36328125" customWidth="1"/>
    <col min="10248" max="10248" width="11.36328125" customWidth="1"/>
    <col min="10249" max="10249" width="11" customWidth="1"/>
    <col min="10250" max="10250" width="11.54296875" customWidth="1"/>
    <col min="10251" max="10251" width="14.54296875" customWidth="1"/>
    <col min="10252" max="10253" width="9.08984375" customWidth="1"/>
    <col min="10497" max="10497" width="13.36328125" customWidth="1"/>
    <col min="10498" max="10498" width="16.453125" customWidth="1"/>
    <col min="10499" max="10499" width="18.90625" bestFit="1" customWidth="1"/>
    <col min="10500" max="10500" width="12.90625" customWidth="1"/>
    <col min="10501" max="10501" width="9.08984375" customWidth="1"/>
    <col min="10502" max="10502" width="11" customWidth="1"/>
    <col min="10503" max="10503" width="10.36328125" customWidth="1"/>
    <col min="10504" max="10504" width="11.36328125" customWidth="1"/>
    <col min="10505" max="10505" width="11" customWidth="1"/>
    <col min="10506" max="10506" width="11.54296875" customWidth="1"/>
    <col min="10507" max="10507" width="14.54296875" customWidth="1"/>
    <col min="10508" max="10509" width="9.08984375" customWidth="1"/>
    <col min="10753" max="10753" width="13.36328125" customWidth="1"/>
    <col min="10754" max="10754" width="16.453125" customWidth="1"/>
    <col min="10755" max="10755" width="18.90625" bestFit="1" customWidth="1"/>
    <col min="10756" max="10756" width="12.90625" customWidth="1"/>
    <col min="10757" max="10757" width="9.08984375" customWidth="1"/>
    <col min="10758" max="10758" width="11" customWidth="1"/>
    <col min="10759" max="10759" width="10.36328125" customWidth="1"/>
    <col min="10760" max="10760" width="11.36328125" customWidth="1"/>
    <col min="10761" max="10761" width="11" customWidth="1"/>
    <col min="10762" max="10762" width="11.54296875" customWidth="1"/>
    <col min="10763" max="10763" width="14.54296875" customWidth="1"/>
    <col min="10764" max="10765" width="9.08984375" customWidth="1"/>
    <col min="11009" max="11009" width="13.36328125" customWidth="1"/>
    <col min="11010" max="11010" width="16.453125" customWidth="1"/>
    <col min="11011" max="11011" width="18.90625" bestFit="1" customWidth="1"/>
    <col min="11012" max="11012" width="12.90625" customWidth="1"/>
    <col min="11013" max="11013" width="9.08984375" customWidth="1"/>
    <col min="11014" max="11014" width="11" customWidth="1"/>
    <col min="11015" max="11015" width="10.36328125" customWidth="1"/>
    <col min="11016" max="11016" width="11.36328125" customWidth="1"/>
    <col min="11017" max="11017" width="11" customWidth="1"/>
    <col min="11018" max="11018" width="11.54296875" customWidth="1"/>
    <col min="11019" max="11019" width="14.54296875" customWidth="1"/>
    <col min="11020" max="11021" width="9.08984375" customWidth="1"/>
    <col min="11265" max="11265" width="13.36328125" customWidth="1"/>
    <col min="11266" max="11266" width="16.453125" customWidth="1"/>
    <col min="11267" max="11267" width="18.90625" bestFit="1" customWidth="1"/>
    <col min="11268" max="11268" width="12.90625" customWidth="1"/>
    <col min="11269" max="11269" width="9.08984375" customWidth="1"/>
    <col min="11270" max="11270" width="11" customWidth="1"/>
    <col min="11271" max="11271" width="10.36328125" customWidth="1"/>
    <col min="11272" max="11272" width="11.36328125" customWidth="1"/>
    <col min="11273" max="11273" width="11" customWidth="1"/>
    <col min="11274" max="11274" width="11.54296875" customWidth="1"/>
    <col min="11275" max="11275" width="14.54296875" customWidth="1"/>
    <col min="11276" max="11277" width="9.08984375" customWidth="1"/>
    <col min="11521" max="11521" width="13.36328125" customWidth="1"/>
    <col min="11522" max="11522" width="16.453125" customWidth="1"/>
    <col min="11523" max="11523" width="18.90625" bestFit="1" customWidth="1"/>
    <col min="11524" max="11524" width="12.90625" customWidth="1"/>
    <col min="11525" max="11525" width="9.08984375" customWidth="1"/>
    <col min="11526" max="11526" width="11" customWidth="1"/>
    <col min="11527" max="11527" width="10.36328125" customWidth="1"/>
    <col min="11528" max="11528" width="11.36328125" customWidth="1"/>
    <col min="11529" max="11529" width="11" customWidth="1"/>
    <col min="11530" max="11530" width="11.54296875" customWidth="1"/>
    <col min="11531" max="11531" width="14.54296875" customWidth="1"/>
    <col min="11532" max="11533" width="9.08984375" customWidth="1"/>
    <col min="11777" max="11777" width="13.36328125" customWidth="1"/>
    <col min="11778" max="11778" width="16.453125" customWidth="1"/>
    <col min="11779" max="11779" width="18.90625" bestFit="1" customWidth="1"/>
    <col min="11780" max="11780" width="12.90625" customWidth="1"/>
    <col min="11781" max="11781" width="9.08984375" customWidth="1"/>
    <col min="11782" max="11782" width="11" customWidth="1"/>
    <col min="11783" max="11783" width="10.36328125" customWidth="1"/>
    <col min="11784" max="11784" width="11.36328125" customWidth="1"/>
    <col min="11785" max="11785" width="11" customWidth="1"/>
    <col min="11786" max="11786" width="11.54296875" customWidth="1"/>
    <col min="11787" max="11787" width="14.54296875" customWidth="1"/>
    <col min="11788" max="11789" width="9.08984375" customWidth="1"/>
    <col min="12033" max="12033" width="13.36328125" customWidth="1"/>
    <col min="12034" max="12034" width="16.453125" customWidth="1"/>
    <col min="12035" max="12035" width="18.90625" bestFit="1" customWidth="1"/>
    <col min="12036" max="12036" width="12.90625" customWidth="1"/>
    <col min="12037" max="12037" width="9.08984375" customWidth="1"/>
    <col min="12038" max="12038" width="11" customWidth="1"/>
    <col min="12039" max="12039" width="10.36328125" customWidth="1"/>
    <col min="12040" max="12040" width="11.36328125" customWidth="1"/>
    <col min="12041" max="12041" width="11" customWidth="1"/>
    <col min="12042" max="12042" width="11.54296875" customWidth="1"/>
    <col min="12043" max="12043" width="14.54296875" customWidth="1"/>
    <col min="12044" max="12045" width="9.08984375" customWidth="1"/>
    <col min="12289" max="12289" width="13.36328125" customWidth="1"/>
    <col min="12290" max="12290" width="16.453125" customWidth="1"/>
    <col min="12291" max="12291" width="18.90625" bestFit="1" customWidth="1"/>
    <col min="12292" max="12292" width="12.90625" customWidth="1"/>
    <col min="12293" max="12293" width="9.08984375" customWidth="1"/>
    <col min="12294" max="12294" width="11" customWidth="1"/>
    <col min="12295" max="12295" width="10.36328125" customWidth="1"/>
    <col min="12296" max="12296" width="11.36328125" customWidth="1"/>
    <col min="12297" max="12297" width="11" customWidth="1"/>
    <col min="12298" max="12298" width="11.54296875" customWidth="1"/>
    <col min="12299" max="12299" width="14.54296875" customWidth="1"/>
    <col min="12300" max="12301" width="9.08984375" customWidth="1"/>
    <col min="12545" max="12545" width="13.36328125" customWidth="1"/>
    <col min="12546" max="12546" width="16.453125" customWidth="1"/>
    <col min="12547" max="12547" width="18.90625" bestFit="1" customWidth="1"/>
    <col min="12548" max="12548" width="12.90625" customWidth="1"/>
    <col min="12549" max="12549" width="9.08984375" customWidth="1"/>
    <col min="12550" max="12550" width="11" customWidth="1"/>
    <col min="12551" max="12551" width="10.36328125" customWidth="1"/>
    <col min="12552" max="12552" width="11.36328125" customWidth="1"/>
    <col min="12553" max="12553" width="11" customWidth="1"/>
    <col min="12554" max="12554" width="11.54296875" customWidth="1"/>
    <col min="12555" max="12555" width="14.54296875" customWidth="1"/>
    <col min="12556" max="12557" width="9.08984375" customWidth="1"/>
    <col min="12801" max="12801" width="13.36328125" customWidth="1"/>
    <col min="12802" max="12802" width="16.453125" customWidth="1"/>
    <col min="12803" max="12803" width="18.90625" bestFit="1" customWidth="1"/>
    <col min="12804" max="12804" width="12.90625" customWidth="1"/>
    <col min="12805" max="12805" width="9.08984375" customWidth="1"/>
    <col min="12806" max="12806" width="11" customWidth="1"/>
    <col min="12807" max="12807" width="10.36328125" customWidth="1"/>
    <col min="12808" max="12808" width="11.36328125" customWidth="1"/>
    <col min="12809" max="12809" width="11" customWidth="1"/>
    <col min="12810" max="12810" width="11.54296875" customWidth="1"/>
    <col min="12811" max="12811" width="14.54296875" customWidth="1"/>
    <col min="12812" max="12813" width="9.08984375" customWidth="1"/>
    <col min="13057" max="13057" width="13.36328125" customWidth="1"/>
    <col min="13058" max="13058" width="16.453125" customWidth="1"/>
    <col min="13059" max="13059" width="18.90625" bestFit="1" customWidth="1"/>
    <col min="13060" max="13060" width="12.90625" customWidth="1"/>
    <col min="13061" max="13061" width="9.08984375" customWidth="1"/>
    <col min="13062" max="13062" width="11" customWidth="1"/>
    <col min="13063" max="13063" width="10.36328125" customWidth="1"/>
    <col min="13064" max="13064" width="11.36328125" customWidth="1"/>
    <col min="13065" max="13065" width="11" customWidth="1"/>
    <col min="13066" max="13066" width="11.54296875" customWidth="1"/>
    <col min="13067" max="13067" width="14.54296875" customWidth="1"/>
    <col min="13068" max="13069" width="9.08984375" customWidth="1"/>
    <col min="13313" max="13313" width="13.36328125" customWidth="1"/>
    <col min="13314" max="13314" width="16.453125" customWidth="1"/>
    <col min="13315" max="13315" width="18.90625" bestFit="1" customWidth="1"/>
    <col min="13316" max="13316" width="12.90625" customWidth="1"/>
    <col min="13317" max="13317" width="9.08984375" customWidth="1"/>
    <col min="13318" max="13318" width="11" customWidth="1"/>
    <col min="13319" max="13319" width="10.36328125" customWidth="1"/>
    <col min="13320" max="13320" width="11.36328125" customWidth="1"/>
    <col min="13321" max="13321" width="11" customWidth="1"/>
    <col min="13322" max="13322" width="11.54296875" customWidth="1"/>
    <col min="13323" max="13323" width="14.54296875" customWidth="1"/>
    <col min="13324" max="13325" width="9.08984375" customWidth="1"/>
    <col min="13569" max="13569" width="13.36328125" customWidth="1"/>
    <col min="13570" max="13570" width="16.453125" customWidth="1"/>
    <col min="13571" max="13571" width="18.90625" bestFit="1" customWidth="1"/>
    <col min="13572" max="13572" width="12.90625" customWidth="1"/>
    <col min="13573" max="13573" width="9.08984375" customWidth="1"/>
    <col min="13574" max="13574" width="11" customWidth="1"/>
    <col min="13575" max="13575" width="10.36328125" customWidth="1"/>
    <col min="13576" max="13576" width="11.36328125" customWidth="1"/>
    <col min="13577" max="13577" width="11" customWidth="1"/>
    <col min="13578" max="13578" width="11.54296875" customWidth="1"/>
    <col min="13579" max="13579" width="14.54296875" customWidth="1"/>
    <col min="13580" max="13581" width="9.08984375" customWidth="1"/>
    <col min="13825" max="13825" width="13.36328125" customWidth="1"/>
    <col min="13826" max="13826" width="16.453125" customWidth="1"/>
    <col min="13827" max="13827" width="18.90625" bestFit="1" customWidth="1"/>
    <col min="13828" max="13828" width="12.90625" customWidth="1"/>
    <col min="13829" max="13829" width="9.08984375" customWidth="1"/>
    <col min="13830" max="13830" width="11" customWidth="1"/>
    <col min="13831" max="13831" width="10.36328125" customWidth="1"/>
    <col min="13832" max="13832" width="11.36328125" customWidth="1"/>
    <col min="13833" max="13833" width="11" customWidth="1"/>
    <col min="13834" max="13834" width="11.54296875" customWidth="1"/>
    <col min="13835" max="13835" width="14.54296875" customWidth="1"/>
    <col min="13836" max="13837" width="9.08984375" customWidth="1"/>
    <col min="14081" max="14081" width="13.36328125" customWidth="1"/>
    <col min="14082" max="14082" width="16.453125" customWidth="1"/>
    <col min="14083" max="14083" width="18.90625" bestFit="1" customWidth="1"/>
    <col min="14084" max="14084" width="12.90625" customWidth="1"/>
    <col min="14085" max="14085" width="9.08984375" customWidth="1"/>
    <col min="14086" max="14086" width="11" customWidth="1"/>
    <col min="14087" max="14087" width="10.36328125" customWidth="1"/>
    <col min="14088" max="14088" width="11.36328125" customWidth="1"/>
    <col min="14089" max="14089" width="11" customWidth="1"/>
    <col min="14090" max="14090" width="11.54296875" customWidth="1"/>
    <col min="14091" max="14091" width="14.54296875" customWidth="1"/>
    <col min="14092" max="14093" width="9.08984375" customWidth="1"/>
    <col min="14337" max="14337" width="13.36328125" customWidth="1"/>
    <col min="14338" max="14338" width="16.453125" customWidth="1"/>
    <col min="14339" max="14339" width="18.90625" bestFit="1" customWidth="1"/>
    <col min="14340" max="14340" width="12.90625" customWidth="1"/>
    <col min="14341" max="14341" width="9.08984375" customWidth="1"/>
    <col min="14342" max="14342" width="11" customWidth="1"/>
    <col min="14343" max="14343" width="10.36328125" customWidth="1"/>
    <col min="14344" max="14344" width="11.36328125" customWidth="1"/>
    <col min="14345" max="14345" width="11" customWidth="1"/>
    <col min="14346" max="14346" width="11.54296875" customWidth="1"/>
    <col min="14347" max="14347" width="14.54296875" customWidth="1"/>
    <col min="14348" max="14349" width="9.08984375" customWidth="1"/>
    <col min="14593" max="14593" width="13.36328125" customWidth="1"/>
    <col min="14594" max="14594" width="16.453125" customWidth="1"/>
    <col min="14595" max="14595" width="18.90625" bestFit="1" customWidth="1"/>
    <col min="14596" max="14596" width="12.90625" customWidth="1"/>
    <col min="14597" max="14597" width="9.08984375" customWidth="1"/>
    <col min="14598" max="14598" width="11" customWidth="1"/>
    <col min="14599" max="14599" width="10.36328125" customWidth="1"/>
    <col min="14600" max="14600" width="11.36328125" customWidth="1"/>
    <col min="14601" max="14601" width="11" customWidth="1"/>
    <col min="14602" max="14602" width="11.54296875" customWidth="1"/>
    <col min="14603" max="14603" width="14.54296875" customWidth="1"/>
    <col min="14604" max="14605" width="9.08984375" customWidth="1"/>
    <col min="14849" max="14849" width="13.36328125" customWidth="1"/>
    <col min="14850" max="14850" width="16.453125" customWidth="1"/>
    <col min="14851" max="14851" width="18.90625" bestFit="1" customWidth="1"/>
    <col min="14852" max="14852" width="12.90625" customWidth="1"/>
    <col min="14853" max="14853" width="9.08984375" customWidth="1"/>
    <col min="14854" max="14854" width="11" customWidth="1"/>
    <col min="14855" max="14855" width="10.36328125" customWidth="1"/>
    <col min="14856" max="14856" width="11.36328125" customWidth="1"/>
    <col min="14857" max="14857" width="11" customWidth="1"/>
    <col min="14858" max="14858" width="11.54296875" customWidth="1"/>
    <col min="14859" max="14859" width="14.54296875" customWidth="1"/>
    <col min="14860" max="14861" width="9.08984375" customWidth="1"/>
    <col min="15105" max="15105" width="13.36328125" customWidth="1"/>
    <col min="15106" max="15106" width="16.453125" customWidth="1"/>
    <col min="15107" max="15107" width="18.90625" bestFit="1" customWidth="1"/>
    <col min="15108" max="15108" width="12.90625" customWidth="1"/>
    <col min="15109" max="15109" width="9.08984375" customWidth="1"/>
    <col min="15110" max="15110" width="11" customWidth="1"/>
    <col min="15111" max="15111" width="10.36328125" customWidth="1"/>
    <col min="15112" max="15112" width="11.36328125" customWidth="1"/>
    <col min="15113" max="15113" width="11" customWidth="1"/>
    <col min="15114" max="15114" width="11.54296875" customWidth="1"/>
    <col min="15115" max="15115" width="14.54296875" customWidth="1"/>
    <col min="15116" max="15117" width="9.08984375" customWidth="1"/>
    <col min="15361" max="15361" width="13.36328125" customWidth="1"/>
    <col min="15362" max="15362" width="16.453125" customWidth="1"/>
    <col min="15363" max="15363" width="18.90625" bestFit="1" customWidth="1"/>
    <col min="15364" max="15364" width="12.90625" customWidth="1"/>
    <col min="15365" max="15365" width="9.08984375" customWidth="1"/>
    <col min="15366" max="15366" width="11" customWidth="1"/>
    <col min="15367" max="15367" width="10.36328125" customWidth="1"/>
    <col min="15368" max="15368" width="11.36328125" customWidth="1"/>
    <col min="15369" max="15369" width="11" customWidth="1"/>
    <col min="15370" max="15370" width="11.54296875" customWidth="1"/>
    <col min="15371" max="15371" width="14.54296875" customWidth="1"/>
    <col min="15372" max="15373" width="9.08984375" customWidth="1"/>
    <col min="15617" max="15617" width="13.36328125" customWidth="1"/>
    <col min="15618" max="15618" width="16.453125" customWidth="1"/>
    <col min="15619" max="15619" width="18.90625" bestFit="1" customWidth="1"/>
    <col min="15620" max="15620" width="12.90625" customWidth="1"/>
    <col min="15621" max="15621" width="9.08984375" customWidth="1"/>
    <col min="15622" max="15622" width="11" customWidth="1"/>
    <col min="15623" max="15623" width="10.36328125" customWidth="1"/>
    <col min="15624" max="15624" width="11.36328125" customWidth="1"/>
    <col min="15625" max="15625" width="11" customWidth="1"/>
    <col min="15626" max="15626" width="11.54296875" customWidth="1"/>
    <col min="15627" max="15627" width="14.54296875" customWidth="1"/>
    <col min="15628" max="15629" width="9.08984375" customWidth="1"/>
    <col min="15873" max="15873" width="13.36328125" customWidth="1"/>
    <col min="15874" max="15874" width="16.453125" customWidth="1"/>
    <col min="15875" max="15875" width="18.90625" bestFit="1" customWidth="1"/>
    <col min="15876" max="15876" width="12.90625" customWidth="1"/>
    <col min="15877" max="15877" width="9.08984375" customWidth="1"/>
    <col min="15878" max="15878" width="11" customWidth="1"/>
    <col min="15879" max="15879" width="10.36328125" customWidth="1"/>
    <col min="15880" max="15880" width="11.36328125" customWidth="1"/>
    <col min="15881" max="15881" width="11" customWidth="1"/>
    <col min="15882" max="15882" width="11.54296875" customWidth="1"/>
    <col min="15883" max="15883" width="14.54296875" customWidth="1"/>
    <col min="15884" max="15885" width="9.08984375" customWidth="1"/>
    <col min="16129" max="16129" width="13.36328125" customWidth="1"/>
    <col min="16130" max="16130" width="16.453125" customWidth="1"/>
    <col min="16131" max="16131" width="18.90625" bestFit="1" customWidth="1"/>
    <col min="16132" max="16132" width="12.90625" customWidth="1"/>
    <col min="16133" max="16133" width="9.08984375" customWidth="1"/>
    <col min="16134" max="16134" width="11" customWidth="1"/>
    <col min="16135" max="16135" width="10.36328125" customWidth="1"/>
    <col min="16136" max="16136" width="11.36328125" customWidth="1"/>
    <col min="16137" max="16137" width="11" customWidth="1"/>
    <col min="16138" max="16138" width="11.54296875" customWidth="1"/>
    <col min="16139" max="16139" width="14.54296875" customWidth="1"/>
    <col min="16140" max="16141" width="9.08984375" customWidth="1"/>
  </cols>
  <sheetData>
    <row r="1" spans="1:13" ht="18" thickBot="1" x14ac:dyDescent="0.4">
      <c r="A1" s="139" t="s">
        <v>15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34"/>
    </row>
    <row r="2" spans="1:13" ht="50.5" thickBot="1" x14ac:dyDescent="0.4">
      <c r="A2" s="35" t="s">
        <v>16</v>
      </c>
      <c r="B2" s="107" t="s">
        <v>17</v>
      </c>
      <c r="C2" s="107"/>
      <c r="D2" s="36" t="s">
        <v>18</v>
      </c>
      <c r="E2" s="37" t="s">
        <v>19</v>
      </c>
      <c r="F2" s="38" t="s">
        <v>20</v>
      </c>
      <c r="G2" s="38" t="s">
        <v>21</v>
      </c>
      <c r="H2" s="38" t="s">
        <v>22</v>
      </c>
      <c r="I2" s="38" t="s">
        <v>23</v>
      </c>
      <c r="J2" s="39" t="s">
        <v>24</v>
      </c>
      <c r="K2" s="142" t="s">
        <v>25</v>
      </c>
      <c r="L2" s="133"/>
      <c r="M2" s="133"/>
    </row>
    <row r="3" spans="1:13" x14ac:dyDescent="0.35">
      <c r="A3" s="108" t="s">
        <v>10</v>
      </c>
      <c r="B3" s="111" t="s">
        <v>26</v>
      </c>
      <c r="C3" s="40" t="s">
        <v>27</v>
      </c>
      <c r="D3" s="41">
        <f>116.81*10.764</f>
        <v>1257.34284</v>
      </c>
      <c r="E3" s="41">
        <f>34.8*10.764</f>
        <v>374.58719999999994</v>
      </c>
      <c r="F3" s="41">
        <f>E3+D3</f>
        <v>1631.93004</v>
      </c>
      <c r="G3" s="42">
        <f t="shared" ref="G3:G11" si="0">F3*1.415</f>
        <v>2309.1810065999998</v>
      </c>
      <c r="H3" s="43">
        <v>14</v>
      </c>
      <c r="I3" s="44">
        <f t="shared" ref="I3:I11" si="1">F3*H3</f>
        <v>22847.020560000001</v>
      </c>
      <c r="J3" s="45">
        <f t="shared" ref="J3:J11" si="2">H3*G3</f>
        <v>32328.534092399997</v>
      </c>
      <c r="K3" s="143" t="s">
        <v>28</v>
      </c>
      <c r="L3" s="134"/>
      <c r="M3" s="135"/>
    </row>
    <row r="4" spans="1:13" x14ac:dyDescent="0.35">
      <c r="A4" s="109"/>
      <c r="B4" s="112"/>
      <c r="C4" s="46" t="s">
        <v>29</v>
      </c>
      <c r="D4" s="47">
        <f>120.23*10.764</f>
        <v>1294.15572</v>
      </c>
      <c r="E4" s="47">
        <f>36.5*10.764</f>
        <v>392.88599999999997</v>
      </c>
      <c r="F4" s="47">
        <f>E4+D4</f>
        <v>1687.0417199999999</v>
      </c>
      <c r="G4" s="48">
        <f t="shared" si="0"/>
        <v>2387.1640338000002</v>
      </c>
      <c r="H4" s="103">
        <v>27</v>
      </c>
      <c r="I4" s="49">
        <f t="shared" si="1"/>
        <v>45550.12644</v>
      </c>
      <c r="J4" s="50">
        <f t="shared" si="2"/>
        <v>64453.428912600008</v>
      </c>
      <c r="K4" s="144" t="s">
        <v>30</v>
      </c>
      <c r="L4" s="134"/>
      <c r="M4" s="135"/>
    </row>
    <row r="5" spans="1:13" x14ac:dyDescent="0.35">
      <c r="A5" s="109"/>
      <c r="B5" s="112"/>
      <c r="C5" s="46" t="s">
        <v>31</v>
      </c>
      <c r="D5" s="47">
        <f>119.57*10.764</f>
        <v>1287.0514799999999</v>
      </c>
      <c r="E5" s="47">
        <f>34.8*10.764</f>
        <v>374.58719999999994</v>
      </c>
      <c r="F5" s="47">
        <f>E5+D5</f>
        <v>1661.6386799999998</v>
      </c>
      <c r="G5" s="48">
        <f t="shared" si="0"/>
        <v>2351.2187322</v>
      </c>
      <c r="H5" s="103">
        <v>14</v>
      </c>
      <c r="I5" s="49">
        <f t="shared" si="1"/>
        <v>23262.941519999997</v>
      </c>
      <c r="J5" s="50">
        <f t="shared" si="2"/>
        <v>32917.062250800001</v>
      </c>
      <c r="K5" s="144" t="s">
        <v>32</v>
      </c>
      <c r="L5" s="134"/>
      <c r="M5" s="135"/>
    </row>
    <row r="6" spans="1:13" ht="15" thickBot="1" x14ac:dyDescent="0.4">
      <c r="A6" s="110"/>
      <c r="B6" s="104" t="s">
        <v>33</v>
      </c>
      <c r="C6" s="51" t="s">
        <v>34</v>
      </c>
      <c r="D6" s="52">
        <f>86.87*10.764</f>
        <v>935.06867999999997</v>
      </c>
      <c r="E6" s="52">
        <f>27.35*10.764</f>
        <v>294.3954</v>
      </c>
      <c r="F6" s="52">
        <f>E6+D6</f>
        <v>1229.46408</v>
      </c>
      <c r="G6" s="53">
        <f t="shared" si="0"/>
        <v>1739.6916732</v>
      </c>
      <c r="H6" s="104">
        <v>1</v>
      </c>
      <c r="I6" s="54">
        <f t="shared" si="1"/>
        <v>1229.46408</v>
      </c>
      <c r="J6" s="55">
        <f t="shared" si="2"/>
        <v>1739.6916732</v>
      </c>
      <c r="K6" s="145"/>
      <c r="L6" s="134"/>
      <c r="M6" s="135"/>
    </row>
    <row r="7" spans="1:13" x14ac:dyDescent="0.35">
      <c r="A7" s="113" t="s">
        <v>12</v>
      </c>
      <c r="B7" s="56" t="s">
        <v>35</v>
      </c>
      <c r="C7" s="57" t="s">
        <v>36</v>
      </c>
      <c r="D7" s="58">
        <f>112.1*10.764</f>
        <v>1206.6443999999999</v>
      </c>
      <c r="E7" s="58">
        <f>27.42*10.764</f>
        <v>295.14888000000002</v>
      </c>
      <c r="F7" s="59">
        <f>D7+E7</f>
        <v>1501.7932799999999</v>
      </c>
      <c r="G7" s="60">
        <f t="shared" si="0"/>
        <v>2125.0374911999997</v>
      </c>
      <c r="H7" s="56">
        <v>30</v>
      </c>
      <c r="I7" s="61">
        <f t="shared" si="1"/>
        <v>45053.7984</v>
      </c>
      <c r="J7" s="62">
        <f t="shared" si="2"/>
        <v>63751.124735999991</v>
      </c>
      <c r="K7" s="146" t="s">
        <v>37</v>
      </c>
      <c r="L7" s="136"/>
      <c r="M7" s="135"/>
    </row>
    <row r="8" spans="1:13" ht="15" thickBot="1" x14ac:dyDescent="0.4">
      <c r="A8" s="114"/>
      <c r="B8" s="64" t="s">
        <v>26</v>
      </c>
      <c r="C8" s="65" t="s">
        <v>38</v>
      </c>
      <c r="D8" s="66">
        <f>131.97*10.764</f>
        <v>1420.5250799999999</v>
      </c>
      <c r="E8" s="66">
        <f>32.58*10.764</f>
        <v>350.69111999999996</v>
      </c>
      <c r="F8" s="67">
        <f>D8+E8</f>
        <v>1771.2161999999998</v>
      </c>
      <c r="G8" s="68">
        <f t="shared" si="0"/>
        <v>2506.270923</v>
      </c>
      <c r="H8" s="64">
        <v>28</v>
      </c>
      <c r="I8" s="69">
        <f t="shared" si="1"/>
        <v>49594.053599999999</v>
      </c>
      <c r="J8" s="70">
        <f t="shared" si="2"/>
        <v>70175.585844000001</v>
      </c>
      <c r="K8" s="147" t="s">
        <v>39</v>
      </c>
      <c r="L8" s="137"/>
      <c r="M8" s="135"/>
    </row>
    <row r="9" spans="1:13" x14ac:dyDescent="0.35">
      <c r="A9" s="115" t="s">
        <v>13</v>
      </c>
      <c r="B9" s="43" t="s">
        <v>33</v>
      </c>
      <c r="C9" s="71" t="s">
        <v>40</v>
      </c>
      <c r="D9" s="41">
        <f>77.06*10.764</f>
        <v>829.47384</v>
      </c>
      <c r="E9" s="41">
        <f>19.97*10.764</f>
        <v>214.95707999999996</v>
      </c>
      <c r="F9" s="72">
        <f>D9+E9</f>
        <v>1044.43092</v>
      </c>
      <c r="G9" s="42">
        <f t="shared" si="0"/>
        <v>1477.8697518000001</v>
      </c>
      <c r="H9" s="43">
        <v>60</v>
      </c>
      <c r="I9" s="44">
        <f t="shared" si="1"/>
        <v>62665.855199999998</v>
      </c>
      <c r="J9" s="45">
        <f t="shared" si="2"/>
        <v>88672.185108000005</v>
      </c>
      <c r="K9" s="148" t="s">
        <v>41</v>
      </c>
      <c r="L9" s="137"/>
      <c r="M9" s="135"/>
    </row>
    <row r="10" spans="1:13" x14ac:dyDescent="0.35">
      <c r="A10" s="116"/>
      <c r="B10" s="118" t="s">
        <v>42</v>
      </c>
      <c r="C10" s="73" t="s">
        <v>43</v>
      </c>
      <c r="D10" s="47">
        <f>90.38*10.764</f>
        <v>972.8503199999999</v>
      </c>
      <c r="E10" s="47">
        <f>19.23*10.764</f>
        <v>206.99171999999999</v>
      </c>
      <c r="F10" s="74">
        <f>D10+E10</f>
        <v>1179.84204</v>
      </c>
      <c r="G10" s="48">
        <f t="shared" si="0"/>
        <v>1669.4764866</v>
      </c>
      <c r="H10" s="103">
        <v>13</v>
      </c>
      <c r="I10" s="49">
        <f t="shared" si="1"/>
        <v>15337.94652</v>
      </c>
      <c r="J10" s="50">
        <f t="shared" si="2"/>
        <v>21703.194325799999</v>
      </c>
      <c r="K10" s="149" t="s">
        <v>44</v>
      </c>
      <c r="L10" s="137"/>
      <c r="M10" s="135"/>
    </row>
    <row r="11" spans="1:13" ht="15" thickBot="1" x14ac:dyDescent="0.4">
      <c r="A11" s="117"/>
      <c r="B11" s="119"/>
      <c r="C11" s="75" t="s">
        <v>45</v>
      </c>
      <c r="D11" s="52">
        <f>93.85*10.764</f>
        <v>1010.2013999999999</v>
      </c>
      <c r="E11" s="52">
        <f>15.85*10.764</f>
        <v>170.60939999999999</v>
      </c>
      <c r="F11" s="76">
        <f>D11+E11</f>
        <v>1180.8108</v>
      </c>
      <c r="G11" s="53">
        <f t="shared" si="0"/>
        <v>1670.847282</v>
      </c>
      <c r="H11" s="104">
        <v>15</v>
      </c>
      <c r="I11" s="54">
        <f t="shared" si="1"/>
        <v>17712.162</v>
      </c>
      <c r="J11" s="55">
        <f t="shared" si="2"/>
        <v>25062.70923</v>
      </c>
      <c r="K11" s="150" t="s">
        <v>46</v>
      </c>
      <c r="L11" s="136"/>
      <c r="M11" s="135"/>
    </row>
    <row r="12" spans="1:13" ht="15" thickBot="1" x14ac:dyDescent="0.4">
      <c r="A12" s="105"/>
      <c r="B12" s="106"/>
      <c r="C12" s="106"/>
      <c r="D12" s="106"/>
      <c r="E12" s="106"/>
      <c r="F12" s="106"/>
      <c r="G12" s="77"/>
      <c r="H12" s="78">
        <f>SUM(H3:H11)</f>
        <v>202</v>
      </c>
      <c r="I12" s="79">
        <f>SUM(I3:I11)</f>
        <v>283253.36832000001</v>
      </c>
      <c r="J12" s="80">
        <f>SUM(J3:J11)</f>
        <v>400803.51617279998</v>
      </c>
      <c r="K12" s="151"/>
      <c r="L12" s="137"/>
      <c r="M12" s="138"/>
    </row>
    <row r="14" spans="1:13" hidden="1" x14ac:dyDescent="0.3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63"/>
    </row>
    <row r="15" spans="1:13" hidden="1" x14ac:dyDescent="0.35">
      <c r="A15" s="34" t="e">
        <f>#REF!</f>
        <v>#REF!</v>
      </c>
      <c r="B15" s="34"/>
      <c r="C15" s="63" t="e">
        <f>#REF!</f>
        <v>#REF!</v>
      </c>
      <c r="D15" s="34"/>
      <c r="E15" s="34"/>
      <c r="F15" s="34"/>
      <c r="G15" s="34"/>
      <c r="H15" s="34"/>
      <c r="I15" s="34"/>
      <c r="J15" s="63"/>
      <c r="K15" s="34"/>
      <c r="L15" s="34"/>
    </row>
    <row r="16" spans="1:13" hidden="1" x14ac:dyDescent="0.35">
      <c r="A16" s="34" t="str">
        <f>C9</f>
        <v>2B+2T_Type-2</v>
      </c>
      <c r="B16" s="34"/>
      <c r="C16" s="63" t="e">
        <f>#REF!</f>
        <v>#REF!</v>
      </c>
      <c r="D16" s="34"/>
      <c r="E16" s="34"/>
      <c r="F16" s="34"/>
      <c r="G16" s="34"/>
      <c r="H16" s="34"/>
      <c r="I16" s="34"/>
      <c r="J16" s="34"/>
      <c r="K16" s="34"/>
      <c r="L16" s="34"/>
    </row>
    <row r="17" spans="1:3" hidden="1" x14ac:dyDescent="0.35">
      <c r="A17" s="34" t="e">
        <f>#REF!</f>
        <v>#REF!</v>
      </c>
      <c r="B17" s="34"/>
      <c r="C17" s="63" t="e">
        <f>#REF!</f>
        <v>#REF!</v>
      </c>
    </row>
    <row r="18" spans="1:3" hidden="1" x14ac:dyDescent="0.35">
      <c r="A18" s="34" t="e">
        <f>#REF!</f>
        <v>#REF!</v>
      </c>
      <c r="B18" s="34"/>
      <c r="C18" s="63" t="e">
        <f>#REF!</f>
        <v>#REF!</v>
      </c>
    </row>
    <row r="19" spans="1:3" hidden="1" x14ac:dyDescent="0.35">
      <c r="A19" s="34" t="e">
        <f>#REF!</f>
        <v>#REF!</v>
      </c>
      <c r="B19" s="34"/>
      <c r="C19" s="63" t="e">
        <f>#REF!</f>
        <v>#REF!</v>
      </c>
    </row>
    <row r="20" spans="1:3" hidden="1" x14ac:dyDescent="0.35">
      <c r="A20" s="34" t="e">
        <f>#REF!</f>
        <v>#REF!</v>
      </c>
      <c r="B20" s="34"/>
      <c r="C20" s="63" t="e">
        <f>#REF!</f>
        <v>#REF!</v>
      </c>
    </row>
    <row r="21" spans="1:3" hidden="1" x14ac:dyDescent="0.35">
      <c r="A21" s="34" t="e">
        <f>#REF!</f>
        <v>#REF!</v>
      </c>
      <c r="B21" s="34"/>
      <c r="C21" s="63" t="e">
        <f>#REF!</f>
        <v>#REF!</v>
      </c>
    </row>
    <row r="22" spans="1:3" hidden="1" x14ac:dyDescent="0.35">
      <c r="A22" s="34" t="e">
        <f>#REF!</f>
        <v>#REF!</v>
      </c>
      <c r="B22" s="34"/>
      <c r="C22" s="63" t="e">
        <f>#REF!</f>
        <v>#REF!</v>
      </c>
    </row>
    <row r="23" spans="1:3" hidden="1" x14ac:dyDescent="0.35">
      <c r="A23" s="34" t="e">
        <f>#REF!</f>
        <v>#REF!</v>
      </c>
      <c r="B23" s="34"/>
      <c r="C23" s="63" t="e">
        <f>#REF!</f>
        <v>#REF!</v>
      </c>
    </row>
    <row r="24" spans="1:3" hidden="1" x14ac:dyDescent="0.35">
      <c r="A24" s="34" t="str">
        <f>C10</f>
        <v>2B+2T+Study _Type-6</v>
      </c>
      <c r="B24" s="34"/>
      <c r="C24" s="63" t="e">
        <f>#REF!</f>
        <v>#REF!</v>
      </c>
    </row>
    <row r="25" spans="1:3" hidden="1" x14ac:dyDescent="0.35">
      <c r="A25" s="34" t="e">
        <f>#REF!</f>
        <v>#REF!</v>
      </c>
      <c r="B25" s="34"/>
      <c r="C25" s="63" t="e">
        <f>#REF!</f>
        <v>#REF!</v>
      </c>
    </row>
    <row r="26" spans="1:3" hidden="1" x14ac:dyDescent="0.35">
      <c r="A26" s="34" t="e">
        <f>#REF!</f>
        <v>#REF!</v>
      </c>
      <c r="B26" s="34"/>
      <c r="C26" s="63" t="e">
        <f>#REF!</f>
        <v>#REF!</v>
      </c>
    </row>
    <row r="27" spans="1:3" hidden="1" x14ac:dyDescent="0.35">
      <c r="A27" s="34" t="str">
        <f>C11</f>
        <v>3BHK small (2B+3T+Study)</v>
      </c>
      <c r="B27" s="34"/>
      <c r="C27" s="63" t="e">
        <f>#REF!</f>
        <v>#REF!</v>
      </c>
    </row>
    <row r="28" spans="1:3" hidden="1" x14ac:dyDescent="0.35">
      <c r="A28" s="34" t="str">
        <f>C7</f>
        <v>3B+3T _Type-2</v>
      </c>
      <c r="B28" s="34"/>
      <c r="C28" s="63" t="e">
        <f>#REF!</f>
        <v>#REF!</v>
      </c>
    </row>
    <row r="29" spans="1:3" hidden="1" x14ac:dyDescent="0.35">
      <c r="A29" s="34" t="e">
        <f>#REF!</f>
        <v>#REF!</v>
      </c>
      <c r="B29" s="34"/>
      <c r="C29" s="63" t="e">
        <f>#REF!</f>
        <v>#REF!</v>
      </c>
    </row>
    <row r="30" spans="1:3" hidden="1" x14ac:dyDescent="0.35">
      <c r="A30" s="34" t="e">
        <f>#REF!</f>
        <v>#REF!</v>
      </c>
      <c r="B30" s="34"/>
      <c r="C30" s="63" t="e">
        <f>#REF!</f>
        <v>#REF!</v>
      </c>
    </row>
    <row r="31" spans="1:3" hidden="1" x14ac:dyDescent="0.35">
      <c r="A31" s="34" t="e">
        <f>#REF!</f>
        <v>#REF!</v>
      </c>
      <c r="B31" s="34"/>
      <c r="C31" s="63" t="e">
        <f>#REF!</f>
        <v>#REF!</v>
      </c>
    </row>
    <row r="32" spans="1:3" hidden="1" x14ac:dyDescent="0.35">
      <c r="A32" s="34" t="str">
        <f>C8</f>
        <v>3B+3T+Ser _Type-4</v>
      </c>
      <c r="B32" s="34"/>
      <c r="C32" s="63" t="e">
        <f>#REF!</f>
        <v>#REF!</v>
      </c>
    </row>
  </sheetData>
  <mergeCells count="8">
    <mergeCell ref="A12:F12"/>
    <mergeCell ref="A1:K1"/>
    <mergeCell ref="B2:C2"/>
    <mergeCell ref="A3:A6"/>
    <mergeCell ref="B3:B5"/>
    <mergeCell ref="A7:A8"/>
    <mergeCell ref="A9:A11"/>
    <mergeCell ref="B10:B11"/>
  </mergeCells>
  <pageMargins left="0.7" right="0.7" top="0.75" bottom="0.75" header="0.3" footer="0.3"/>
  <pageSetup paperSize="9" scale="72" orientation="landscape" r:id="rId1"/>
  <rowBreaks count="1" manualBreakCount="1">
    <brk id="1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K7" sqref="K7"/>
    </sheetView>
  </sheetViews>
  <sheetFormatPr defaultColWidth="8.81640625" defaultRowHeight="14.5" x14ac:dyDescent="0.35"/>
  <cols>
    <col min="1" max="16384" width="8.81640625" style="2"/>
  </cols>
  <sheetData>
    <row r="1" spans="1:7" x14ac:dyDescent="0.35">
      <c r="A1" s="120" t="s">
        <v>10</v>
      </c>
      <c r="B1" s="121"/>
      <c r="C1" s="121"/>
      <c r="D1" s="121"/>
      <c r="E1" s="122"/>
      <c r="G1" s="1"/>
    </row>
    <row r="2" spans="1:7" ht="15" thickBot="1" x14ac:dyDescent="0.4">
      <c r="A2" s="23" t="s">
        <v>0</v>
      </c>
      <c r="B2" s="21">
        <v>1</v>
      </c>
      <c r="C2" s="21">
        <v>2</v>
      </c>
      <c r="D2" s="21">
        <v>3</v>
      </c>
      <c r="E2" s="22">
        <v>4</v>
      </c>
      <c r="G2" s="1"/>
    </row>
    <row r="3" spans="1:7" ht="29" x14ac:dyDescent="0.35">
      <c r="A3" s="27">
        <v>13</v>
      </c>
      <c r="B3" s="25" t="s">
        <v>7</v>
      </c>
      <c r="C3" s="24" t="s">
        <v>6</v>
      </c>
      <c r="D3" s="25" t="s">
        <v>7</v>
      </c>
      <c r="E3" s="26" t="s">
        <v>8</v>
      </c>
    </row>
    <row r="4" spans="1:7" ht="29" x14ac:dyDescent="0.35">
      <c r="A4" s="27">
        <v>12</v>
      </c>
      <c r="B4" s="5" t="s">
        <v>7</v>
      </c>
      <c r="C4" s="7" t="s">
        <v>6</v>
      </c>
      <c r="D4" s="5" t="s">
        <v>7</v>
      </c>
      <c r="E4" s="13" t="s">
        <v>8</v>
      </c>
    </row>
    <row r="5" spans="1:7" ht="29" x14ac:dyDescent="0.35">
      <c r="A5" s="27">
        <v>11</v>
      </c>
      <c r="B5" s="5" t="s">
        <v>7</v>
      </c>
      <c r="C5" s="7" t="s">
        <v>6</v>
      </c>
      <c r="D5" s="5" t="s">
        <v>7</v>
      </c>
      <c r="E5" s="13" t="s">
        <v>8</v>
      </c>
    </row>
    <row r="6" spans="1:7" ht="29" x14ac:dyDescent="0.35">
      <c r="A6" s="27">
        <v>10</v>
      </c>
      <c r="B6" s="5" t="s">
        <v>7</v>
      </c>
      <c r="C6" s="7" t="s">
        <v>6</v>
      </c>
      <c r="D6" s="5" t="s">
        <v>7</v>
      </c>
      <c r="E6" s="13" t="s">
        <v>8</v>
      </c>
    </row>
    <row r="7" spans="1:7" ht="29" x14ac:dyDescent="0.35">
      <c r="A7" s="27">
        <v>9</v>
      </c>
      <c r="B7" s="5" t="s">
        <v>7</v>
      </c>
      <c r="C7" s="7" t="s">
        <v>6</v>
      </c>
      <c r="D7" s="5" t="s">
        <v>7</v>
      </c>
      <c r="E7" s="13" t="s">
        <v>8</v>
      </c>
    </row>
    <row r="8" spans="1:7" ht="29" x14ac:dyDescent="0.35">
      <c r="A8" s="27">
        <v>8</v>
      </c>
      <c r="B8" s="5" t="s">
        <v>7</v>
      </c>
      <c r="C8" s="7" t="s">
        <v>6</v>
      </c>
      <c r="D8" s="5" t="s">
        <v>7</v>
      </c>
      <c r="E8" s="13" t="s">
        <v>8</v>
      </c>
    </row>
    <row r="9" spans="1:7" ht="29" x14ac:dyDescent="0.35">
      <c r="A9" s="27">
        <v>7</v>
      </c>
      <c r="B9" s="5" t="s">
        <v>7</v>
      </c>
      <c r="C9" s="7" t="s">
        <v>6</v>
      </c>
      <c r="D9" s="5" t="s">
        <v>7</v>
      </c>
      <c r="E9" s="13" t="s">
        <v>8</v>
      </c>
    </row>
    <row r="10" spans="1:7" ht="29" x14ac:dyDescent="0.35">
      <c r="A10" s="27">
        <v>6</v>
      </c>
      <c r="B10" s="5" t="s">
        <v>7</v>
      </c>
      <c r="C10" s="7" t="s">
        <v>6</v>
      </c>
      <c r="D10" s="5" t="s">
        <v>7</v>
      </c>
      <c r="E10" s="13" t="s">
        <v>8</v>
      </c>
    </row>
    <row r="11" spans="1:7" ht="29" x14ac:dyDescent="0.35">
      <c r="A11" s="27">
        <v>5</v>
      </c>
      <c r="B11" s="5" t="s">
        <v>7</v>
      </c>
      <c r="C11" s="7" t="s">
        <v>6</v>
      </c>
      <c r="D11" s="5" t="s">
        <v>7</v>
      </c>
      <c r="E11" s="13" t="s">
        <v>8</v>
      </c>
    </row>
    <row r="12" spans="1:7" ht="29" x14ac:dyDescent="0.35">
      <c r="A12" s="27">
        <v>4</v>
      </c>
      <c r="B12" s="5" t="s">
        <v>7</v>
      </c>
      <c r="C12" s="7" t="s">
        <v>6</v>
      </c>
      <c r="D12" s="5" t="s">
        <v>7</v>
      </c>
      <c r="E12" s="13" t="s">
        <v>8</v>
      </c>
    </row>
    <row r="13" spans="1:7" ht="29" x14ac:dyDescent="0.35">
      <c r="A13" s="27">
        <v>3</v>
      </c>
      <c r="B13" s="5" t="s">
        <v>7</v>
      </c>
      <c r="C13" s="7" t="s">
        <v>6</v>
      </c>
      <c r="D13" s="5" t="s">
        <v>7</v>
      </c>
      <c r="E13" s="13" t="s">
        <v>8</v>
      </c>
    </row>
    <row r="14" spans="1:7" ht="29" x14ac:dyDescent="0.35">
      <c r="A14" s="27">
        <v>2</v>
      </c>
      <c r="B14" s="5" t="s">
        <v>7</v>
      </c>
      <c r="C14" s="7" t="s">
        <v>6</v>
      </c>
      <c r="D14" s="5" t="s">
        <v>7</v>
      </c>
      <c r="E14" s="13" t="s">
        <v>8</v>
      </c>
    </row>
    <row r="15" spans="1:7" ht="29" x14ac:dyDescent="0.35">
      <c r="A15" s="27">
        <v>1</v>
      </c>
      <c r="B15" s="5" t="s">
        <v>7</v>
      </c>
      <c r="C15" s="7" t="s">
        <v>6</v>
      </c>
      <c r="D15" s="5" t="s">
        <v>7</v>
      </c>
      <c r="E15" s="13" t="s">
        <v>8</v>
      </c>
    </row>
    <row r="16" spans="1:7" ht="29.5" thickBot="1" x14ac:dyDescent="0.4">
      <c r="A16" s="28" t="s">
        <v>1</v>
      </c>
      <c r="B16" s="29" t="s">
        <v>11</v>
      </c>
      <c r="C16" s="30" t="s">
        <v>6</v>
      </c>
      <c r="D16" s="31" t="s">
        <v>7</v>
      </c>
      <c r="E16" s="14" t="s">
        <v>8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zoomScale="85" zoomScaleNormal="85" workbookViewId="0">
      <selection activeCell="I4" sqref="I4"/>
    </sheetView>
  </sheetViews>
  <sheetFormatPr defaultColWidth="8.81640625" defaultRowHeight="14.5" x14ac:dyDescent="0.35"/>
  <cols>
    <col min="1" max="16384" width="8.81640625" style="3"/>
  </cols>
  <sheetData>
    <row r="1" spans="1:6" x14ac:dyDescent="0.35">
      <c r="A1" s="120" t="s">
        <v>12</v>
      </c>
      <c r="B1" s="121"/>
      <c r="C1" s="121"/>
      <c r="D1" s="121"/>
      <c r="E1" s="122"/>
    </row>
    <row r="2" spans="1:6" ht="15" thickBot="1" x14ac:dyDescent="0.4">
      <c r="A2" s="23" t="s">
        <v>0</v>
      </c>
      <c r="B2" s="21">
        <v>1</v>
      </c>
      <c r="C2" s="21">
        <v>2</v>
      </c>
      <c r="D2" s="21">
        <v>3</v>
      </c>
      <c r="E2" s="22">
        <v>4</v>
      </c>
    </row>
    <row r="3" spans="1:6" ht="43.5" x14ac:dyDescent="0.35">
      <c r="A3" s="27">
        <v>14</v>
      </c>
      <c r="B3" s="19" t="s">
        <v>9</v>
      </c>
      <c r="C3" s="18" t="s">
        <v>2</v>
      </c>
      <c r="D3" s="19" t="s">
        <v>9</v>
      </c>
      <c r="E3" s="20" t="s">
        <v>2</v>
      </c>
      <c r="F3" s="4"/>
    </row>
    <row r="4" spans="1:6" ht="43.5" x14ac:dyDescent="0.35">
      <c r="A4" s="27">
        <v>13</v>
      </c>
      <c r="B4" s="8" t="s">
        <v>9</v>
      </c>
      <c r="C4" s="9" t="s">
        <v>2</v>
      </c>
      <c r="D4" s="8" t="s">
        <v>9</v>
      </c>
      <c r="E4" s="10" t="s">
        <v>2</v>
      </c>
    </row>
    <row r="5" spans="1:6" ht="43.5" x14ac:dyDescent="0.35">
      <c r="A5" s="27">
        <v>12</v>
      </c>
      <c r="B5" s="8" t="s">
        <v>9</v>
      </c>
      <c r="C5" s="9" t="s">
        <v>2</v>
      </c>
      <c r="D5" s="8" t="s">
        <v>9</v>
      </c>
      <c r="E5" s="10" t="s">
        <v>2</v>
      </c>
    </row>
    <row r="6" spans="1:6" ht="43.5" x14ac:dyDescent="0.35">
      <c r="A6" s="27">
        <v>11</v>
      </c>
      <c r="B6" s="8" t="s">
        <v>9</v>
      </c>
      <c r="C6" s="9" t="s">
        <v>2</v>
      </c>
      <c r="D6" s="8" t="s">
        <v>9</v>
      </c>
      <c r="E6" s="10" t="s">
        <v>2</v>
      </c>
    </row>
    <row r="7" spans="1:6" ht="43.5" x14ac:dyDescent="0.35">
      <c r="A7" s="27">
        <v>10</v>
      </c>
      <c r="B7" s="8" t="s">
        <v>9</v>
      </c>
      <c r="C7" s="9" t="s">
        <v>2</v>
      </c>
      <c r="D7" s="8" t="s">
        <v>9</v>
      </c>
      <c r="E7" s="10" t="s">
        <v>2</v>
      </c>
    </row>
    <row r="8" spans="1:6" ht="43.5" x14ac:dyDescent="0.35">
      <c r="A8" s="27">
        <v>9</v>
      </c>
      <c r="B8" s="8" t="s">
        <v>9</v>
      </c>
      <c r="C8" s="9" t="s">
        <v>2</v>
      </c>
      <c r="D8" s="8" t="s">
        <v>9</v>
      </c>
      <c r="E8" s="10" t="s">
        <v>2</v>
      </c>
    </row>
    <row r="9" spans="1:6" ht="43.5" x14ac:dyDescent="0.35">
      <c r="A9" s="27">
        <v>8</v>
      </c>
      <c r="B9" s="8" t="s">
        <v>9</v>
      </c>
      <c r="C9" s="9" t="s">
        <v>2</v>
      </c>
      <c r="D9" s="8" t="s">
        <v>9</v>
      </c>
      <c r="E9" s="10" t="s">
        <v>2</v>
      </c>
    </row>
    <row r="10" spans="1:6" ht="43.5" x14ac:dyDescent="0.35">
      <c r="A10" s="27">
        <v>7</v>
      </c>
      <c r="B10" s="8" t="s">
        <v>9</v>
      </c>
      <c r="C10" s="9" t="s">
        <v>2</v>
      </c>
      <c r="D10" s="8" t="s">
        <v>9</v>
      </c>
      <c r="E10" s="10" t="s">
        <v>2</v>
      </c>
    </row>
    <row r="11" spans="1:6" ht="43.5" x14ac:dyDescent="0.35">
      <c r="A11" s="27">
        <v>6</v>
      </c>
      <c r="B11" s="8" t="s">
        <v>9</v>
      </c>
      <c r="C11" s="9" t="s">
        <v>2</v>
      </c>
      <c r="D11" s="8" t="s">
        <v>9</v>
      </c>
      <c r="E11" s="10" t="s">
        <v>2</v>
      </c>
    </row>
    <row r="12" spans="1:6" ht="43.5" x14ac:dyDescent="0.35">
      <c r="A12" s="27">
        <v>5</v>
      </c>
      <c r="B12" s="8" t="s">
        <v>9</v>
      </c>
      <c r="C12" s="9" t="s">
        <v>2</v>
      </c>
      <c r="D12" s="8" t="s">
        <v>9</v>
      </c>
      <c r="E12" s="10" t="s">
        <v>2</v>
      </c>
    </row>
    <row r="13" spans="1:6" ht="43.5" x14ac:dyDescent="0.35">
      <c r="A13" s="27">
        <v>4</v>
      </c>
      <c r="B13" s="8" t="s">
        <v>9</v>
      </c>
      <c r="C13" s="9" t="s">
        <v>2</v>
      </c>
      <c r="D13" s="8" t="s">
        <v>9</v>
      </c>
      <c r="E13" s="10" t="s">
        <v>2</v>
      </c>
    </row>
    <row r="14" spans="1:6" ht="43.5" x14ac:dyDescent="0.35">
      <c r="A14" s="27">
        <v>3</v>
      </c>
      <c r="B14" s="8" t="s">
        <v>9</v>
      </c>
      <c r="C14" s="9" t="s">
        <v>2</v>
      </c>
      <c r="D14" s="8" t="s">
        <v>9</v>
      </c>
      <c r="E14" s="10" t="s">
        <v>2</v>
      </c>
    </row>
    <row r="15" spans="1:6" ht="43.5" x14ac:dyDescent="0.35">
      <c r="A15" s="27">
        <v>2</v>
      </c>
      <c r="B15" s="8" t="s">
        <v>9</v>
      </c>
      <c r="C15" s="9" t="s">
        <v>2</v>
      </c>
      <c r="D15" s="8" t="s">
        <v>9</v>
      </c>
      <c r="E15" s="10" t="s">
        <v>2</v>
      </c>
    </row>
    <row r="16" spans="1:6" ht="43.5" x14ac:dyDescent="0.35">
      <c r="A16" s="27">
        <v>1</v>
      </c>
      <c r="B16" s="8" t="s">
        <v>9</v>
      </c>
      <c r="C16" s="9" t="s">
        <v>2</v>
      </c>
      <c r="D16" s="8" t="s">
        <v>9</v>
      </c>
      <c r="E16" s="123" t="s">
        <v>14</v>
      </c>
    </row>
    <row r="17" spans="1:5" ht="44" thickBot="1" x14ac:dyDescent="0.4">
      <c r="A17" s="28" t="s">
        <v>1</v>
      </c>
      <c r="B17" s="11" t="s">
        <v>9</v>
      </c>
      <c r="C17" s="12" t="s">
        <v>2</v>
      </c>
      <c r="D17" s="11" t="s">
        <v>9</v>
      </c>
      <c r="E17" s="124"/>
    </row>
  </sheetData>
  <mergeCells count="2">
    <mergeCell ref="A1:E1"/>
    <mergeCell ref="E16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70" zoomScaleNormal="70" workbookViewId="0">
      <selection activeCell="M14" sqref="M14"/>
    </sheetView>
  </sheetViews>
  <sheetFormatPr defaultColWidth="8.81640625" defaultRowHeight="14.5" x14ac:dyDescent="0.35"/>
  <cols>
    <col min="1" max="1" width="8.81640625" style="3"/>
    <col min="2" max="2" width="13.36328125" style="3" customWidth="1"/>
    <col min="3" max="3" width="13.26953125" style="3" customWidth="1"/>
    <col min="4" max="4" width="14" style="3" customWidth="1"/>
    <col min="5" max="5" width="16.08984375" style="3" customWidth="1"/>
    <col min="6" max="6" width="12.1796875" style="3" customWidth="1"/>
    <col min="7" max="7" width="22.36328125" style="3" customWidth="1"/>
    <col min="8" max="16384" width="8.81640625" style="3"/>
  </cols>
  <sheetData>
    <row r="1" spans="1:7" x14ac:dyDescent="0.35">
      <c r="A1" s="120" t="s">
        <v>13</v>
      </c>
      <c r="B1" s="121"/>
      <c r="C1" s="121"/>
      <c r="D1" s="121"/>
      <c r="E1" s="121"/>
      <c r="F1" s="121"/>
      <c r="G1" s="122"/>
    </row>
    <row r="2" spans="1:7" ht="15" thickBot="1" x14ac:dyDescent="0.4">
      <c r="A2" s="23" t="s">
        <v>0</v>
      </c>
      <c r="B2" s="82">
        <v>1</v>
      </c>
      <c r="C2" s="82">
        <v>3</v>
      </c>
      <c r="D2" s="82">
        <v>2</v>
      </c>
      <c r="E2" s="82">
        <v>4</v>
      </c>
      <c r="F2" s="82">
        <v>6</v>
      </c>
      <c r="G2" s="83">
        <v>5</v>
      </c>
    </row>
    <row r="3" spans="1:7" ht="29" x14ac:dyDescent="0.35">
      <c r="A3" s="27">
        <v>14</v>
      </c>
      <c r="B3" s="15" t="s">
        <v>3</v>
      </c>
      <c r="C3" s="15" t="s">
        <v>3</v>
      </c>
      <c r="D3" s="6" t="s">
        <v>4</v>
      </c>
      <c r="E3" s="15" t="s">
        <v>3</v>
      </c>
      <c r="F3" s="15" t="s">
        <v>3</v>
      </c>
      <c r="G3" s="81" t="s">
        <v>5</v>
      </c>
    </row>
    <row r="4" spans="1:7" ht="29" x14ac:dyDescent="0.35">
      <c r="A4" s="27">
        <v>13</v>
      </c>
      <c r="B4" s="15" t="s">
        <v>3</v>
      </c>
      <c r="C4" s="15" t="s">
        <v>3</v>
      </c>
      <c r="D4" s="6" t="s">
        <v>4</v>
      </c>
      <c r="E4" s="15" t="s">
        <v>3</v>
      </c>
      <c r="F4" s="15" t="s">
        <v>3</v>
      </c>
      <c r="G4" s="81" t="s">
        <v>5</v>
      </c>
    </row>
    <row r="5" spans="1:7" ht="29" x14ac:dyDescent="0.35">
      <c r="A5" s="27">
        <v>12</v>
      </c>
      <c r="B5" s="15" t="s">
        <v>3</v>
      </c>
      <c r="C5" s="15" t="s">
        <v>3</v>
      </c>
      <c r="D5" s="6" t="s">
        <v>4</v>
      </c>
      <c r="E5" s="15" t="s">
        <v>3</v>
      </c>
      <c r="F5" s="15" t="s">
        <v>3</v>
      </c>
      <c r="G5" s="81" t="s">
        <v>5</v>
      </c>
    </row>
    <row r="6" spans="1:7" ht="29" x14ac:dyDescent="0.35">
      <c r="A6" s="27">
        <v>11</v>
      </c>
      <c r="B6" s="15" t="s">
        <v>3</v>
      </c>
      <c r="C6" s="15" t="s">
        <v>3</v>
      </c>
      <c r="D6" s="6" t="s">
        <v>4</v>
      </c>
      <c r="E6" s="15" t="s">
        <v>3</v>
      </c>
      <c r="F6" s="15" t="s">
        <v>3</v>
      </c>
      <c r="G6" s="81" t="s">
        <v>5</v>
      </c>
    </row>
    <row r="7" spans="1:7" ht="29" x14ac:dyDescent="0.35">
      <c r="A7" s="27">
        <v>10</v>
      </c>
      <c r="B7" s="15" t="s">
        <v>3</v>
      </c>
      <c r="C7" s="15" t="s">
        <v>3</v>
      </c>
      <c r="D7" s="6" t="s">
        <v>4</v>
      </c>
      <c r="E7" s="15" t="s">
        <v>3</v>
      </c>
      <c r="F7" s="15" t="s">
        <v>3</v>
      </c>
      <c r="G7" s="81" t="s">
        <v>5</v>
      </c>
    </row>
    <row r="8" spans="1:7" ht="29" x14ac:dyDescent="0.35">
      <c r="A8" s="27">
        <v>9</v>
      </c>
      <c r="B8" s="15" t="s">
        <v>3</v>
      </c>
      <c r="C8" s="15" t="s">
        <v>3</v>
      </c>
      <c r="D8" s="6" t="s">
        <v>4</v>
      </c>
      <c r="E8" s="15" t="s">
        <v>3</v>
      </c>
      <c r="F8" s="15" t="s">
        <v>3</v>
      </c>
      <c r="G8" s="81" t="s">
        <v>5</v>
      </c>
    </row>
    <row r="9" spans="1:7" ht="29" x14ac:dyDescent="0.35">
      <c r="A9" s="27">
        <v>8</v>
      </c>
      <c r="B9" s="15" t="s">
        <v>3</v>
      </c>
      <c r="C9" s="15" t="s">
        <v>3</v>
      </c>
      <c r="D9" s="6" t="s">
        <v>4</v>
      </c>
      <c r="E9" s="15" t="s">
        <v>3</v>
      </c>
      <c r="F9" s="15" t="s">
        <v>3</v>
      </c>
      <c r="G9" s="81" t="s">
        <v>5</v>
      </c>
    </row>
    <row r="10" spans="1:7" ht="29" x14ac:dyDescent="0.35">
      <c r="A10" s="27">
        <v>7</v>
      </c>
      <c r="B10" s="15" t="s">
        <v>3</v>
      </c>
      <c r="C10" s="15" t="s">
        <v>3</v>
      </c>
      <c r="D10" s="6" t="s">
        <v>4</v>
      </c>
      <c r="E10" s="15" t="s">
        <v>3</v>
      </c>
      <c r="F10" s="15" t="s">
        <v>3</v>
      </c>
      <c r="G10" s="81" t="s">
        <v>5</v>
      </c>
    </row>
    <row r="11" spans="1:7" ht="29" x14ac:dyDescent="0.35">
      <c r="A11" s="27">
        <v>6</v>
      </c>
      <c r="B11" s="15" t="s">
        <v>3</v>
      </c>
      <c r="C11" s="15" t="s">
        <v>3</v>
      </c>
      <c r="D11" s="6" t="s">
        <v>4</v>
      </c>
      <c r="E11" s="15" t="s">
        <v>3</v>
      </c>
      <c r="F11" s="15" t="s">
        <v>3</v>
      </c>
      <c r="G11" s="81" t="s">
        <v>5</v>
      </c>
    </row>
    <row r="12" spans="1:7" ht="29" x14ac:dyDescent="0.35">
      <c r="A12" s="27">
        <v>5</v>
      </c>
      <c r="B12" s="15" t="s">
        <v>3</v>
      </c>
      <c r="C12" s="15" t="s">
        <v>3</v>
      </c>
      <c r="D12" s="6" t="s">
        <v>4</v>
      </c>
      <c r="E12" s="15" t="s">
        <v>3</v>
      </c>
      <c r="F12" s="15" t="s">
        <v>3</v>
      </c>
      <c r="G12" s="81" t="s">
        <v>5</v>
      </c>
    </row>
    <row r="13" spans="1:7" ht="29" x14ac:dyDescent="0.35">
      <c r="A13" s="27">
        <v>4</v>
      </c>
      <c r="B13" s="15" t="s">
        <v>3</v>
      </c>
      <c r="C13" s="15" t="s">
        <v>3</v>
      </c>
      <c r="D13" s="6" t="s">
        <v>4</v>
      </c>
      <c r="E13" s="15" t="s">
        <v>3</v>
      </c>
      <c r="F13" s="15" t="s">
        <v>3</v>
      </c>
      <c r="G13" s="81" t="s">
        <v>5</v>
      </c>
    </row>
    <row r="14" spans="1:7" ht="29" x14ac:dyDescent="0.35">
      <c r="A14" s="27">
        <v>3</v>
      </c>
      <c r="B14" s="15" t="s">
        <v>3</v>
      </c>
      <c r="C14" s="15" t="s">
        <v>3</v>
      </c>
      <c r="D14" s="6" t="s">
        <v>4</v>
      </c>
      <c r="E14" s="15" t="s">
        <v>3</v>
      </c>
      <c r="F14" s="15" t="s">
        <v>3</v>
      </c>
      <c r="G14" s="81" t="s">
        <v>5</v>
      </c>
    </row>
    <row r="15" spans="1:7" ht="29" x14ac:dyDescent="0.35">
      <c r="A15" s="27">
        <v>2</v>
      </c>
      <c r="B15" s="84" t="s">
        <v>3</v>
      </c>
      <c r="C15" s="84" t="s">
        <v>3</v>
      </c>
      <c r="D15" s="85" t="s">
        <v>4</v>
      </c>
      <c r="E15" s="84" t="s">
        <v>3</v>
      </c>
      <c r="F15" s="84" t="s">
        <v>3</v>
      </c>
      <c r="G15" s="87" t="s">
        <v>5</v>
      </c>
    </row>
    <row r="16" spans="1:7" x14ac:dyDescent="0.35">
      <c r="A16" s="88"/>
      <c r="B16" s="86">
        <v>1</v>
      </c>
      <c r="C16" s="86">
        <v>2</v>
      </c>
      <c r="D16" s="86"/>
      <c r="E16" s="86">
        <v>3</v>
      </c>
      <c r="F16" s="86">
        <v>5</v>
      </c>
      <c r="G16" s="89">
        <v>4</v>
      </c>
    </row>
    <row r="17" spans="1:7" ht="29" x14ac:dyDescent="0.35">
      <c r="A17" s="27">
        <v>1</v>
      </c>
      <c r="B17" s="32" t="s">
        <v>3</v>
      </c>
      <c r="C17" s="32" t="s">
        <v>3</v>
      </c>
      <c r="D17" s="125" t="s">
        <v>14</v>
      </c>
      <c r="E17" s="32" t="s">
        <v>3</v>
      </c>
      <c r="F17" s="32" t="s">
        <v>3</v>
      </c>
      <c r="G17" s="90" t="s">
        <v>5</v>
      </c>
    </row>
    <row r="18" spans="1:7" ht="29.5" thickBot="1" x14ac:dyDescent="0.4">
      <c r="A18" s="28" t="s">
        <v>1</v>
      </c>
      <c r="B18" s="17" t="s">
        <v>3</v>
      </c>
      <c r="C18" s="17" t="s">
        <v>3</v>
      </c>
      <c r="D18" s="126"/>
      <c r="E18" s="17" t="s">
        <v>3</v>
      </c>
      <c r="F18" s="17" t="s">
        <v>3</v>
      </c>
      <c r="G18" s="16" t="s">
        <v>5</v>
      </c>
    </row>
  </sheetData>
  <mergeCells count="2">
    <mergeCell ref="A1:G1"/>
    <mergeCell ref="D17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C12" sqref="C12"/>
    </sheetView>
  </sheetViews>
  <sheetFormatPr defaultRowHeight="14.5" x14ac:dyDescent="0.35"/>
  <cols>
    <col min="2" max="2" width="24.7265625" customWidth="1"/>
    <col min="3" max="3" width="17.08984375" customWidth="1"/>
    <col min="4" max="4" width="14.90625" customWidth="1"/>
    <col min="5" max="5" width="12.453125" customWidth="1"/>
  </cols>
  <sheetData>
    <row r="1" spans="1:5" ht="15" thickBot="1" x14ac:dyDescent="0.4">
      <c r="A1" s="127" t="s">
        <v>47</v>
      </c>
      <c r="B1" s="128"/>
      <c r="C1" s="128"/>
      <c r="D1" s="128"/>
      <c r="E1" s="129"/>
    </row>
    <row r="2" spans="1:5" x14ac:dyDescent="0.35">
      <c r="A2" s="92" t="s">
        <v>48</v>
      </c>
      <c r="B2" s="93" t="s">
        <v>49</v>
      </c>
      <c r="C2" s="93" t="s">
        <v>50</v>
      </c>
      <c r="D2" s="93" t="s">
        <v>51</v>
      </c>
      <c r="E2" s="94" t="s">
        <v>52</v>
      </c>
    </row>
    <row r="3" spans="1:5" ht="15" thickBot="1" x14ac:dyDescent="0.4">
      <c r="A3" s="95" t="s">
        <v>53</v>
      </c>
      <c r="B3" s="29" t="s">
        <v>11</v>
      </c>
      <c r="C3" s="96"/>
      <c r="D3" s="96"/>
      <c r="E3" s="91"/>
    </row>
    <row r="4" spans="1:5" x14ac:dyDescent="0.35">
      <c r="A4" s="95" t="s">
        <v>54</v>
      </c>
      <c r="B4" s="7" t="s">
        <v>6</v>
      </c>
      <c r="C4" s="96"/>
      <c r="D4" s="96"/>
      <c r="E4" s="91"/>
    </row>
    <row r="5" spans="1:5" x14ac:dyDescent="0.35">
      <c r="A5" s="95" t="s">
        <v>55</v>
      </c>
      <c r="B5" s="5" t="s">
        <v>7</v>
      </c>
      <c r="C5" s="96"/>
      <c r="D5" s="96"/>
      <c r="E5" s="91"/>
    </row>
    <row r="6" spans="1:5" x14ac:dyDescent="0.35">
      <c r="A6" s="95" t="s">
        <v>56</v>
      </c>
      <c r="B6" s="13" t="s">
        <v>8</v>
      </c>
      <c r="C6" s="96"/>
      <c r="D6" s="96"/>
      <c r="E6" s="91"/>
    </row>
    <row r="7" spans="1:5" x14ac:dyDescent="0.35">
      <c r="A7" s="95" t="s">
        <v>57</v>
      </c>
      <c r="B7" s="5" t="s">
        <v>7</v>
      </c>
      <c r="C7" s="96"/>
      <c r="D7" s="96"/>
      <c r="E7" s="91"/>
    </row>
    <row r="8" spans="1:5" x14ac:dyDescent="0.35">
      <c r="A8" s="95" t="s">
        <v>58</v>
      </c>
      <c r="B8" s="7" t="s">
        <v>6</v>
      </c>
      <c r="C8" s="96"/>
      <c r="D8" s="96"/>
      <c r="E8" s="91"/>
    </row>
    <row r="9" spans="1:5" x14ac:dyDescent="0.35">
      <c r="A9" s="95" t="s">
        <v>59</v>
      </c>
      <c r="B9" s="5" t="s">
        <v>7</v>
      </c>
      <c r="C9" s="96"/>
      <c r="D9" s="96"/>
      <c r="E9" s="91"/>
    </row>
    <row r="10" spans="1:5" x14ac:dyDescent="0.35">
      <c r="A10" s="95" t="s">
        <v>60</v>
      </c>
      <c r="B10" s="13" t="s">
        <v>8</v>
      </c>
      <c r="C10" s="96"/>
      <c r="D10" s="96"/>
      <c r="E10" s="91"/>
    </row>
    <row r="11" spans="1:5" x14ac:dyDescent="0.35">
      <c r="A11" s="95" t="s">
        <v>61</v>
      </c>
      <c r="B11" s="5" t="s">
        <v>7</v>
      </c>
      <c r="C11" s="96"/>
      <c r="D11" s="96"/>
      <c r="E11" s="91"/>
    </row>
    <row r="12" spans="1:5" x14ac:dyDescent="0.35">
      <c r="A12" s="95" t="s">
        <v>62</v>
      </c>
      <c r="B12" s="7" t="s">
        <v>6</v>
      </c>
      <c r="C12" s="96"/>
      <c r="D12" s="96"/>
      <c r="E12" s="91"/>
    </row>
    <row r="13" spans="1:5" x14ac:dyDescent="0.35">
      <c r="A13" s="95" t="s">
        <v>63</v>
      </c>
      <c r="B13" s="5" t="s">
        <v>7</v>
      </c>
      <c r="C13" s="96"/>
      <c r="D13" s="96"/>
      <c r="E13" s="91"/>
    </row>
    <row r="14" spans="1:5" x14ac:dyDescent="0.35">
      <c r="A14" s="95" t="s">
        <v>64</v>
      </c>
      <c r="B14" s="13" t="s">
        <v>8</v>
      </c>
      <c r="C14" s="96"/>
      <c r="D14" s="96"/>
      <c r="E14" s="91"/>
    </row>
    <row r="15" spans="1:5" x14ac:dyDescent="0.35">
      <c r="A15" s="95" t="s">
        <v>65</v>
      </c>
      <c r="B15" s="5" t="s">
        <v>7</v>
      </c>
      <c r="C15" s="96"/>
      <c r="D15" s="96"/>
      <c r="E15" s="91"/>
    </row>
    <row r="16" spans="1:5" x14ac:dyDescent="0.35">
      <c r="A16" s="95" t="s">
        <v>66</v>
      </c>
      <c r="B16" s="7" t="s">
        <v>6</v>
      </c>
      <c r="C16" s="96"/>
      <c r="D16" s="96"/>
      <c r="E16" s="91"/>
    </row>
    <row r="17" spans="1:5" x14ac:dyDescent="0.35">
      <c r="A17" s="95" t="s">
        <v>67</v>
      </c>
      <c r="B17" s="5" t="s">
        <v>7</v>
      </c>
      <c r="C17" s="96"/>
      <c r="D17" s="96"/>
      <c r="E17" s="91"/>
    </row>
    <row r="18" spans="1:5" x14ac:dyDescent="0.35">
      <c r="A18" s="95" t="s">
        <v>68</v>
      </c>
      <c r="B18" s="13" t="s">
        <v>8</v>
      </c>
      <c r="C18" s="96"/>
      <c r="D18" s="96"/>
      <c r="E18" s="91"/>
    </row>
    <row r="19" spans="1:5" x14ac:dyDescent="0.35">
      <c r="A19" s="95" t="s">
        <v>69</v>
      </c>
      <c r="B19" s="5" t="s">
        <v>7</v>
      </c>
      <c r="C19" s="96"/>
      <c r="D19" s="96"/>
      <c r="E19" s="91"/>
    </row>
    <row r="20" spans="1:5" x14ac:dyDescent="0.35">
      <c r="A20" s="95" t="s">
        <v>70</v>
      </c>
      <c r="B20" s="7" t="s">
        <v>6</v>
      </c>
      <c r="C20" s="96"/>
      <c r="D20" s="96"/>
      <c r="E20" s="91"/>
    </row>
    <row r="21" spans="1:5" x14ac:dyDescent="0.35">
      <c r="A21" s="95" t="s">
        <v>71</v>
      </c>
      <c r="B21" s="5" t="s">
        <v>7</v>
      </c>
      <c r="C21" s="96"/>
      <c r="D21" s="96"/>
      <c r="E21" s="91"/>
    </row>
    <row r="22" spans="1:5" x14ac:dyDescent="0.35">
      <c r="A22" s="95" t="s">
        <v>72</v>
      </c>
      <c r="B22" s="13" t="s">
        <v>8</v>
      </c>
      <c r="C22" s="96"/>
      <c r="D22" s="96"/>
      <c r="E22" s="91"/>
    </row>
    <row r="23" spans="1:5" x14ac:dyDescent="0.35">
      <c r="A23" s="95" t="s">
        <v>73</v>
      </c>
      <c r="B23" s="5" t="s">
        <v>7</v>
      </c>
      <c r="C23" s="96"/>
      <c r="D23" s="96"/>
      <c r="E23" s="91"/>
    </row>
    <row r="24" spans="1:5" x14ac:dyDescent="0.35">
      <c r="A24" s="95" t="s">
        <v>74</v>
      </c>
      <c r="B24" s="7" t="s">
        <v>6</v>
      </c>
      <c r="C24" s="96"/>
      <c r="D24" s="96"/>
      <c r="E24" s="91"/>
    </row>
    <row r="25" spans="1:5" x14ac:dyDescent="0.35">
      <c r="A25" s="95" t="s">
        <v>75</v>
      </c>
      <c r="B25" s="5" t="s">
        <v>7</v>
      </c>
      <c r="C25" s="96"/>
      <c r="D25" s="96"/>
      <c r="E25" s="91"/>
    </row>
    <row r="26" spans="1:5" x14ac:dyDescent="0.35">
      <c r="A26" s="95" t="s">
        <v>76</v>
      </c>
      <c r="B26" s="13" t="s">
        <v>8</v>
      </c>
      <c r="C26" s="96"/>
      <c r="D26" s="96"/>
      <c r="E26" s="91"/>
    </row>
    <row r="27" spans="1:5" x14ac:dyDescent="0.35">
      <c r="A27" s="95" t="s">
        <v>77</v>
      </c>
      <c r="B27" s="5" t="s">
        <v>7</v>
      </c>
      <c r="C27" s="96"/>
      <c r="D27" s="96"/>
      <c r="E27" s="91"/>
    </row>
    <row r="28" spans="1:5" x14ac:dyDescent="0.35">
      <c r="A28" s="95" t="s">
        <v>78</v>
      </c>
      <c r="B28" s="7" t="s">
        <v>6</v>
      </c>
      <c r="C28" s="96"/>
      <c r="D28" s="96"/>
      <c r="E28" s="91"/>
    </row>
    <row r="29" spans="1:5" x14ac:dyDescent="0.35">
      <c r="A29" s="95" t="s">
        <v>79</v>
      </c>
      <c r="B29" s="5" t="s">
        <v>7</v>
      </c>
      <c r="C29" s="96"/>
      <c r="D29" s="96"/>
      <c r="E29" s="91"/>
    </row>
    <row r="30" spans="1:5" x14ac:dyDescent="0.35">
      <c r="A30" s="95" t="s">
        <v>80</v>
      </c>
      <c r="B30" s="13" t="s">
        <v>8</v>
      </c>
      <c r="C30" s="96"/>
      <c r="D30" s="96"/>
      <c r="E30" s="91"/>
    </row>
    <row r="31" spans="1:5" x14ac:dyDescent="0.35">
      <c r="A31" s="95" t="s">
        <v>81</v>
      </c>
      <c r="B31" s="5" t="s">
        <v>7</v>
      </c>
      <c r="C31" s="96"/>
      <c r="D31" s="96"/>
      <c r="E31" s="91"/>
    </row>
    <row r="32" spans="1:5" x14ac:dyDescent="0.35">
      <c r="A32" s="95" t="s">
        <v>82</v>
      </c>
      <c r="B32" s="7" t="s">
        <v>6</v>
      </c>
      <c r="C32" s="96"/>
      <c r="D32" s="96"/>
      <c r="E32" s="91"/>
    </row>
    <row r="33" spans="1:5" x14ac:dyDescent="0.35">
      <c r="A33" s="95" t="s">
        <v>83</v>
      </c>
      <c r="B33" s="5" t="s">
        <v>7</v>
      </c>
      <c r="C33" s="96"/>
      <c r="D33" s="96"/>
      <c r="E33" s="91"/>
    </row>
    <row r="34" spans="1:5" x14ac:dyDescent="0.35">
      <c r="A34" s="95" t="s">
        <v>84</v>
      </c>
      <c r="B34" s="13" t="s">
        <v>8</v>
      </c>
      <c r="C34" s="96"/>
      <c r="D34" s="96"/>
      <c r="E34" s="91"/>
    </row>
    <row r="35" spans="1:5" x14ac:dyDescent="0.35">
      <c r="A35" s="95" t="s">
        <v>85</v>
      </c>
      <c r="B35" s="5" t="s">
        <v>7</v>
      </c>
      <c r="C35" s="96"/>
      <c r="D35" s="96"/>
      <c r="E35" s="91"/>
    </row>
    <row r="36" spans="1:5" x14ac:dyDescent="0.35">
      <c r="A36" s="95" t="s">
        <v>86</v>
      </c>
      <c r="B36" s="7" t="s">
        <v>6</v>
      </c>
      <c r="C36" s="96"/>
      <c r="D36" s="96"/>
      <c r="E36" s="91"/>
    </row>
    <row r="37" spans="1:5" x14ac:dyDescent="0.35">
      <c r="A37" s="95" t="s">
        <v>87</v>
      </c>
      <c r="B37" s="5" t="s">
        <v>7</v>
      </c>
      <c r="C37" s="96"/>
      <c r="D37" s="96"/>
      <c r="E37" s="91"/>
    </row>
    <row r="38" spans="1:5" x14ac:dyDescent="0.35">
      <c r="A38" s="95" t="s">
        <v>88</v>
      </c>
      <c r="B38" s="13" t="s">
        <v>8</v>
      </c>
      <c r="C38" s="96"/>
      <c r="D38" s="96"/>
      <c r="E38" s="91"/>
    </row>
    <row r="39" spans="1:5" x14ac:dyDescent="0.35">
      <c r="A39" s="95" t="s">
        <v>89</v>
      </c>
      <c r="B39" s="5" t="s">
        <v>7</v>
      </c>
      <c r="C39" s="96"/>
      <c r="D39" s="96"/>
      <c r="E39" s="91"/>
    </row>
    <row r="40" spans="1:5" x14ac:dyDescent="0.35">
      <c r="A40" s="95" t="s">
        <v>90</v>
      </c>
      <c r="B40" s="7" t="s">
        <v>6</v>
      </c>
      <c r="C40" s="96"/>
      <c r="D40" s="96"/>
      <c r="E40" s="91"/>
    </row>
    <row r="41" spans="1:5" x14ac:dyDescent="0.35">
      <c r="A41" s="95" t="s">
        <v>91</v>
      </c>
      <c r="B41" s="5" t="s">
        <v>7</v>
      </c>
      <c r="C41" s="96"/>
      <c r="D41" s="96"/>
      <c r="E41" s="91"/>
    </row>
    <row r="42" spans="1:5" x14ac:dyDescent="0.35">
      <c r="A42" s="95" t="s">
        <v>92</v>
      </c>
      <c r="B42" s="13" t="s">
        <v>8</v>
      </c>
      <c r="C42" s="96"/>
      <c r="D42" s="96"/>
      <c r="E42" s="91"/>
    </row>
    <row r="43" spans="1:5" x14ac:dyDescent="0.35">
      <c r="A43" s="95" t="s">
        <v>93</v>
      </c>
      <c r="B43" s="5" t="s">
        <v>7</v>
      </c>
      <c r="C43" s="96"/>
      <c r="D43" s="96"/>
      <c r="E43" s="91"/>
    </row>
    <row r="44" spans="1:5" x14ac:dyDescent="0.35">
      <c r="A44" s="95" t="s">
        <v>94</v>
      </c>
      <c r="B44" s="7" t="s">
        <v>6</v>
      </c>
      <c r="C44" s="96"/>
      <c r="D44" s="96"/>
      <c r="E44" s="91"/>
    </row>
    <row r="45" spans="1:5" x14ac:dyDescent="0.35">
      <c r="A45" s="95" t="s">
        <v>95</v>
      </c>
      <c r="B45" s="5" t="s">
        <v>7</v>
      </c>
      <c r="C45" s="96"/>
      <c r="D45" s="96"/>
      <c r="E45" s="91"/>
    </row>
    <row r="46" spans="1:5" x14ac:dyDescent="0.35">
      <c r="A46" s="95" t="s">
        <v>96</v>
      </c>
      <c r="B46" s="13" t="s">
        <v>8</v>
      </c>
      <c r="C46" s="96"/>
      <c r="D46" s="96"/>
      <c r="E46" s="91"/>
    </row>
    <row r="47" spans="1:5" x14ac:dyDescent="0.35">
      <c r="A47" s="95" t="s">
        <v>97</v>
      </c>
      <c r="B47" s="5" t="s">
        <v>7</v>
      </c>
      <c r="C47" s="96"/>
      <c r="D47" s="96"/>
      <c r="E47" s="91"/>
    </row>
    <row r="48" spans="1:5" x14ac:dyDescent="0.35">
      <c r="A48" s="95" t="s">
        <v>98</v>
      </c>
      <c r="B48" s="7" t="s">
        <v>6</v>
      </c>
      <c r="C48" s="96"/>
      <c r="D48" s="96"/>
      <c r="E48" s="91"/>
    </row>
    <row r="49" spans="1:5" x14ac:dyDescent="0.35">
      <c r="A49" s="95" t="s">
        <v>99</v>
      </c>
      <c r="B49" s="5" t="s">
        <v>7</v>
      </c>
      <c r="C49" s="96"/>
      <c r="D49" s="96"/>
      <c r="E49" s="91"/>
    </row>
    <row r="50" spans="1:5" x14ac:dyDescent="0.35">
      <c r="A50" s="95" t="s">
        <v>100</v>
      </c>
      <c r="B50" s="13" t="s">
        <v>8</v>
      </c>
      <c r="C50" s="96"/>
      <c r="D50" s="96"/>
      <c r="E50" s="91"/>
    </row>
    <row r="51" spans="1:5" x14ac:dyDescent="0.35">
      <c r="A51" s="95" t="s">
        <v>101</v>
      </c>
      <c r="B51" s="5" t="s">
        <v>7</v>
      </c>
      <c r="C51" s="96"/>
      <c r="D51" s="96"/>
      <c r="E51" s="91"/>
    </row>
    <row r="52" spans="1:5" x14ac:dyDescent="0.35">
      <c r="A52" s="95" t="s">
        <v>102</v>
      </c>
      <c r="B52" s="7" t="s">
        <v>6</v>
      </c>
      <c r="C52" s="96"/>
      <c r="D52" s="96"/>
      <c r="E52" s="91"/>
    </row>
    <row r="53" spans="1:5" x14ac:dyDescent="0.35">
      <c r="A53" s="95" t="s">
        <v>103</v>
      </c>
      <c r="B53" s="5" t="s">
        <v>7</v>
      </c>
      <c r="C53" s="96"/>
      <c r="D53" s="96"/>
      <c r="E53" s="91"/>
    </row>
    <row r="54" spans="1:5" x14ac:dyDescent="0.35">
      <c r="A54" s="95" t="s">
        <v>104</v>
      </c>
      <c r="B54" s="13" t="s">
        <v>8</v>
      </c>
      <c r="C54" s="96"/>
      <c r="D54" s="96"/>
      <c r="E54" s="91"/>
    </row>
    <row r="55" spans="1:5" x14ac:dyDescent="0.35">
      <c r="A55" s="95" t="s">
        <v>105</v>
      </c>
      <c r="B55" s="5" t="s">
        <v>7</v>
      </c>
      <c r="C55" s="96"/>
      <c r="D55" s="96"/>
      <c r="E55" s="91"/>
    </row>
    <row r="56" spans="1:5" x14ac:dyDescent="0.35">
      <c r="A56" s="95" t="s">
        <v>106</v>
      </c>
      <c r="B56" s="7" t="s">
        <v>6</v>
      </c>
      <c r="C56" s="96"/>
      <c r="D56" s="96"/>
      <c r="E56" s="91"/>
    </row>
    <row r="57" spans="1:5" x14ac:dyDescent="0.35">
      <c r="A57" s="95" t="s">
        <v>107</v>
      </c>
      <c r="B57" s="5" t="s">
        <v>7</v>
      </c>
      <c r="C57" s="96"/>
      <c r="D57" s="96"/>
      <c r="E57" s="91"/>
    </row>
    <row r="58" spans="1:5" ht="15" thickBot="1" x14ac:dyDescent="0.4">
      <c r="A58" s="95" t="s">
        <v>108</v>
      </c>
      <c r="B58" s="13" t="s">
        <v>8</v>
      </c>
      <c r="C58" s="97"/>
      <c r="D58" s="97"/>
      <c r="E58" s="98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G18" sqref="G18"/>
    </sheetView>
  </sheetViews>
  <sheetFormatPr defaultRowHeight="14.5" x14ac:dyDescent="0.35"/>
  <cols>
    <col min="2" max="2" width="24" customWidth="1"/>
    <col min="3" max="3" width="17.08984375" customWidth="1"/>
    <col min="4" max="4" width="14.90625" customWidth="1"/>
    <col min="5" max="5" width="12.453125" customWidth="1"/>
  </cols>
  <sheetData>
    <row r="1" spans="1:5" x14ac:dyDescent="0.35">
      <c r="A1" s="130" t="s">
        <v>109</v>
      </c>
      <c r="B1" s="131"/>
      <c r="C1" s="131"/>
      <c r="D1" s="131"/>
      <c r="E1" s="132"/>
    </row>
    <row r="2" spans="1:5" x14ac:dyDescent="0.35">
      <c r="A2" s="99" t="s">
        <v>48</v>
      </c>
      <c r="B2" s="100" t="s">
        <v>49</v>
      </c>
      <c r="C2" s="100" t="s">
        <v>50</v>
      </c>
      <c r="D2" s="100" t="s">
        <v>51</v>
      </c>
      <c r="E2" s="101" t="s">
        <v>52</v>
      </c>
    </row>
    <row r="3" spans="1:5" ht="15" thickBot="1" x14ac:dyDescent="0.4">
      <c r="A3" s="95" t="s">
        <v>110</v>
      </c>
      <c r="B3" s="11" t="s">
        <v>9</v>
      </c>
      <c r="C3" s="96"/>
      <c r="D3" s="96"/>
      <c r="E3" s="91"/>
    </row>
    <row r="4" spans="1:5" ht="15" thickBot="1" x14ac:dyDescent="0.4">
      <c r="A4" s="95" t="s">
        <v>111</v>
      </c>
      <c r="B4" s="12" t="s">
        <v>2</v>
      </c>
      <c r="C4" s="96"/>
      <c r="D4" s="96"/>
      <c r="E4" s="91"/>
    </row>
    <row r="5" spans="1:5" ht="15" thickBot="1" x14ac:dyDescent="0.4">
      <c r="A5" s="95" t="s">
        <v>112</v>
      </c>
      <c r="B5" s="11" t="s">
        <v>9</v>
      </c>
      <c r="C5" s="96"/>
      <c r="D5" s="96"/>
      <c r="E5" s="91"/>
    </row>
    <row r="6" spans="1:5" ht="15" thickBot="1" x14ac:dyDescent="0.4">
      <c r="A6" s="95" t="s">
        <v>113</v>
      </c>
      <c r="B6" s="11" t="s">
        <v>9</v>
      </c>
      <c r="C6" s="96"/>
      <c r="D6" s="96"/>
      <c r="E6" s="91"/>
    </row>
    <row r="7" spans="1:5" ht="15" thickBot="1" x14ac:dyDescent="0.4">
      <c r="A7" s="95" t="s">
        <v>114</v>
      </c>
      <c r="B7" s="12" t="s">
        <v>2</v>
      </c>
      <c r="C7" s="96"/>
      <c r="D7" s="96"/>
      <c r="E7" s="91"/>
    </row>
    <row r="8" spans="1:5" ht="15" thickBot="1" x14ac:dyDescent="0.4">
      <c r="A8" s="95" t="s">
        <v>115</v>
      </c>
      <c r="B8" s="11" t="s">
        <v>9</v>
      </c>
      <c r="C8" s="96"/>
      <c r="D8" s="96"/>
      <c r="E8" s="91"/>
    </row>
    <row r="9" spans="1:5" ht="15" thickBot="1" x14ac:dyDescent="0.4">
      <c r="A9" s="95" t="s">
        <v>116</v>
      </c>
      <c r="B9" s="11" t="s">
        <v>9</v>
      </c>
      <c r="C9" s="96"/>
      <c r="D9" s="96"/>
      <c r="E9" s="91"/>
    </row>
    <row r="10" spans="1:5" ht="15" thickBot="1" x14ac:dyDescent="0.4">
      <c r="A10" s="95" t="s">
        <v>117</v>
      </c>
      <c r="B10" s="12" t="s">
        <v>2</v>
      </c>
      <c r="C10" s="96"/>
      <c r="D10" s="96"/>
      <c r="E10" s="91"/>
    </row>
    <row r="11" spans="1:5" ht="15" thickBot="1" x14ac:dyDescent="0.4">
      <c r="A11" s="95" t="s">
        <v>118</v>
      </c>
      <c r="B11" s="11" t="s">
        <v>9</v>
      </c>
      <c r="C11" s="96"/>
      <c r="D11" s="96"/>
      <c r="E11" s="91"/>
    </row>
    <row r="12" spans="1:5" ht="15" thickBot="1" x14ac:dyDescent="0.4">
      <c r="A12" s="95" t="s">
        <v>119</v>
      </c>
      <c r="B12" s="12" t="s">
        <v>2</v>
      </c>
      <c r="C12" s="96"/>
      <c r="D12" s="96"/>
      <c r="E12" s="91"/>
    </row>
    <row r="13" spans="1:5" ht="15" thickBot="1" x14ac:dyDescent="0.4">
      <c r="A13" s="95" t="s">
        <v>120</v>
      </c>
      <c r="B13" s="11" t="s">
        <v>9</v>
      </c>
      <c r="C13" s="96"/>
      <c r="D13" s="96"/>
      <c r="E13" s="91"/>
    </row>
    <row r="14" spans="1:5" ht="15" thickBot="1" x14ac:dyDescent="0.4">
      <c r="A14" s="95" t="s">
        <v>121</v>
      </c>
      <c r="B14" s="12" t="s">
        <v>2</v>
      </c>
      <c r="C14" s="96"/>
      <c r="D14" s="96"/>
      <c r="E14" s="91"/>
    </row>
    <row r="15" spans="1:5" ht="15" thickBot="1" x14ac:dyDescent="0.4">
      <c r="A15" s="95" t="s">
        <v>122</v>
      </c>
      <c r="B15" s="11" t="s">
        <v>9</v>
      </c>
      <c r="C15" s="96"/>
      <c r="D15" s="96"/>
      <c r="E15" s="91"/>
    </row>
    <row r="16" spans="1:5" ht="15" thickBot="1" x14ac:dyDescent="0.4">
      <c r="A16" s="95" t="s">
        <v>123</v>
      </c>
      <c r="B16" s="12" t="s">
        <v>2</v>
      </c>
      <c r="C16" s="96"/>
      <c r="D16" s="96"/>
      <c r="E16" s="91"/>
    </row>
    <row r="17" spans="1:5" ht="15" thickBot="1" x14ac:dyDescent="0.4">
      <c r="A17" s="95" t="s">
        <v>124</v>
      </c>
      <c r="B17" s="11" t="s">
        <v>9</v>
      </c>
      <c r="C17" s="96"/>
      <c r="D17" s="96"/>
      <c r="E17" s="91"/>
    </row>
    <row r="18" spans="1:5" ht="15" thickBot="1" x14ac:dyDescent="0.4">
      <c r="A18" s="95" t="s">
        <v>125</v>
      </c>
      <c r="B18" s="12" t="s">
        <v>2</v>
      </c>
      <c r="C18" s="96"/>
      <c r="D18" s="96"/>
      <c r="E18" s="91"/>
    </row>
    <row r="19" spans="1:5" ht="15" thickBot="1" x14ac:dyDescent="0.4">
      <c r="A19" s="95" t="s">
        <v>126</v>
      </c>
      <c r="B19" s="11" t="s">
        <v>9</v>
      </c>
      <c r="C19" s="96"/>
      <c r="D19" s="96"/>
      <c r="E19" s="91"/>
    </row>
    <row r="20" spans="1:5" ht="15" thickBot="1" x14ac:dyDescent="0.4">
      <c r="A20" s="95" t="s">
        <v>127</v>
      </c>
      <c r="B20" s="12" t="s">
        <v>2</v>
      </c>
      <c r="C20" s="96"/>
      <c r="D20" s="96"/>
      <c r="E20" s="91"/>
    </row>
    <row r="21" spans="1:5" ht="15" thickBot="1" x14ac:dyDescent="0.4">
      <c r="A21" s="95" t="s">
        <v>128</v>
      </c>
      <c r="B21" s="11" t="s">
        <v>9</v>
      </c>
      <c r="C21" s="96"/>
      <c r="D21" s="96"/>
      <c r="E21" s="91"/>
    </row>
    <row r="22" spans="1:5" ht="15" thickBot="1" x14ac:dyDescent="0.4">
      <c r="A22" s="95" t="s">
        <v>129</v>
      </c>
      <c r="B22" s="12" t="s">
        <v>2</v>
      </c>
      <c r="C22" s="96"/>
      <c r="D22" s="96"/>
      <c r="E22" s="91"/>
    </row>
    <row r="23" spans="1:5" ht="15" thickBot="1" x14ac:dyDescent="0.4">
      <c r="A23" s="95" t="s">
        <v>130</v>
      </c>
      <c r="B23" s="11" t="s">
        <v>9</v>
      </c>
      <c r="C23" s="96"/>
      <c r="D23" s="96"/>
      <c r="E23" s="91"/>
    </row>
    <row r="24" spans="1:5" ht="15" thickBot="1" x14ac:dyDescent="0.4">
      <c r="A24" s="95" t="s">
        <v>131</v>
      </c>
      <c r="B24" s="12" t="s">
        <v>2</v>
      </c>
      <c r="C24" s="96"/>
      <c r="D24" s="96"/>
      <c r="E24" s="91"/>
    </row>
    <row r="25" spans="1:5" ht="15" thickBot="1" x14ac:dyDescent="0.4">
      <c r="A25" s="95" t="s">
        <v>132</v>
      </c>
      <c r="B25" s="11" t="s">
        <v>9</v>
      </c>
      <c r="C25" s="96"/>
      <c r="D25" s="96"/>
      <c r="E25" s="91"/>
    </row>
    <row r="26" spans="1:5" ht="15" thickBot="1" x14ac:dyDescent="0.4">
      <c r="A26" s="95" t="s">
        <v>133</v>
      </c>
      <c r="B26" s="12" t="s">
        <v>2</v>
      </c>
      <c r="C26" s="96"/>
      <c r="D26" s="96"/>
      <c r="E26" s="91"/>
    </row>
    <row r="27" spans="1:5" ht="15" thickBot="1" x14ac:dyDescent="0.4">
      <c r="A27" s="95" t="s">
        <v>134</v>
      </c>
      <c r="B27" s="11" t="s">
        <v>9</v>
      </c>
      <c r="C27" s="96"/>
      <c r="D27" s="96"/>
      <c r="E27" s="91"/>
    </row>
    <row r="28" spans="1:5" ht="15" thickBot="1" x14ac:dyDescent="0.4">
      <c r="A28" s="95" t="s">
        <v>135</v>
      </c>
      <c r="B28" s="12" t="s">
        <v>2</v>
      </c>
      <c r="C28" s="96"/>
      <c r="D28" s="96"/>
      <c r="E28" s="91"/>
    </row>
    <row r="29" spans="1:5" ht="15" thickBot="1" x14ac:dyDescent="0.4">
      <c r="A29" s="95" t="s">
        <v>136</v>
      </c>
      <c r="B29" s="11" t="s">
        <v>9</v>
      </c>
      <c r="C29" s="96"/>
      <c r="D29" s="96"/>
      <c r="E29" s="91"/>
    </row>
    <row r="30" spans="1:5" ht="15" thickBot="1" x14ac:dyDescent="0.4">
      <c r="A30" s="95" t="s">
        <v>137</v>
      </c>
      <c r="B30" s="12" t="s">
        <v>2</v>
      </c>
      <c r="C30" s="96"/>
      <c r="D30" s="96"/>
      <c r="E30" s="91"/>
    </row>
    <row r="31" spans="1:5" ht="15" thickBot="1" x14ac:dyDescent="0.4">
      <c r="A31" s="95" t="s">
        <v>138</v>
      </c>
      <c r="B31" s="11" t="s">
        <v>9</v>
      </c>
      <c r="C31" s="96"/>
      <c r="D31" s="96"/>
      <c r="E31" s="91"/>
    </row>
    <row r="32" spans="1:5" ht="15" thickBot="1" x14ac:dyDescent="0.4">
      <c r="A32" s="95" t="s">
        <v>139</v>
      </c>
      <c r="B32" s="12" t="s">
        <v>2</v>
      </c>
      <c r="C32" s="96"/>
      <c r="D32" s="96"/>
      <c r="E32" s="91"/>
    </row>
    <row r="33" spans="1:5" ht="15" thickBot="1" x14ac:dyDescent="0.4">
      <c r="A33" s="95" t="s">
        <v>140</v>
      </c>
      <c r="B33" s="11" t="s">
        <v>9</v>
      </c>
      <c r="C33" s="96"/>
      <c r="D33" s="96"/>
      <c r="E33" s="91"/>
    </row>
    <row r="34" spans="1:5" ht="15" thickBot="1" x14ac:dyDescent="0.4">
      <c r="A34" s="95" t="s">
        <v>141</v>
      </c>
      <c r="B34" s="12" t="s">
        <v>2</v>
      </c>
      <c r="C34" s="96"/>
      <c r="D34" s="96"/>
      <c r="E34" s="91"/>
    </row>
    <row r="35" spans="1:5" ht="15" thickBot="1" x14ac:dyDescent="0.4">
      <c r="A35" s="95" t="s">
        <v>142</v>
      </c>
      <c r="B35" s="11" t="s">
        <v>9</v>
      </c>
      <c r="C35" s="96"/>
      <c r="D35" s="96"/>
      <c r="E35" s="91"/>
    </row>
    <row r="36" spans="1:5" ht="15" thickBot="1" x14ac:dyDescent="0.4">
      <c r="A36" s="95" t="s">
        <v>143</v>
      </c>
      <c r="B36" s="12" t="s">
        <v>2</v>
      </c>
      <c r="C36" s="96"/>
      <c r="D36" s="96"/>
      <c r="E36" s="91"/>
    </row>
    <row r="37" spans="1:5" ht="15" thickBot="1" x14ac:dyDescent="0.4">
      <c r="A37" s="95" t="s">
        <v>144</v>
      </c>
      <c r="B37" s="11" t="s">
        <v>9</v>
      </c>
      <c r="C37" s="96"/>
      <c r="D37" s="96"/>
      <c r="E37" s="91"/>
    </row>
    <row r="38" spans="1:5" ht="15" thickBot="1" x14ac:dyDescent="0.4">
      <c r="A38" s="95" t="s">
        <v>145</v>
      </c>
      <c r="B38" s="12" t="s">
        <v>2</v>
      </c>
      <c r="C38" s="96"/>
      <c r="D38" s="96"/>
      <c r="E38" s="91"/>
    </row>
    <row r="39" spans="1:5" ht="15" thickBot="1" x14ac:dyDescent="0.4">
      <c r="A39" s="95" t="s">
        <v>146</v>
      </c>
      <c r="B39" s="11" t="s">
        <v>9</v>
      </c>
      <c r="C39" s="96"/>
      <c r="D39" s="96"/>
      <c r="E39" s="91"/>
    </row>
    <row r="40" spans="1:5" ht="15" thickBot="1" x14ac:dyDescent="0.4">
      <c r="A40" s="95" t="s">
        <v>147</v>
      </c>
      <c r="B40" s="12" t="s">
        <v>2</v>
      </c>
      <c r="C40" s="96"/>
      <c r="D40" s="96"/>
      <c r="E40" s="91"/>
    </row>
    <row r="41" spans="1:5" ht="15" thickBot="1" x14ac:dyDescent="0.4">
      <c r="A41" s="95" t="s">
        <v>148</v>
      </c>
      <c r="B41" s="11" t="s">
        <v>9</v>
      </c>
      <c r="C41" s="96"/>
      <c r="D41" s="96"/>
      <c r="E41" s="91"/>
    </row>
    <row r="42" spans="1:5" ht="15" thickBot="1" x14ac:dyDescent="0.4">
      <c r="A42" s="95" t="s">
        <v>149</v>
      </c>
      <c r="B42" s="12" t="s">
        <v>2</v>
      </c>
      <c r="C42" s="96"/>
      <c r="D42" s="96"/>
      <c r="E42" s="91"/>
    </row>
    <row r="43" spans="1:5" ht="15" thickBot="1" x14ac:dyDescent="0.4">
      <c r="A43" s="95" t="s">
        <v>150</v>
      </c>
      <c r="B43" s="11" t="s">
        <v>9</v>
      </c>
      <c r="C43" s="96"/>
      <c r="D43" s="96"/>
      <c r="E43" s="91"/>
    </row>
    <row r="44" spans="1:5" ht="15" thickBot="1" x14ac:dyDescent="0.4">
      <c r="A44" s="95" t="s">
        <v>151</v>
      </c>
      <c r="B44" s="12" t="s">
        <v>2</v>
      </c>
      <c r="C44" s="96"/>
      <c r="D44" s="96"/>
      <c r="E44" s="91"/>
    </row>
    <row r="45" spans="1:5" ht="15" thickBot="1" x14ac:dyDescent="0.4">
      <c r="A45" s="95" t="s">
        <v>152</v>
      </c>
      <c r="B45" s="11" t="s">
        <v>9</v>
      </c>
      <c r="C45" s="96"/>
      <c r="D45" s="96"/>
      <c r="E45" s="91"/>
    </row>
    <row r="46" spans="1:5" ht="15" thickBot="1" x14ac:dyDescent="0.4">
      <c r="A46" s="95" t="s">
        <v>153</v>
      </c>
      <c r="B46" s="12" t="s">
        <v>2</v>
      </c>
      <c r="C46" s="96"/>
      <c r="D46" s="96"/>
      <c r="E46" s="91"/>
    </row>
    <row r="47" spans="1:5" ht="15" thickBot="1" x14ac:dyDescent="0.4">
      <c r="A47" s="95" t="s">
        <v>154</v>
      </c>
      <c r="B47" s="11" t="s">
        <v>9</v>
      </c>
      <c r="C47" s="96"/>
      <c r="D47" s="96"/>
      <c r="E47" s="91"/>
    </row>
    <row r="48" spans="1:5" ht="15" thickBot="1" x14ac:dyDescent="0.4">
      <c r="A48" s="95" t="s">
        <v>155</v>
      </c>
      <c r="B48" s="12" t="s">
        <v>2</v>
      </c>
      <c r="C48" s="96"/>
      <c r="D48" s="96"/>
      <c r="E48" s="91"/>
    </row>
    <row r="49" spans="1:5" ht="15" thickBot="1" x14ac:dyDescent="0.4">
      <c r="A49" s="95" t="s">
        <v>156</v>
      </c>
      <c r="B49" s="11" t="s">
        <v>9</v>
      </c>
      <c r="C49" s="96"/>
      <c r="D49" s="96"/>
      <c r="E49" s="91"/>
    </row>
    <row r="50" spans="1:5" ht="15" thickBot="1" x14ac:dyDescent="0.4">
      <c r="A50" s="95" t="s">
        <v>157</v>
      </c>
      <c r="B50" s="12" t="s">
        <v>2</v>
      </c>
      <c r="C50" s="96"/>
      <c r="D50" s="96"/>
      <c r="E50" s="91"/>
    </row>
    <row r="51" spans="1:5" ht="15" thickBot="1" x14ac:dyDescent="0.4">
      <c r="A51" s="95" t="s">
        <v>158</v>
      </c>
      <c r="B51" s="11" t="s">
        <v>9</v>
      </c>
      <c r="C51" s="96"/>
      <c r="D51" s="96"/>
      <c r="E51" s="91"/>
    </row>
    <row r="52" spans="1:5" ht="15" thickBot="1" x14ac:dyDescent="0.4">
      <c r="A52" s="95" t="s">
        <v>159</v>
      </c>
      <c r="B52" s="12" t="s">
        <v>2</v>
      </c>
      <c r="C52" s="96"/>
      <c r="D52" s="96"/>
      <c r="E52" s="91"/>
    </row>
    <row r="53" spans="1:5" ht="15" thickBot="1" x14ac:dyDescent="0.4">
      <c r="A53" s="95" t="s">
        <v>160</v>
      </c>
      <c r="B53" s="11" t="s">
        <v>9</v>
      </c>
      <c r="C53" s="96"/>
      <c r="D53" s="96"/>
      <c r="E53" s="91"/>
    </row>
    <row r="54" spans="1:5" ht="15" thickBot="1" x14ac:dyDescent="0.4">
      <c r="A54" s="95" t="s">
        <v>161</v>
      </c>
      <c r="B54" s="12" t="s">
        <v>2</v>
      </c>
      <c r="C54" s="96"/>
      <c r="D54" s="96"/>
      <c r="E54" s="91"/>
    </row>
    <row r="55" spans="1:5" ht="15" thickBot="1" x14ac:dyDescent="0.4">
      <c r="A55" s="95" t="s">
        <v>162</v>
      </c>
      <c r="B55" s="11" t="s">
        <v>9</v>
      </c>
      <c r="C55" s="96"/>
      <c r="D55" s="96"/>
      <c r="E55" s="91"/>
    </row>
    <row r="56" spans="1:5" ht="15" thickBot="1" x14ac:dyDescent="0.4">
      <c r="A56" s="95" t="s">
        <v>163</v>
      </c>
      <c r="B56" s="12" t="s">
        <v>2</v>
      </c>
      <c r="C56" s="96"/>
      <c r="D56" s="96"/>
      <c r="E56" s="91"/>
    </row>
    <row r="57" spans="1:5" ht="15" thickBot="1" x14ac:dyDescent="0.4">
      <c r="A57" s="95" t="s">
        <v>164</v>
      </c>
      <c r="B57" s="11" t="s">
        <v>9</v>
      </c>
      <c r="C57" s="96"/>
      <c r="D57" s="96"/>
      <c r="E57" s="91"/>
    </row>
    <row r="58" spans="1:5" ht="15" thickBot="1" x14ac:dyDescent="0.4">
      <c r="A58" s="95" t="s">
        <v>165</v>
      </c>
      <c r="B58" s="12" t="s">
        <v>2</v>
      </c>
      <c r="C58" s="96"/>
      <c r="D58" s="96"/>
      <c r="E58" s="91"/>
    </row>
    <row r="59" spans="1:5" ht="15" thickBot="1" x14ac:dyDescent="0.4">
      <c r="A59" s="95" t="s">
        <v>166</v>
      </c>
      <c r="B59" s="11" t="s">
        <v>9</v>
      </c>
      <c r="C59" s="96"/>
      <c r="D59" s="96"/>
      <c r="E59" s="91"/>
    </row>
    <row r="60" spans="1:5" ht="15" thickBot="1" x14ac:dyDescent="0.4">
      <c r="A60" s="102" t="s">
        <v>167</v>
      </c>
      <c r="B60" s="12" t="s">
        <v>2</v>
      </c>
      <c r="C60" s="97"/>
      <c r="D60" s="97"/>
      <c r="E60" s="98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H15" sqref="H15"/>
    </sheetView>
  </sheetViews>
  <sheetFormatPr defaultRowHeight="14.5" x14ac:dyDescent="0.35"/>
  <cols>
    <col min="2" max="2" width="26.1796875" customWidth="1"/>
    <col min="3" max="3" width="17.08984375" customWidth="1"/>
    <col min="4" max="4" width="14.90625" customWidth="1"/>
    <col min="5" max="5" width="12.453125" customWidth="1"/>
  </cols>
  <sheetData>
    <row r="1" spans="1:5" x14ac:dyDescent="0.35">
      <c r="A1" s="130" t="s">
        <v>168</v>
      </c>
      <c r="B1" s="131"/>
      <c r="C1" s="131"/>
      <c r="D1" s="131"/>
      <c r="E1" s="132"/>
    </row>
    <row r="2" spans="1:5" x14ac:dyDescent="0.35">
      <c r="A2" s="99" t="s">
        <v>48</v>
      </c>
      <c r="B2" s="100" t="s">
        <v>49</v>
      </c>
      <c r="C2" s="100" t="s">
        <v>50</v>
      </c>
      <c r="D2" s="100" t="s">
        <v>51</v>
      </c>
      <c r="E2" s="101" t="s">
        <v>52</v>
      </c>
    </row>
    <row r="3" spans="1:5" ht="15" thickBot="1" x14ac:dyDescent="0.4">
      <c r="A3" s="95" t="s">
        <v>169</v>
      </c>
      <c r="B3" s="33" t="s">
        <v>3</v>
      </c>
      <c r="C3" s="96"/>
      <c r="D3" s="96"/>
      <c r="E3" s="91"/>
    </row>
    <row r="4" spans="1:5" ht="15" thickBot="1" x14ac:dyDescent="0.4">
      <c r="A4" s="95" t="s">
        <v>170</v>
      </c>
      <c r="B4" s="33" t="s">
        <v>3</v>
      </c>
      <c r="C4" s="96"/>
      <c r="D4" s="96"/>
      <c r="E4" s="91"/>
    </row>
    <row r="5" spans="1:5" ht="15" thickBot="1" x14ac:dyDescent="0.4">
      <c r="A5" s="95" t="s">
        <v>171</v>
      </c>
      <c r="B5" s="33" t="s">
        <v>3</v>
      </c>
      <c r="C5" s="96"/>
      <c r="D5" s="96"/>
      <c r="E5" s="91"/>
    </row>
    <row r="6" spans="1:5" ht="15" thickBot="1" x14ac:dyDescent="0.4">
      <c r="A6" s="95" t="s">
        <v>172</v>
      </c>
      <c r="B6" s="16" t="s">
        <v>5</v>
      </c>
      <c r="C6" s="96"/>
      <c r="D6" s="96"/>
      <c r="E6" s="91"/>
    </row>
    <row r="7" spans="1:5" ht="15" thickBot="1" x14ac:dyDescent="0.4">
      <c r="A7" s="95" t="s">
        <v>173</v>
      </c>
      <c r="B7" s="33" t="s">
        <v>3</v>
      </c>
      <c r="C7" s="96"/>
      <c r="D7" s="96"/>
      <c r="E7" s="91"/>
    </row>
    <row r="8" spans="1:5" ht="15" thickBot="1" x14ac:dyDescent="0.4">
      <c r="A8" s="95" t="s">
        <v>174</v>
      </c>
      <c r="B8" s="33" t="s">
        <v>3</v>
      </c>
      <c r="C8" s="96"/>
      <c r="D8" s="96"/>
      <c r="E8" s="91"/>
    </row>
    <row r="9" spans="1:5" ht="15" thickBot="1" x14ac:dyDescent="0.4">
      <c r="A9" s="95" t="s">
        <v>175</v>
      </c>
      <c r="B9" s="33" t="s">
        <v>3</v>
      </c>
      <c r="C9" s="96"/>
      <c r="D9" s="96"/>
      <c r="E9" s="91"/>
    </row>
    <row r="10" spans="1:5" ht="15" thickBot="1" x14ac:dyDescent="0.4">
      <c r="A10" s="95" t="s">
        <v>176</v>
      </c>
      <c r="B10" s="33" t="s">
        <v>3</v>
      </c>
      <c r="C10" s="96"/>
      <c r="D10" s="96"/>
      <c r="E10" s="91"/>
    </row>
    <row r="11" spans="1:5" ht="15" thickBot="1" x14ac:dyDescent="0.4">
      <c r="A11" s="95" t="s">
        <v>177</v>
      </c>
      <c r="B11" s="16" t="s">
        <v>5</v>
      </c>
      <c r="C11" s="96"/>
      <c r="D11" s="96"/>
      <c r="E11" s="91"/>
    </row>
    <row r="12" spans="1:5" ht="15" thickBot="1" x14ac:dyDescent="0.4">
      <c r="A12" s="95" t="s">
        <v>178</v>
      </c>
      <c r="B12" s="33" t="s">
        <v>3</v>
      </c>
      <c r="C12" s="96"/>
      <c r="D12" s="96"/>
      <c r="E12" s="91"/>
    </row>
    <row r="13" spans="1:5" ht="15" thickBot="1" x14ac:dyDescent="0.4">
      <c r="A13" s="95" t="s">
        <v>179</v>
      </c>
      <c r="B13" s="33" t="s">
        <v>3</v>
      </c>
      <c r="C13" s="96"/>
      <c r="D13" s="96"/>
      <c r="E13" s="91"/>
    </row>
    <row r="14" spans="1:5" x14ac:dyDescent="0.35">
      <c r="A14" s="95" t="s">
        <v>180</v>
      </c>
      <c r="B14" s="6" t="s">
        <v>4</v>
      </c>
      <c r="C14" s="96"/>
      <c r="D14" s="96"/>
      <c r="E14" s="91"/>
    </row>
    <row r="15" spans="1:5" ht="15" thickBot="1" x14ac:dyDescent="0.4">
      <c r="A15" s="95" t="s">
        <v>181</v>
      </c>
      <c r="B15" s="33" t="s">
        <v>3</v>
      </c>
      <c r="C15" s="96"/>
      <c r="D15" s="96"/>
      <c r="E15" s="91"/>
    </row>
    <row r="16" spans="1:5" ht="15" thickBot="1" x14ac:dyDescent="0.4">
      <c r="A16" s="95" t="s">
        <v>182</v>
      </c>
      <c r="B16" s="33" t="s">
        <v>3</v>
      </c>
      <c r="C16" s="96"/>
      <c r="D16" s="96"/>
      <c r="E16" s="91"/>
    </row>
    <row r="17" spans="1:5" ht="15" thickBot="1" x14ac:dyDescent="0.4">
      <c r="A17" s="95" t="s">
        <v>183</v>
      </c>
      <c r="B17" s="16" t="s">
        <v>5</v>
      </c>
      <c r="C17" s="96"/>
      <c r="D17" s="96"/>
      <c r="E17" s="91"/>
    </row>
    <row r="18" spans="1:5" ht="15" thickBot="1" x14ac:dyDescent="0.4">
      <c r="A18" s="95" t="s">
        <v>184</v>
      </c>
      <c r="B18" s="17" t="s">
        <v>3</v>
      </c>
      <c r="C18" s="96"/>
      <c r="D18" s="96"/>
      <c r="E18" s="91"/>
    </row>
    <row r="19" spans="1:5" ht="15" thickBot="1" x14ac:dyDescent="0.4">
      <c r="A19" s="95" t="s">
        <v>185</v>
      </c>
      <c r="B19" s="33" t="s">
        <v>3</v>
      </c>
      <c r="C19" s="96"/>
      <c r="D19" s="96"/>
      <c r="E19" s="91"/>
    </row>
    <row r="20" spans="1:5" x14ac:dyDescent="0.35">
      <c r="A20" s="95" t="s">
        <v>186</v>
      </c>
      <c r="B20" s="6" t="s">
        <v>4</v>
      </c>
      <c r="C20" s="96"/>
      <c r="D20" s="96"/>
      <c r="E20" s="91"/>
    </row>
    <row r="21" spans="1:5" ht="15" thickBot="1" x14ac:dyDescent="0.4">
      <c r="A21" s="95" t="s">
        <v>187</v>
      </c>
      <c r="B21" s="33" t="s">
        <v>3</v>
      </c>
      <c r="C21" s="96"/>
      <c r="D21" s="96"/>
      <c r="E21" s="91"/>
    </row>
    <row r="22" spans="1:5" ht="15" thickBot="1" x14ac:dyDescent="0.4">
      <c r="A22" s="95" t="s">
        <v>188</v>
      </c>
      <c r="B22" s="33" t="s">
        <v>3</v>
      </c>
      <c r="C22" s="96"/>
      <c r="D22" s="96"/>
      <c r="E22" s="91"/>
    </row>
    <row r="23" spans="1:5" ht="15" thickBot="1" x14ac:dyDescent="0.4">
      <c r="A23" s="95" t="s">
        <v>189</v>
      </c>
      <c r="B23" s="16" t="s">
        <v>5</v>
      </c>
      <c r="C23" s="96"/>
      <c r="D23" s="96"/>
      <c r="E23" s="91"/>
    </row>
    <row r="24" spans="1:5" ht="15" thickBot="1" x14ac:dyDescent="0.4">
      <c r="A24" s="95" t="s">
        <v>190</v>
      </c>
      <c r="B24" s="17" t="s">
        <v>3</v>
      </c>
      <c r="C24" s="96"/>
      <c r="D24" s="96"/>
      <c r="E24" s="91"/>
    </row>
    <row r="25" spans="1:5" ht="15" thickBot="1" x14ac:dyDescent="0.4">
      <c r="A25" s="95" t="s">
        <v>191</v>
      </c>
      <c r="B25" s="33" t="s">
        <v>3</v>
      </c>
      <c r="C25" s="96"/>
      <c r="D25" s="96"/>
      <c r="E25" s="91"/>
    </row>
    <row r="26" spans="1:5" x14ac:dyDescent="0.35">
      <c r="A26" s="95" t="s">
        <v>192</v>
      </c>
      <c r="B26" s="6" t="s">
        <v>4</v>
      </c>
      <c r="C26" s="96"/>
      <c r="D26" s="96"/>
      <c r="E26" s="91"/>
    </row>
    <row r="27" spans="1:5" ht="15" thickBot="1" x14ac:dyDescent="0.4">
      <c r="A27" s="95" t="s">
        <v>193</v>
      </c>
      <c r="B27" s="33" t="s">
        <v>3</v>
      </c>
      <c r="C27" s="96"/>
      <c r="D27" s="96"/>
      <c r="E27" s="91"/>
    </row>
    <row r="28" spans="1:5" ht="15" thickBot="1" x14ac:dyDescent="0.4">
      <c r="A28" s="95" t="s">
        <v>194</v>
      </c>
      <c r="B28" s="33" t="s">
        <v>3</v>
      </c>
      <c r="C28" s="96"/>
      <c r="D28" s="96"/>
      <c r="E28" s="91"/>
    </row>
    <row r="29" spans="1:5" ht="15" thickBot="1" x14ac:dyDescent="0.4">
      <c r="A29" s="95" t="s">
        <v>195</v>
      </c>
      <c r="B29" s="16" t="s">
        <v>5</v>
      </c>
      <c r="C29" s="96"/>
      <c r="D29" s="96"/>
      <c r="E29" s="91"/>
    </row>
    <row r="30" spans="1:5" ht="15" thickBot="1" x14ac:dyDescent="0.4">
      <c r="A30" s="95" t="s">
        <v>196</v>
      </c>
      <c r="B30" s="17" t="s">
        <v>3</v>
      </c>
      <c r="C30" s="96"/>
      <c r="D30" s="96"/>
      <c r="E30" s="91"/>
    </row>
    <row r="31" spans="1:5" ht="15" thickBot="1" x14ac:dyDescent="0.4">
      <c r="A31" s="95" t="s">
        <v>197</v>
      </c>
      <c r="B31" s="33" t="s">
        <v>3</v>
      </c>
      <c r="C31" s="96"/>
      <c r="D31" s="96"/>
      <c r="E31" s="91"/>
    </row>
    <row r="32" spans="1:5" x14ac:dyDescent="0.35">
      <c r="A32" s="95" t="s">
        <v>198</v>
      </c>
      <c r="B32" s="6" t="s">
        <v>4</v>
      </c>
      <c r="C32" s="96"/>
      <c r="D32" s="96"/>
      <c r="E32" s="91"/>
    </row>
    <row r="33" spans="1:5" ht="15" thickBot="1" x14ac:dyDescent="0.4">
      <c r="A33" s="95" t="s">
        <v>199</v>
      </c>
      <c r="B33" s="33" t="s">
        <v>3</v>
      </c>
      <c r="C33" s="96"/>
      <c r="D33" s="96"/>
      <c r="E33" s="91"/>
    </row>
    <row r="34" spans="1:5" ht="15" thickBot="1" x14ac:dyDescent="0.4">
      <c r="A34" s="95" t="s">
        <v>200</v>
      </c>
      <c r="B34" s="33" t="s">
        <v>3</v>
      </c>
      <c r="C34" s="96"/>
      <c r="D34" s="96"/>
      <c r="E34" s="91"/>
    </row>
    <row r="35" spans="1:5" ht="15" thickBot="1" x14ac:dyDescent="0.4">
      <c r="A35" s="95" t="s">
        <v>201</v>
      </c>
      <c r="B35" s="16" t="s">
        <v>5</v>
      </c>
      <c r="C35" s="96"/>
      <c r="D35" s="96"/>
      <c r="E35" s="91"/>
    </row>
    <row r="36" spans="1:5" ht="15" thickBot="1" x14ac:dyDescent="0.4">
      <c r="A36" s="95" t="s">
        <v>202</v>
      </c>
      <c r="B36" s="17" t="s">
        <v>3</v>
      </c>
      <c r="C36" s="96"/>
      <c r="D36" s="96"/>
      <c r="E36" s="91"/>
    </row>
    <row r="37" spans="1:5" ht="15" thickBot="1" x14ac:dyDescent="0.4">
      <c r="A37" s="95" t="s">
        <v>203</v>
      </c>
      <c r="B37" s="33" t="s">
        <v>3</v>
      </c>
      <c r="C37" s="96"/>
      <c r="D37" s="96"/>
      <c r="E37" s="91"/>
    </row>
    <row r="38" spans="1:5" x14ac:dyDescent="0.35">
      <c r="A38" s="95" t="s">
        <v>204</v>
      </c>
      <c r="B38" s="6" t="s">
        <v>4</v>
      </c>
      <c r="C38" s="96"/>
      <c r="D38" s="96"/>
      <c r="E38" s="91"/>
    </row>
    <row r="39" spans="1:5" ht="15" thickBot="1" x14ac:dyDescent="0.4">
      <c r="A39" s="95" t="s">
        <v>205</v>
      </c>
      <c r="B39" s="33" t="s">
        <v>3</v>
      </c>
      <c r="C39" s="96"/>
      <c r="D39" s="96"/>
      <c r="E39" s="91"/>
    </row>
    <row r="40" spans="1:5" ht="15" thickBot="1" x14ac:dyDescent="0.4">
      <c r="A40" s="95" t="s">
        <v>206</v>
      </c>
      <c r="B40" s="33" t="s">
        <v>3</v>
      </c>
      <c r="C40" s="96"/>
      <c r="D40" s="96"/>
      <c r="E40" s="91"/>
    </row>
    <row r="41" spans="1:5" ht="15" thickBot="1" x14ac:dyDescent="0.4">
      <c r="A41" s="95" t="s">
        <v>207</v>
      </c>
      <c r="B41" s="16" t="s">
        <v>5</v>
      </c>
      <c r="C41" s="96"/>
      <c r="D41" s="96"/>
      <c r="E41" s="91"/>
    </row>
    <row r="42" spans="1:5" ht="15" thickBot="1" x14ac:dyDescent="0.4">
      <c r="A42" s="95" t="s">
        <v>208</v>
      </c>
      <c r="B42" s="17" t="s">
        <v>3</v>
      </c>
      <c r="C42" s="96"/>
      <c r="D42" s="96"/>
      <c r="E42" s="91"/>
    </row>
    <row r="43" spans="1:5" ht="15" thickBot="1" x14ac:dyDescent="0.4">
      <c r="A43" s="95" t="s">
        <v>209</v>
      </c>
      <c r="B43" s="33" t="s">
        <v>3</v>
      </c>
      <c r="C43" s="96"/>
      <c r="D43" s="96"/>
      <c r="E43" s="91"/>
    </row>
    <row r="44" spans="1:5" x14ac:dyDescent="0.35">
      <c r="A44" s="95" t="s">
        <v>210</v>
      </c>
      <c r="B44" s="6" t="s">
        <v>4</v>
      </c>
      <c r="C44" s="96"/>
      <c r="D44" s="96"/>
      <c r="E44" s="91"/>
    </row>
    <row r="45" spans="1:5" ht="15" thickBot="1" x14ac:dyDescent="0.4">
      <c r="A45" s="95" t="s">
        <v>211</v>
      </c>
      <c r="B45" s="33" t="s">
        <v>3</v>
      </c>
      <c r="C45" s="96"/>
      <c r="D45" s="96"/>
      <c r="E45" s="91"/>
    </row>
    <row r="46" spans="1:5" ht="15" thickBot="1" x14ac:dyDescent="0.4">
      <c r="A46" s="95" t="s">
        <v>212</v>
      </c>
      <c r="B46" s="33" t="s">
        <v>3</v>
      </c>
      <c r="C46" s="96"/>
      <c r="D46" s="96"/>
      <c r="E46" s="91"/>
    </row>
    <row r="47" spans="1:5" ht="15" thickBot="1" x14ac:dyDescent="0.4">
      <c r="A47" s="95" t="s">
        <v>213</v>
      </c>
      <c r="B47" s="16" t="s">
        <v>5</v>
      </c>
      <c r="C47" s="96"/>
      <c r="D47" s="96"/>
      <c r="E47" s="91"/>
    </row>
    <row r="48" spans="1:5" ht="15" thickBot="1" x14ac:dyDescent="0.4">
      <c r="A48" s="95" t="s">
        <v>214</v>
      </c>
      <c r="B48" s="17" t="s">
        <v>3</v>
      </c>
      <c r="C48" s="96"/>
      <c r="D48" s="96"/>
      <c r="E48" s="91"/>
    </row>
    <row r="49" spans="1:5" ht="15" thickBot="1" x14ac:dyDescent="0.4">
      <c r="A49" s="95" t="s">
        <v>215</v>
      </c>
      <c r="B49" s="33" t="s">
        <v>3</v>
      </c>
      <c r="C49" s="96"/>
      <c r="D49" s="96"/>
      <c r="E49" s="91"/>
    </row>
    <row r="50" spans="1:5" x14ac:dyDescent="0.35">
      <c r="A50" s="95" t="s">
        <v>216</v>
      </c>
      <c r="B50" s="6" t="s">
        <v>4</v>
      </c>
      <c r="C50" s="96"/>
      <c r="D50" s="96"/>
      <c r="E50" s="91"/>
    </row>
    <row r="51" spans="1:5" ht="15" thickBot="1" x14ac:dyDescent="0.4">
      <c r="A51" s="95" t="s">
        <v>217</v>
      </c>
      <c r="B51" s="33" t="s">
        <v>3</v>
      </c>
      <c r="C51" s="96"/>
      <c r="D51" s="96"/>
      <c r="E51" s="91"/>
    </row>
    <row r="52" spans="1:5" ht="15" thickBot="1" x14ac:dyDescent="0.4">
      <c r="A52" s="95" t="s">
        <v>218</v>
      </c>
      <c r="B52" s="33" t="s">
        <v>3</v>
      </c>
      <c r="C52" s="96"/>
      <c r="D52" s="96"/>
      <c r="E52" s="91"/>
    </row>
    <row r="53" spans="1:5" ht="15" thickBot="1" x14ac:dyDescent="0.4">
      <c r="A53" s="95" t="s">
        <v>219</v>
      </c>
      <c r="B53" s="16" t="s">
        <v>5</v>
      </c>
      <c r="C53" s="96"/>
      <c r="D53" s="96"/>
      <c r="E53" s="91"/>
    </row>
    <row r="54" spans="1:5" ht="15" thickBot="1" x14ac:dyDescent="0.4">
      <c r="A54" s="95" t="s">
        <v>220</v>
      </c>
      <c r="B54" s="17" t="s">
        <v>3</v>
      </c>
      <c r="C54" s="96"/>
      <c r="D54" s="96"/>
      <c r="E54" s="91"/>
    </row>
    <row r="55" spans="1:5" ht="15" thickBot="1" x14ac:dyDescent="0.4">
      <c r="A55" s="95" t="s">
        <v>221</v>
      </c>
      <c r="B55" s="33" t="s">
        <v>3</v>
      </c>
      <c r="C55" s="96"/>
      <c r="D55" s="96"/>
      <c r="E55" s="91"/>
    </row>
    <row r="56" spans="1:5" x14ac:dyDescent="0.35">
      <c r="A56" s="95" t="s">
        <v>222</v>
      </c>
      <c r="B56" s="6" t="s">
        <v>4</v>
      </c>
      <c r="C56" s="96"/>
      <c r="D56" s="96"/>
      <c r="E56" s="91"/>
    </row>
    <row r="57" spans="1:5" ht="15" thickBot="1" x14ac:dyDescent="0.4">
      <c r="A57" s="95" t="s">
        <v>223</v>
      </c>
      <c r="B57" s="33" t="s">
        <v>3</v>
      </c>
      <c r="C57" s="96"/>
      <c r="D57" s="96"/>
      <c r="E57" s="91"/>
    </row>
    <row r="58" spans="1:5" ht="15" thickBot="1" x14ac:dyDescent="0.4">
      <c r="A58" s="95" t="s">
        <v>224</v>
      </c>
      <c r="B58" s="33" t="s">
        <v>3</v>
      </c>
      <c r="C58" s="96"/>
      <c r="D58" s="96"/>
      <c r="E58" s="91"/>
    </row>
    <row r="59" spans="1:5" ht="15" thickBot="1" x14ac:dyDescent="0.4">
      <c r="A59" s="95" t="s">
        <v>225</v>
      </c>
      <c r="B59" s="16" t="s">
        <v>5</v>
      </c>
      <c r="C59" s="96"/>
      <c r="D59" s="96"/>
      <c r="E59" s="91"/>
    </row>
    <row r="60" spans="1:5" ht="15" thickBot="1" x14ac:dyDescent="0.4">
      <c r="A60" s="95" t="s">
        <v>226</v>
      </c>
      <c r="B60" s="17" t="s">
        <v>3</v>
      </c>
      <c r="C60" s="96"/>
      <c r="D60" s="96"/>
      <c r="E60" s="91"/>
    </row>
    <row r="61" spans="1:5" ht="15" thickBot="1" x14ac:dyDescent="0.4">
      <c r="A61" s="95" t="s">
        <v>227</v>
      </c>
      <c r="B61" s="33" t="s">
        <v>3</v>
      </c>
      <c r="C61" s="96"/>
      <c r="D61" s="96"/>
      <c r="E61" s="91"/>
    </row>
    <row r="62" spans="1:5" x14ac:dyDescent="0.35">
      <c r="A62" s="95" t="s">
        <v>228</v>
      </c>
      <c r="B62" s="6" t="s">
        <v>4</v>
      </c>
      <c r="C62" s="96"/>
      <c r="D62" s="96"/>
      <c r="E62" s="91"/>
    </row>
    <row r="63" spans="1:5" ht="15" thickBot="1" x14ac:dyDescent="0.4">
      <c r="A63" s="95" t="s">
        <v>229</v>
      </c>
      <c r="B63" s="33" t="s">
        <v>3</v>
      </c>
      <c r="C63" s="96"/>
      <c r="D63" s="96"/>
      <c r="E63" s="91"/>
    </row>
    <row r="64" spans="1:5" ht="15" thickBot="1" x14ac:dyDescent="0.4">
      <c r="A64" s="95" t="s">
        <v>230</v>
      </c>
      <c r="B64" s="33" t="s">
        <v>3</v>
      </c>
      <c r="C64" s="96"/>
      <c r="D64" s="96"/>
      <c r="E64" s="91"/>
    </row>
    <row r="65" spans="1:5" ht="15" thickBot="1" x14ac:dyDescent="0.4">
      <c r="A65" s="95" t="s">
        <v>231</v>
      </c>
      <c r="B65" s="16" t="s">
        <v>5</v>
      </c>
      <c r="C65" s="96"/>
      <c r="D65" s="96"/>
      <c r="E65" s="91"/>
    </row>
    <row r="66" spans="1:5" ht="15" thickBot="1" x14ac:dyDescent="0.4">
      <c r="A66" s="95" t="s">
        <v>232</v>
      </c>
      <c r="B66" s="17" t="s">
        <v>3</v>
      </c>
      <c r="C66" s="96"/>
      <c r="D66" s="96"/>
      <c r="E66" s="91"/>
    </row>
    <row r="67" spans="1:5" ht="15" thickBot="1" x14ac:dyDescent="0.4">
      <c r="A67" s="95" t="s">
        <v>233</v>
      </c>
      <c r="B67" s="33" t="s">
        <v>3</v>
      </c>
      <c r="C67" s="96"/>
      <c r="D67" s="96"/>
      <c r="E67" s="91"/>
    </row>
    <row r="68" spans="1:5" x14ac:dyDescent="0.35">
      <c r="A68" s="95" t="s">
        <v>234</v>
      </c>
      <c r="B68" s="6" t="s">
        <v>4</v>
      </c>
      <c r="C68" s="96"/>
      <c r="D68" s="96"/>
      <c r="E68" s="91"/>
    </row>
    <row r="69" spans="1:5" ht="15" thickBot="1" x14ac:dyDescent="0.4">
      <c r="A69" s="95" t="s">
        <v>235</v>
      </c>
      <c r="B69" s="33" t="s">
        <v>3</v>
      </c>
      <c r="C69" s="96"/>
      <c r="D69" s="96"/>
      <c r="E69" s="91"/>
    </row>
    <row r="70" spans="1:5" ht="15" thickBot="1" x14ac:dyDescent="0.4">
      <c r="A70" s="95" t="s">
        <v>236</v>
      </c>
      <c r="B70" s="33" t="s">
        <v>3</v>
      </c>
      <c r="C70" s="96"/>
      <c r="D70" s="96"/>
      <c r="E70" s="91"/>
    </row>
    <row r="71" spans="1:5" ht="15" thickBot="1" x14ac:dyDescent="0.4">
      <c r="A71" s="95" t="s">
        <v>237</v>
      </c>
      <c r="B71" s="16" t="s">
        <v>5</v>
      </c>
      <c r="C71" s="96"/>
      <c r="D71" s="96"/>
      <c r="E71" s="91"/>
    </row>
    <row r="72" spans="1:5" ht="15" thickBot="1" x14ac:dyDescent="0.4">
      <c r="A72" s="95" t="s">
        <v>238</v>
      </c>
      <c r="B72" s="17" t="s">
        <v>3</v>
      </c>
      <c r="C72" s="96"/>
      <c r="D72" s="96"/>
      <c r="E72" s="91"/>
    </row>
    <row r="73" spans="1:5" ht="15" thickBot="1" x14ac:dyDescent="0.4">
      <c r="A73" s="95" t="s">
        <v>239</v>
      </c>
      <c r="B73" s="33" t="s">
        <v>3</v>
      </c>
      <c r="C73" s="96"/>
      <c r="D73" s="96"/>
      <c r="E73" s="91"/>
    </row>
    <row r="74" spans="1:5" x14ac:dyDescent="0.35">
      <c r="A74" s="95" t="s">
        <v>240</v>
      </c>
      <c r="B74" s="6" t="s">
        <v>4</v>
      </c>
      <c r="C74" s="96"/>
      <c r="D74" s="96"/>
      <c r="E74" s="91"/>
    </row>
    <row r="75" spans="1:5" ht="15" thickBot="1" x14ac:dyDescent="0.4">
      <c r="A75" s="95" t="s">
        <v>241</v>
      </c>
      <c r="B75" s="33" t="s">
        <v>3</v>
      </c>
      <c r="C75" s="96"/>
      <c r="D75" s="96"/>
      <c r="E75" s="91"/>
    </row>
    <row r="76" spans="1:5" ht="15" thickBot="1" x14ac:dyDescent="0.4">
      <c r="A76" s="95" t="s">
        <v>242</v>
      </c>
      <c r="B76" s="33" t="s">
        <v>3</v>
      </c>
      <c r="C76" s="96"/>
      <c r="D76" s="96"/>
      <c r="E76" s="91"/>
    </row>
    <row r="77" spans="1:5" ht="15" thickBot="1" x14ac:dyDescent="0.4">
      <c r="A77" s="95" t="s">
        <v>243</v>
      </c>
      <c r="B77" s="16" t="s">
        <v>5</v>
      </c>
      <c r="C77" s="96"/>
      <c r="D77" s="96"/>
      <c r="E77" s="91"/>
    </row>
    <row r="78" spans="1:5" ht="15" thickBot="1" x14ac:dyDescent="0.4">
      <c r="A78" s="95" t="s">
        <v>244</v>
      </c>
      <c r="B78" s="17" t="s">
        <v>3</v>
      </c>
      <c r="C78" s="96"/>
      <c r="D78" s="96"/>
      <c r="E78" s="91"/>
    </row>
    <row r="79" spans="1:5" ht="15" thickBot="1" x14ac:dyDescent="0.4">
      <c r="A79" s="95" t="s">
        <v>245</v>
      </c>
      <c r="B79" s="33" t="s">
        <v>3</v>
      </c>
      <c r="C79" s="96"/>
      <c r="D79" s="96"/>
      <c r="E79" s="91"/>
    </row>
    <row r="80" spans="1:5" x14ac:dyDescent="0.35">
      <c r="A80" s="95" t="s">
        <v>246</v>
      </c>
      <c r="B80" s="6" t="s">
        <v>4</v>
      </c>
      <c r="C80" s="96"/>
      <c r="D80" s="96"/>
      <c r="E80" s="91"/>
    </row>
    <row r="81" spans="1:5" ht="15" thickBot="1" x14ac:dyDescent="0.4">
      <c r="A81" s="95" t="s">
        <v>247</v>
      </c>
      <c r="B81" s="33" t="s">
        <v>3</v>
      </c>
      <c r="C81" s="96"/>
      <c r="D81" s="96"/>
      <c r="E81" s="91"/>
    </row>
    <row r="82" spans="1:5" ht="15" thickBot="1" x14ac:dyDescent="0.4">
      <c r="A82" s="95" t="s">
        <v>248</v>
      </c>
      <c r="B82" s="33" t="s">
        <v>3</v>
      </c>
      <c r="C82" s="96"/>
      <c r="D82" s="96"/>
      <c r="E82" s="91"/>
    </row>
    <row r="83" spans="1:5" ht="15" thickBot="1" x14ac:dyDescent="0.4">
      <c r="A83" s="95" t="s">
        <v>249</v>
      </c>
      <c r="B83" s="16" t="s">
        <v>5</v>
      </c>
      <c r="C83" s="96"/>
      <c r="D83" s="96"/>
      <c r="E83" s="91"/>
    </row>
    <row r="84" spans="1:5" ht="15" thickBot="1" x14ac:dyDescent="0.4">
      <c r="A84" s="95" t="s">
        <v>250</v>
      </c>
      <c r="B84" s="17" t="s">
        <v>3</v>
      </c>
      <c r="C84" s="96"/>
      <c r="D84" s="96"/>
      <c r="E84" s="91"/>
    </row>
    <row r="85" spans="1:5" ht="15" thickBot="1" x14ac:dyDescent="0.4">
      <c r="A85" s="95" t="s">
        <v>251</v>
      </c>
      <c r="B85" s="33" t="s">
        <v>3</v>
      </c>
      <c r="C85" s="96"/>
      <c r="D85" s="96"/>
      <c r="E85" s="91"/>
    </row>
    <row r="86" spans="1:5" x14ac:dyDescent="0.35">
      <c r="A86" s="95" t="s">
        <v>252</v>
      </c>
      <c r="B86" s="6" t="s">
        <v>4</v>
      </c>
      <c r="C86" s="96"/>
      <c r="D86" s="96"/>
      <c r="E86" s="91"/>
    </row>
    <row r="87" spans="1:5" ht="15" thickBot="1" x14ac:dyDescent="0.4">
      <c r="A87" s="95" t="s">
        <v>253</v>
      </c>
      <c r="B87" s="33" t="s">
        <v>3</v>
      </c>
      <c r="C87" s="96"/>
      <c r="D87" s="96"/>
      <c r="E87" s="91"/>
    </row>
    <row r="88" spans="1:5" ht="15" thickBot="1" x14ac:dyDescent="0.4">
      <c r="A88" s="95" t="s">
        <v>254</v>
      </c>
      <c r="B88" s="33" t="s">
        <v>3</v>
      </c>
      <c r="C88" s="96"/>
      <c r="D88" s="96"/>
      <c r="E88" s="91"/>
    </row>
    <row r="89" spans="1:5" ht="15" thickBot="1" x14ac:dyDescent="0.4">
      <c r="A89" s="95" t="s">
        <v>255</v>
      </c>
      <c r="B89" s="16" t="s">
        <v>5</v>
      </c>
      <c r="C89" s="96"/>
      <c r="D89" s="96"/>
      <c r="E89" s="91"/>
    </row>
    <row r="90" spans="1:5" ht="15" thickBot="1" x14ac:dyDescent="0.4">
      <c r="A90" s="102" t="s">
        <v>256</v>
      </c>
      <c r="B90" s="17" t="s">
        <v>3</v>
      </c>
      <c r="C90" s="97"/>
      <c r="D90" s="97"/>
      <c r="E90" s="98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101-Saleable-Market</vt:lpstr>
      <vt:lpstr>Stock Statement-Tower G</vt:lpstr>
      <vt:lpstr>Stock Statement-Tower H</vt:lpstr>
      <vt:lpstr>Stock Statement-Tower J</vt:lpstr>
      <vt:lpstr>Unit Numbering-Tower-G</vt:lpstr>
      <vt:lpstr>Unit Numbering-Tower-H</vt:lpstr>
      <vt:lpstr>Unit Numbering-Tower-J</vt:lpstr>
      <vt:lpstr>'101-Saleable-Market'!Print_Area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Gaurrav Kashyap</dc:creator>
  <cp:lastModifiedBy>Apurva Prehar</cp:lastModifiedBy>
  <dcterms:created xsi:type="dcterms:W3CDTF">2023-01-06T07:07:44Z</dcterms:created>
  <dcterms:modified xsi:type="dcterms:W3CDTF">2023-10-06T15:06:53Z</dcterms:modified>
</cp:coreProperties>
</file>