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B52" i="1"/>
  <c r="C52" i="1" s="1"/>
  <c r="B51" i="1"/>
  <c r="C51" i="1" s="1"/>
  <c r="B50" i="1"/>
  <c r="C50" i="1" s="1"/>
  <c r="C49" i="1"/>
  <c r="B49" i="1"/>
  <c r="B48" i="1"/>
  <c r="C48" i="1" s="1"/>
  <c r="B47" i="1"/>
  <c r="C47" i="1" s="1"/>
  <c r="B46" i="1"/>
  <c r="C46" i="1" s="1"/>
  <c r="C45" i="1"/>
  <c r="B45" i="1"/>
  <c r="B44" i="1"/>
  <c r="C44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B43" i="1"/>
  <c r="C43" i="1" s="1"/>
  <c r="B42" i="1"/>
  <c r="C42" i="1" s="1"/>
  <c r="C41" i="1"/>
  <c r="B41" i="1"/>
  <c r="F40" i="1"/>
  <c r="F41" i="1" s="1"/>
  <c r="F42" i="1" s="1"/>
  <c r="E40" i="1"/>
  <c r="B40" i="1"/>
  <c r="C40" i="1" s="1"/>
  <c r="G39" i="1"/>
  <c r="B39" i="1"/>
  <c r="C38" i="1"/>
  <c r="B38" i="1"/>
  <c r="B32" i="1"/>
  <c r="B33" i="1" s="1"/>
  <c r="B31" i="1"/>
  <c r="C31" i="1" s="1"/>
  <c r="C30" i="1"/>
  <c r="B30" i="1"/>
  <c r="B24" i="1"/>
  <c r="B25" i="1" s="1"/>
  <c r="B23" i="1"/>
  <c r="C23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F16" i="1"/>
  <c r="F17" i="1" s="1"/>
  <c r="F18" i="1" s="1"/>
  <c r="F19" i="1" s="1"/>
  <c r="E16" i="1"/>
  <c r="B16" i="1"/>
  <c r="B17" i="1" s="1"/>
  <c r="C15" i="1"/>
  <c r="B15" i="1"/>
  <c r="C14" i="1"/>
  <c r="F8" i="1"/>
  <c r="F9" i="1" s="1"/>
  <c r="F10" i="1" s="1"/>
  <c r="F11" i="1" s="1"/>
  <c r="F12" i="1" s="1"/>
  <c r="F13" i="1" s="1"/>
  <c r="F14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F4" i="1"/>
  <c r="F5" i="1" s="1"/>
  <c r="F6" i="1" s="1"/>
  <c r="F7" i="1" s="1"/>
  <c r="E4" i="1"/>
  <c r="B4" i="1"/>
  <c r="B5" i="1" s="1"/>
  <c r="C3" i="1"/>
  <c r="B3" i="1"/>
  <c r="B18" i="1" l="1"/>
  <c r="C17" i="1"/>
  <c r="B6" i="1"/>
  <c r="C5" i="1"/>
  <c r="B26" i="1"/>
  <c r="C25" i="1"/>
  <c r="B34" i="1"/>
  <c r="C33" i="1"/>
  <c r="G40" i="1"/>
  <c r="E41" i="1"/>
  <c r="C4" i="1"/>
  <c r="C16" i="1"/>
  <c r="C24" i="1"/>
  <c r="C32" i="1"/>
  <c r="B35" i="1" l="1"/>
  <c r="C34" i="1"/>
  <c r="B7" i="1"/>
  <c r="C6" i="1"/>
  <c r="G41" i="1"/>
  <c r="E42" i="1"/>
  <c r="B27" i="1"/>
  <c r="C26" i="1"/>
  <c r="B19" i="1"/>
  <c r="C18" i="1"/>
  <c r="B8" i="1" l="1"/>
  <c r="C7" i="1"/>
  <c r="E43" i="1"/>
  <c r="G42" i="1"/>
  <c r="B28" i="1"/>
  <c r="C27" i="1"/>
  <c r="C19" i="1"/>
  <c r="B20" i="1"/>
  <c r="B36" i="1"/>
  <c r="C35" i="1"/>
  <c r="B21" i="1" l="1"/>
  <c r="C20" i="1"/>
  <c r="G43" i="1"/>
  <c r="E44" i="1"/>
  <c r="B37" i="1"/>
  <c r="C37" i="1" s="1"/>
  <c r="C36" i="1"/>
  <c r="B29" i="1"/>
  <c r="C29" i="1" s="1"/>
  <c r="C28" i="1"/>
  <c r="B9" i="1"/>
  <c r="C8" i="1"/>
  <c r="G44" i="1" l="1"/>
  <c r="E45" i="1"/>
  <c r="B10" i="1"/>
  <c r="C9" i="1"/>
  <c r="B22" i="1"/>
  <c r="C22" i="1" s="1"/>
  <c r="C21" i="1"/>
  <c r="C10" i="1" l="1"/>
  <c r="B11" i="1"/>
  <c r="G45" i="1"/>
  <c r="E46" i="1"/>
  <c r="E47" i="1" l="1"/>
  <c r="G46" i="1"/>
  <c r="C11" i="1"/>
  <c r="B12" i="1"/>
  <c r="B13" i="1" l="1"/>
  <c r="C13" i="1" s="1"/>
  <c r="C12" i="1"/>
  <c r="G47" i="1"/>
  <c r="E48" i="1"/>
  <c r="G48" i="1" l="1"/>
  <c r="E49" i="1"/>
  <c r="G49" i="1" l="1"/>
  <c r="E50" i="1"/>
  <c r="E51" i="1" l="1"/>
  <c r="G50" i="1"/>
  <c r="G51" i="1" l="1"/>
  <c r="E52" i="1"/>
  <c r="G52" i="1" l="1"/>
  <c r="E53" i="1"/>
  <c r="G53" i="1" s="1"/>
</calcChain>
</file>

<file path=xl/sharedStrings.xml><?xml version="1.0" encoding="utf-8"?>
<sst xmlns="http://schemas.openxmlformats.org/spreadsheetml/2006/main" count="112" uniqueCount="69">
  <si>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</si>
  <si>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</si>
  <si>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</si>
  <si>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</si>
  <si>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</si>
  <si>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</si>
  <si>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</si>
  <si>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</si>
  <si>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</si>
  <si>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</si>
  <si>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A-011</t>
  </si>
  <si>
    <t>A-012</t>
  </si>
  <si>
    <t>B-001</t>
  </si>
  <si>
    <t>B-002</t>
  </si>
  <si>
    <t>B-003</t>
  </si>
  <si>
    <t>B-004</t>
  </si>
  <si>
    <t>B-005</t>
  </si>
  <si>
    <t>B-006</t>
  </si>
  <si>
    <t>B-007</t>
  </si>
  <si>
    <t>B-008</t>
  </si>
  <si>
    <t>B-009</t>
  </si>
  <si>
    <t>B-010</t>
  </si>
  <si>
    <t>B-011</t>
  </si>
  <si>
    <t>B-012</t>
  </si>
  <si>
    <t>B-012A</t>
  </si>
  <si>
    <t>B-014</t>
  </si>
  <si>
    <t>B-015</t>
  </si>
  <si>
    <t>B-016</t>
  </si>
  <si>
    <t>B-017</t>
  </si>
  <si>
    <t>B-018</t>
  </si>
  <si>
    <t>B-019</t>
  </si>
  <si>
    <t>B-020</t>
  </si>
  <si>
    <t>B-021</t>
  </si>
  <si>
    <t>B-022</t>
  </si>
  <si>
    <t>B-023</t>
  </si>
  <si>
    <t>B-024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</si>
  <si>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</si>
  <si>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</si>
  <si>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</si>
  <si>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</si>
  <si>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</si>
  <si>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</si>
  <si>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</si>
  <si>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</si>
  <si>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</si>
  <si>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</si>
  <si>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</si>
  <si>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</si>
  <si>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C-012A</t>
  </si>
  <si>
    <t>C-014</t>
  </si>
  <si>
    <t>C-015</t>
  </si>
  <si>
    <t>PLOT AREA (sq.fts.)</t>
  </si>
  <si>
    <t>PLOT AREA (sq.mtr.)</t>
  </si>
  <si>
    <t>PLOT AREA (sq.yrd.)</t>
  </si>
  <si>
    <t>COVERED AREA (sq.fts.)</t>
  </si>
  <si>
    <t>BALCONY AREA (sq.fts.)</t>
  </si>
  <si>
    <t>BUILT UP AREA (sq.fts.)</t>
  </si>
  <si>
    <t>SALEABLE AREA (sq.fts.)</t>
  </si>
  <si>
    <t>Villa No.</t>
  </si>
  <si>
    <t>Corner+Park+12mtr road</t>
  </si>
  <si>
    <t>12mtr Road</t>
  </si>
  <si>
    <t>Corner + 12mtr Road</t>
  </si>
  <si>
    <t>12mtr Road + Park Facing</t>
  </si>
  <si>
    <t>Park Facing</t>
  </si>
  <si>
    <t>No PLC</t>
  </si>
  <si>
    <t>Corner Plot</t>
  </si>
  <si>
    <t>Corner + Park Facing</t>
  </si>
  <si>
    <t>PLC</t>
  </si>
  <si>
    <t>Sobti Sapphire Villas -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</si>
</sst>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97" zoomScaleNormal="85" workbookViewId="0">
      <selection activeCell="K3" sqref="K3"/>
    </sheetView>
  </sheetViews>
  <sheetFormatPr defaultRowHeight="15"/>
  <cols>
    <col min="2" max="2" width="7.28515625" bestFit="1" customWidth="1"/>
    <col min="5" max="5" width="10.28515625" customWidth="1"/>
    <col min="6" max="6" width="10.5703125" customWidth="1"/>
    <col min="8" max="8" width="11" customWidth="1"/>
    <col min="9" max="9" width="24.140625" bestFit="1" customWidth="1"/>
  </cols>
  <sheetData>
    <row r="1" spans="1:9" ht="35.25" customHeight="1">
      <c r="A1" s="9" t="s">
        <v>68</v>
      </c>
      <c r="B1" s="9"/>
      <c r="C1" s="9"/>
      <c r="D1" s="9"/>
      <c r="E1" s="9"/>
      <c r="F1" s="9"/>
      <c r="G1" s="9"/>
      <c r="H1" s="9"/>
      <c r="I1" s="9"/>
    </row>
    <row r="2" spans="1:9" ht="49.5">
      <c r="A2" s="10" t="s">
        <v>58</v>
      </c>
      <c r="B2" s="6" t="s">
        <v>51</v>
      </c>
      <c r="C2" s="6" t="s">
        <v>52</v>
      </c>
      <c r="D2" s="6" t="s">
        <v>53</v>
      </c>
      <c r="E2" s="6" t="s">
        <v>54</v>
      </c>
      <c r="F2" s="6" t="s">
        <v>55</v>
      </c>
      <c r="G2" s="6" t="s">
        <v>56</v>
      </c>
      <c r="H2" s="6" t="s">
        <v>57</v>
      </c>
      <c r="I2" s="6" t="s">
        <v>67</v>
      </c>
    </row>
    <row r="3" spans="1:9" ht="16.5">
      <c r="A3" s="1" t="s">
        <v>0</v>
      </c>
      <c r="B3" s="2">
        <f>420*10.764</f>
        <v>4520.88</v>
      </c>
      <c r="C3" s="2">
        <f>B3/10.76</f>
        <v>420.1561338289963</v>
      </c>
      <c r="D3" s="3">
        <v>503</v>
      </c>
      <c r="E3" s="2">
        <v>5143.567</v>
      </c>
      <c r="F3" s="2">
        <v>369.88299999999998</v>
      </c>
      <c r="G3" s="2">
        <v>5514</v>
      </c>
      <c r="H3" s="7">
        <v>5806</v>
      </c>
      <c r="I3" s="8" t="s">
        <v>59</v>
      </c>
    </row>
    <row r="4" spans="1:9" ht="16.5">
      <c r="A4" s="1" t="s">
        <v>1</v>
      </c>
      <c r="B4" s="2">
        <f t="shared" ref="B4:G14" si="0">B3</f>
        <v>4520.88</v>
      </c>
      <c r="C4" s="2">
        <f t="shared" ref="C4:C14" si="1">B4/10.76</f>
        <v>420.1561338289963</v>
      </c>
      <c r="D4" s="3">
        <v>503</v>
      </c>
      <c r="E4" s="4">
        <f t="shared" si="0"/>
        <v>5143.567</v>
      </c>
      <c r="F4" s="4">
        <f t="shared" si="0"/>
        <v>369.88299999999998</v>
      </c>
      <c r="G4" s="2">
        <f t="shared" si="0"/>
        <v>5514</v>
      </c>
      <c r="H4" s="7">
        <v>5806</v>
      </c>
      <c r="I4" s="8" t="s">
        <v>60</v>
      </c>
    </row>
    <row r="5" spans="1:9" ht="16.5">
      <c r="A5" s="1" t="s">
        <v>2</v>
      </c>
      <c r="B5" s="2">
        <f t="shared" si="0"/>
        <v>4520.88</v>
      </c>
      <c r="C5" s="2">
        <f t="shared" si="1"/>
        <v>420.1561338289963</v>
      </c>
      <c r="D5" s="3">
        <v>503</v>
      </c>
      <c r="E5" s="4">
        <f t="shared" si="0"/>
        <v>5143.567</v>
      </c>
      <c r="F5" s="4">
        <f t="shared" si="0"/>
        <v>369.88299999999998</v>
      </c>
      <c r="G5" s="2">
        <f t="shared" si="0"/>
        <v>5514</v>
      </c>
      <c r="H5" s="7">
        <v>5806</v>
      </c>
      <c r="I5" s="8" t="s">
        <v>60</v>
      </c>
    </row>
    <row r="6" spans="1:9" ht="16.5">
      <c r="A6" s="1" t="s">
        <v>3</v>
      </c>
      <c r="B6" s="2">
        <f t="shared" si="0"/>
        <v>4520.88</v>
      </c>
      <c r="C6" s="2">
        <f t="shared" si="1"/>
        <v>420.1561338289963</v>
      </c>
      <c r="D6" s="3">
        <v>503</v>
      </c>
      <c r="E6" s="4">
        <f t="shared" si="0"/>
        <v>5143.567</v>
      </c>
      <c r="F6" s="4">
        <f t="shared" si="0"/>
        <v>369.88299999999998</v>
      </c>
      <c r="G6" s="2">
        <f t="shared" si="0"/>
        <v>5514</v>
      </c>
      <c r="H6" s="7">
        <v>5806</v>
      </c>
      <c r="I6" s="8" t="s">
        <v>60</v>
      </c>
    </row>
    <row r="7" spans="1:9" ht="16.5">
      <c r="A7" s="1" t="s">
        <v>4</v>
      </c>
      <c r="B7" s="2">
        <f t="shared" si="0"/>
        <v>4520.88</v>
      </c>
      <c r="C7" s="2">
        <f t="shared" si="1"/>
        <v>420.1561338289963</v>
      </c>
      <c r="D7" s="3">
        <v>503</v>
      </c>
      <c r="E7" s="4">
        <f t="shared" si="0"/>
        <v>5143.567</v>
      </c>
      <c r="F7" s="4">
        <f t="shared" si="0"/>
        <v>369.88299999999998</v>
      </c>
      <c r="G7" s="2">
        <f t="shared" si="0"/>
        <v>5514</v>
      </c>
      <c r="H7" s="7">
        <v>5806</v>
      </c>
      <c r="I7" s="8" t="s">
        <v>60</v>
      </c>
    </row>
    <row r="8" spans="1:9" ht="16.5">
      <c r="A8" s="1" t="s">
        <v>5</v>
      </c>
      <c r="B8" s="2">
        <f t="shared" si="0"/>
        <v>4520.88</v>
      </c>
      <c r="C8" s="2">
        <f t="shared" si="1"/>
        <v>420.1561338289963</v>
      </c>
      <c r="D8" s="3">
        <v>503</v>
      </c>
      <c r="E8" s="4">
        <f t="shared" si="0"/>
        <v>5143.567</v>
      </c>
      <c r="F8" s="4">
        <f t="shared" si="0"/>
        <v>369.88299999999998</v>
      </c>
      <c r="G8" s="2">
        <f t="shared" si="0"/>
        <v>5514</v>
      </c>
      <c r="H8" s="7">
        <v>5806</v>
      </c>
      <c r="I8" s="8" t="s">
        <v>61</v>
      </c>
    </row>
    <row r="9" spans="1:9" ht="16.5">
      <c r="A9" s="1" t="s">
        <v>6</v>
      </c>
      <c r="B9" s="2">
        <f t="shared" si="0"/>
        <v>4520.88</v>
      </c>
      <c r="C9" s="2">
        <f t="shared" si="1"/>
        <v>420.1561338289963</v>
      </c>
      <c r="D9" s="3">
        <v>503</v>
      </c>
      <c r="E9" s="4">
        <f t="shared" si="0"/>
        <v>5143.567</v>
      </c>
      <c r="F9" s="4">
        <f t="shared" si="0"/>
        <v>369.88299999999998</v>
      </c>
      <c r="G9" s="2">
        <f t="shared" si="0"/>
        <v>5514</v>
      </c>
      <c r="H9" s="7">
        <v>5806</v>
      </c>
      <c r="I9" s="8" t="s">
        <v>61</v>
      </c>
    </row>
    <row r="10" spans="1:9" ht="16.5">
      <c r="A10" s="1" t="s">
        <v>7</v>
      </c>
      <c r="B10" s="2">
        <f t="shared" si="0"/>
        <v>4520.88</v>
      </c>
      <c r="C10" s="2">
        <f t="shared" si="1"/>
        <v>420.1561338289963</v>
      </c>
      <c r="D10" s="3">
        <v>503</v>
      </c>
      <c r="E10" s="2">
        <f t="shared" si="0"/>
        <v>5143.567</v>
      </c>
      <c r="F10" s="2">
        <f t="shared" si="0"/>
        <v>369.88299999999998</v>
      </c>
      <c r="G10" s="2">
        <f t="shared" si="0"/>
        <v>5514</v>
      </c>
      <c r="H10" s="7">
        <v>5806</v>
      </c>
      <c r="I10" s="8" t="s">
        <v>60</v>
      </c>
    </row>
    <row r="11" spans="1:9" ht="16.5">
      <c r="A11" s="1" t="s">
        <v>8</v>
      </c>
      <c r="B11" s="2">
        <f t="shared" si="0"/>
        <v>4520.88</v>
      </c>
      <c r="C11" s="2">
        <f t="shared" si="1"/>
        <v>420.1561338289963</v>
      </c>
      <c r="D11" s="3">
        <v>503</v>
      </c>
      <c r="E11" s="4">
        <f t="shared" si="0"/>
        <v>5143.567</v>
      </c>
      <c r="F11" s="4">
        <f t="shared" si="0"/>
        <v>369.88299999999998</v>
      </c>
      <c r="G11" s="2">
        <f t="shared" si="0"/>
        <v>5514</v>
      </c>
      <c r="H11" s="7">
        <v>5806</v>
      </c>
      <c r="I11" s="8" t="s">
        <v>60</v>
      </c>
    </row>
    <row r="12" spans="1:9" ht="16.5">
      <c r="A12" s="1" t="s">
        <v>9</v>
      </c>
      <c r="B12" s="2">
        <f t="shared" si="0"/>
        <v>4520.88</v>
      </c>
      <c r="C12" s="2">
        <f t="shared" si="1"/>
        <v>420.1561338289963</v>
      </c>
      <c r="D12" s="3">
        <v>503</v>
      </c>
      <c r="E12" s="4">
        <f t="shared" si="0"/>
        <v>5143.567</v>
      </c>
      <c r="F12" s="4">
        <f t="shared" si="0"/>
        <v>369.88299999999998</v>
      </c>
      <c r="G12" s="2">
        <f t="shared" si="0"/>
        <v>5514</v>
      </c>
      <c r="H12" s="7">
        <v>5806</v>
      </c>
      <c r="I12" s="8" t="s">
        <v>60</v>
      </c>
    </row>
    <row r="13" spans="1:9" ht="16.5">
      <c r="A13" s="1" t="s">
        <v>10</v>
      </c>
      <c r="B13" s="2">
        <f t="shared" si="0"/>
        <v>4520.88</v>
      </c>
      <c r="C13" s="2">
        <f t="shared" si="1"/>
        <v>420.1561338289963</v>
      </c>
      <c r="D13" s="3">
        <v>503</v>
      </c>
      <c r="E13" s="4">
        <f t="shared" si="0"/>
        <v>5143.567</v>
      </c>
      <c r="F13" s="4">
        <f t="shared" si="0"/>
        <v>369.88299999999998</v>
      </c>
      <c r="G13" s="2">
        <f t="shared" si="0"/>
        <v>5514</v>
      </c>
      <c r="H13" s="7">
        <v>5806</v>
      </c>
      <c r="I13" s="8" t="s">
        <v>60</v>
      </c>
    </row>
    <row r="14" spans="1:9" ht="16.5">
      <c r="A14" s="1" t="s">
        <v>11</v>
      </c>
      <c r="B14" s="2">
        <v>4521</v>
      </c>
      <c r="C14" s="2">
        <f t="shared" si="1"/>
        <v>420.16728624535318</v>
      </c>
      <c r="D14" s="3">
        <v>503</v>
      </c>
      <c r="E14" s="4">
        <f t="shared" si="0"/>
        <v>5143.567</v>
      </c>
      <c r="F14" s="4">
        <f t="shared" si="0"/>
        <v>369.88299999999998</v>
      </c>
      <c r="G14" s="2">
        <f t="shared" si="0"/>
        <v>5514</v>
      </c>
      <c r="H14" s="7">
        <v>5806</v>
      </c>
      <c r="I14" s="8" t="s">
        <v>61</v>
      </c>
    </row>
    <row r="15" spans="1:9" ht="16.5">
      <c r="A15" s="1" t="s">
        <v>12</v>
      </c>
      <c r="B15" s="2">
        <f>405*10.764</f>
        <v>4359.42</v>
      </c>
      <c r="C15" s="2">
        <f>B15/10.76</f>
        <v>405.15055762081784</v>
      </c>
      <c r="D15" s="3">
        <v>485</v>
      </c>
      <c r="E15" s="4">
        <v>4816.2619999999997</v>
      </c>
      <c r="F15" s="4">
        <v>348.315</v>
      </c>
      <c r="G15" s="2">
        <v>5164</v>
      </c>
      <c r="H15" s="3">
        <v>5438</v>
      </c>
      <c r="I15" s="8" t="s">
        <v>59</v>
      </c>
    </row>
    <row r="16" spans="1:9" ht="16.5">
      <c r="A16" s="1" t="s">
        <v>13</v>
      </c>
      <c r="B16" s="2">
        <f t="shared" ref="B16:G31" si="2">B15</f>
        <v>4359.42</v>
      </c>
      <c r="C16" s="2">
        <f t="shared" ref="C16:C22" si="3">B16/10.76</f>
        <v>405.15055762081784</v>
      </c>
      <c r="D16" s="3">
        <v>485</v>
      </c>
      <c r="E16" s="4">
        <f t="shared" si="2"/>
        <v>4816.2619999999997</v>
      </c>
      <c r="F16" s="4">
        <f t="shared" si="2"/>
        <v>348.315</v>
      </c>
      <c r="G16" s="2">
        <f t="shared" si="2"/>
        <v>5164</v>
      </c>
      <c r="H16" s="3">
        <v>5438</v>
      </c>
      <c r="I16" s="8" t="s">
        <v>62</v>
      </c>
    </row>
    <row r="17" spans="1:9" ht="16.5">
      <c r="A17" s="1" t="s">
        <v>14</v>
      </c>
      <c r="B17" s="2">
        <f t="shared" si="2"/>
        <v>4359.42</v>
      </c>
      <c r="C17" s="2">
        <f t="shared" si="3"/>
        <v>405.15055762081784</v>
      </c>
      <c r="D17" s="3">
        <v>485</v>
      </c>
      <c r="E17" s="4">
        <f t="shared" si="2"/>
        <v>4816.2619999999997</v>
      </c>
      <c r="F17" s="4">
        <f t="shared" si="2"/>
        <v>348.315</v>
      </c>
      <c r="G17" s="2">
        <f t="shared" si="2"/>
        <v>5164</v>
      </c>
      <c r="H17" s="3">
        <v>5438</v>
      </c>
      <c r="I17" s="8" t="s">
        <v>62</v>
      </c>
    </row>
    <row r="18" spans="1:9" ht="16.5">
      <c r="A18" s="1" t="s">
        <v>15</v>
      </c>
      <c r="B18" s="2">
        <f t="shared" si="2"/>
        <v>4359.42</v>
      </c>
      <c r="C18" s="2">
        <f t="shared" si="3"/>
        <v>405.15055762081784</v>
      </c>
      <c r="D18" s="3">
        <v>485</v>
      </c>
      <c r="E18" s="4">
        <f t="shared" si="2"/>
        <v>4816.2619999999997</v>
      </c>
      <c r="F18" s="4">
        <f t="shared" si="2"/>
        <v>348.315</v>
      </c>
      <c r="G18" s="2">
        <f t="shared" si="2"/>
        <v>5164</v>
      </c>
      <c r="H18" s="3">
        <v>5438</v>
      </c>
      <c r="I18" s="8" t="s">
        <v>62</v>
      </c>
    </row>
    <row r="19" spans="1:9" ht="16.5">
      <c r="A19" s="1" t="s">
        <v>16</v>
      </c>
      <c r="B19" s="2">
        <f t="shared" si="2"/>
        <v>4359.42</v>
      </c>
      <c r="C19" s="2">
        <f t="shared" si="3"/>
        <v>405.15055762081784</v>
      </c>
      <c r="D19" s="3">
        <v>485</v>
      </c>
      <c r="E19" s="4">
        <f t="shared" si="2"/>
        <v>4816.2619999999997</v>
      </c>
      <c r="F19" s="4">
        <f t="shared" si="2"/>
        <v>348.315</v>
      </c>
      <c r="G19" s="2">
        <f t="shared" si="2"/>
        <v>5164</v>
      </c>
      <c r="H19" s="3">
        <v>5438</v>
      </c>
      <c r="I19" s="8" t="s">
        <v>62</v>
      </c>
    </row>
    <row r="20" spans="1:9" ht="16.5">
      <c r="A20" s="1" t="s">
        <v>17</v>
      </c>
      <c r="B20" s="2">
        <f t="shared" si="2"/>
        <v>4359.42</v>
      </c>
      <c r="C20" s="2">
        <f t="shared" si="3"/>
        <v>405.15055762081784</v>
      </c>
      <c r="D20" s="3">
        <v>485</v>
      </c>
      <c r="E20" s="4">
        <f t="shared" si="2"/>
        <v>4816.2619999999997</v>
      </c>
      <c r="F20" s="4">
        <f t="shared" si="2"/>
        <v>348.315</v>
      </c>
      <c r="G20" s="2">
        <f t="shared" si="2"/>
        <v>5164</v>
      </c>
      <c r="H20" s="3">
        <v>5438</v>
      </c>
      <c r="I20" s="8" t="s">
        <v>62</v>
      </c>
    </row>
    <row r="21" spans="1:9" ht="16.5">
      <c r="A21" s="1" t="s">
        <v>18</v>
      </c>
      <c r="B21" s="2">
        <f t="shared" si="2"/>
        <v>4359.42</v>
      </c>
      <c r="C21" s="2">
        <f t="shared" si="3"/>
        <v>405.15055762081784</v>
      </c>
      <c r="D21" s="3">
        <v>485</v>
      </c>
      <c r="E21" s="4">
        <f t="shared" si="2"/>
        <v>4816.2619999999997</v>
      </c>
      <c r="F21" s="4">
        <f t="shared" si="2"/>
        <v>348.315</v>
      </c>
      <c r="G21" s="2">
        <f t="shared" si="2"/>
        <v>5164</v>
      </c>
      <c r="H21" s="3">
        <v>5438</v>
      </c>
      <c r="I21" s="8" t="s">
        <v>62</v>
      </c>
    </row>
    <row r="22" spans="1:9" ht="16.5">
      <c r="A22" s="1" t="s">
        <v>19</v>
      </c>
      <c r="B22" s="2">
        <f t="shared" si="2"/>
        <v>4359.42</v>
      </c>
      <c r="C22" s="2">
        <f t="shared" si="3"/>
        <v>405.15055762081784</v>
      </c>
      <c r="D22" s="3">
        <v>485</v>
      </c>
      <c r="E22" s="4">
        <f t="shared" si="2"/>
        <v>4816.2619999999997</v>
      </c>
      <c r="F22" s="4">
        <f t="shared" si="2"/>
        <v>348.315</v>
      </c>
      <c r="G22" s="2">
        <f t="shared" si="2"/>
        <v>5164</v>
      </c>
      <c r="H22" s="3">
        <v>5438</v>
      </c>
      <c r="I22" s="8" t="s">
        <v>62</v>
      </c>
    </row>
    <row r="23" spans="1:9" ht="16.5">
      <c r="A23" s="1" t="s">
        <v>20</v>
      </c>
      <c r="B23" s="5">
        <f>408.41*10.764</f>
        <v>4396.1252400000003</v>
      </c>
      <c r="C23" s="5">
        <f>B23/10.76</f>
        <v>408.56182527881043</v>
      </c>
      <c r="D23" s="3">
        <v>489</v>
      </c>
      <c r="E23" s="4">
        <f t="shared" si="2"/>
        <v>4816.2619999999997</v>
      </c>
      <c r="F23" s="4">
        <f t="shared" si="2"/>
        <v>348.315</v>
      </c>
      <c r="G23" s="2">
        <f t="shared" si="2"/>
        <v>5164</v>
      </c>
      <c r="H23" s="3">
        <v>5438</v>
      </c>
      <c r="I23" s="8" t="s">
        <v>62</v>
      </c>
    </row>
    <row r="24" spans="1:9" ht="16.5">
      <c r="A24" s="1" t="s">
        <v>21</v>
      </c>
      <c r="B24" s="5">
        <f>378*10.764</f>
        <v>4068.7919999999999</v>
      </c>
      <c r="C24" s="5">
        <f>B24/10.76</f>
        <v>378.14052044609667</v>
      </c>
      <c r="D24" s="3">
        <v>452</v>
      </c>
      <c r="E24" s="4">
        <f t="shared" si="2"/>
        <v>4816.2619999999997</v>
      </c>
      <c r="F24" s="4">
        <f t="shared" si="2"/>
        <v>348.315</v>
      </c>
      <c r="G24" s="2">
        <f t="shared" si="2"/>
        <v>5164</v>
      </c>
      <c r="H24" s="3">
        <v>5438</v>
      </c>
      <c r="I24" s="8" t="s">
        <v>63</v>
      </c>
    </row>
    <row r="25" spans="1:9" ht="16.5">
      <c r="A25" s="1" t="s">
        <v>22</v>
      </c>
      <c r="B25" s="5">
        <f>B24</f>
        <v>4068.7919999999999</v>
      </c>
      <c r="C25" s="5">
        <f t="shared" ref="C25:C29" si="4">B25/10.76</f>
        <v>378.14052044609667</v>
      </c>
      <c r="D25" s="3">
        <v>452</v>
      </c>
      <c r="E25" s="4">
        <f t="shared" si="2"/>
        <v>4816.2619999999997</v>
      </c>
      <c r="F25" s="4">
        <f t="shared" si="2"/>
        <v>348.315</v>
      </c>
      <c r="G25" s="2">
        <f t="shared" si="2"/>
        <v>5164</v>
      </c>
      <c r="H25" s="3">
        <v>5438</v>
      </c>
      <c r="I25" s="8" t="s">
        <v>63</v>
      </c>
    </row>
    <row r="26" spans="1:9" ht="16.5">
      <c r="A26" s="1" t="s">
        <v>23</v>
      </c>
      <c r="B26" s="5">
        <f>B25</f>
        <v>4068.7919999999999</v>
      </c>
      <c r="C26" s="5">
        <f t="shared" si="4"/>
        <v>378.14052044609667</v>
      </c>
      <c r="D26" s="3">
        <v>452</v>
      </c>
      <c r="E26" s="4">
        <f t="shared" si="2"/>
        <v>4816.2619999999997</v>
      </c>
      <c r="F26" s="4">
        <f t="shared" si="2"/>
        <v>348.315</v>
      </c>
      <c r="G26" s="2">
        <f t="shared" si="2"/>
        <v>5164</v>
      </c>
      <c r="H26" s="3">
        <v>5438</v>
      </c>
      <c r="I26" s="8" t="s">
        <v>64</v>
      </c>
    </row>
    <row r="27" spans="1:9" ht="16.5">
      <c r="A27" s="1" t="s">
        <v>24</v>
      </c>
      <c r="B27" s="5">
        <f>B26</f>
        <v>4068.7919999999999</v>
      </c>
      <c r="C27" s="5">
        <f t="shared" si="4"/>
        <v>378.14052044609667</v>
      </c>
      <c r="D27" s="3">
        <v>452</v>
      </c>
      <c r="E27" s="4">
        <f t="shared" si="2"/>
        <v>4816.2619999999997</v>
      </c>
      <c r="F27" s="4">
        <f t="shared" si="2"/>
        <v>348.315</v>
      </c>
      <c r="G27" s="2">
        <f t="shared" si="2"/>
        <v>5164</v>
      </c>
      <c r="H27" s="3">
        <v>5438</v>
      </c>
      <c r="I27" s="8" t="s">
        <v>64</v>
      </c>
    </row>
    <row r="28" spans="1:9" ht="16.5">
      <c r="A28" s="1" t="s">
        <v>25</v>
      </c>
      <c r="B28" s="5">
        <f>B27</f>
        <v>4068.7919999999999</v>
      </c>
      <c r="C28" s="5">
        <f t="shared" si="4"/>
        <v>378.14052044609667</v>
      </c>
      <c r="D28" s="3">
        <v>452</v>
      </c>
      <c r="E28" s="4">
        <f t="shared" si="2"/>
        <v>4816.2619999999997</v>
      </c>
      <c r="F28" s="4">
        <f t="shared" si="2"/>
        <v>348.315</v>
      </c>
      <c r="G28" s="2">
        <f t="shared" si="2"/>
        <v>5164</v>
      </c>
      <c r="H28" s="3">
        <v>5438</v>
      </c>
      <c r="I28" s="8" t="s">
        <v>64</v>
      </c>
    </row>
    <row r="29" spans="1:9" ht="16.5">
      <c r="A29" s="1" t="s">
        <v>26</v>
      </c>
      <c r="B29" s="5">
        <f>B28</f>
        <v>4068.7919999999999</v>
      </c>
      <c r="C29" s="5">
        <f t="shared" si="4"/>
        <v>378.14052044609667</v>
      </c>
      <c r="D29" s="3">
        <v>452</v>
      </c>
      <c r="E29" s="4">
        <f t="shared" si="2"/>
        <v>4816.2619999999997</v>
      </c>
      <c r="F29" s="4">
        <f t="shared" si="2"/>
        <v>348.315</v>
      </c>
      <c r="G29" s="2">
        <f t="shared" si="2"/>
        <v>5164</v>
      </c>
      <c r="H29" s="3">
        <v>5438</v>
      </c>
      <c r="I29" s="8" t="s">
        <v>64</v>
      </c>
    </row>
    <row r="30" spans="1:9" ht="16.5">
      <c r="A30" s="1" t="s">
        <v>27</v>
      </c>
      <c r="B30" s="5">
        <f>476.01*10.764</f>
        <v>5123.7716399999999</v>
      </c>
      <c r="C30" s="5">
        <f>B30/10.76</f>
        <v>476.18695539033456</v>
      </c>
      <c r="D30" s="3">
        <v>570</v>
      </c>
      <c r="E30" s="4">
        <f t="shared" si="2"/>
        <v>4816.2619999999997</v>
      </c>
      <c r="F30" s="4">
        <f t="shared" si="2"/>
        <v>348.315</v>
      </c>
      <c r="G30" s="2">
        <f t="shared" si="2"/>
        <v>5164</v>
      </c>
      <c r="H30" s="3">
        <v>5438</v>
      </c>
      <c r="I30" s="8" t="s">
        <v>63</v>
      </c>
    </row>
    <row r="31" spans="1:9" ht="16.5">
      <c r="A31" s="1" t="s">
        <v>28</v>
      </c>
      <c r="B31" s="5">
        <f>480.65*10.764</f>
        <v>5173.7165999999997</v>
      </c>
      <c r="C31" s="5">
        <f>B31/10.76</f>
        <v>480.82868029739774</v>
      </c>
      <c r="D31" s="3">
        <v>575</v>
      </c>
      <c r="E31" s="4">
        <f t="shared" si="2"/>
        <v>4816.2619999999997</v>
      </c>
      <c r="F31" s="4">
        <f t="shared" si="2"/>
        <v>348.315</v>
      </c>
      <c r="G31" s="2">
        <f t="shared" si="2"/>
        <v>5164</v>
      </c>
      <c r="H31" s="3">
        <v>5438</v>
      </c>
      <c r="I31" s="8" t="s">
        <v>63</v>
      </c>
    </row>
    <row r="32" spans="1:9" ht="16.5">
      <c r="A32" s="1" t="s">
        <v>29</v>
      </c>
      <c r="B32" s="5">
        <f>411.75*10.764</f>
        <v>4432.0769999999993</v>
      </c>
      <c r="C32" s="5">
        <f>B32/10.76</f>
        <v>411.90306691449808</v>
      </c>
      <c r="D32" s="3">
        <v>493</v>
      </c>
      <c r="E32" s="4">
        <f t="shared" ref="E32:G38" si="5">E31</f>
        <v>4816.2619999999997</v>
      </c>
      <c r="F32" s="4">
        <f t="shared" si="5"/>
        <v>348.315</v>
      </c>
      <c r="G32" s="2">
        <f t="shared" si="5"/>
        <v>5164</v>
      </c>
      <c r="H32" s="3">
        <v>5438</v>
      </c>
      <c r="I32" s="8" t="s">
        <v>63</v>
      </c>
    </row>
    <row r="33" spans="1:9" ht="16.5">
      <c r="A33" s="1" t="s">
        <v>30</v>
      </c>
      <c r="B33" s="5">
        <f>B32</f>
        <v>4432.0769999999993</v>
      </c>
      <c r="C33" s="5">
        <f t="shared" ref="C33:C37" si="6">B33/10.76</f>
        <v>411.90306691449808</v>
      </c>
      <c r="D33" s="3">
        <v>493</v>
      </c>
      <c r="E33" s="4">
        <f t="shared" si="5"/>
        <v>4816.2619999999997</v>
      </c>
      <c r="F33" s="4">
        <f t="shared" si="5"/>
        <v>348.315</v>
      </c>
      <c r="G33" s="2">
        <f t="shared" si="5"/>
        <v>5164</v>
      </c>
      <c r="H33" s="3">
        <v>5438</v>
      </c>
      <c r="I33" s="8" t="s">
        <v>63</v>
      </c>
    </row>
    <row r="34" spans="1:9" ht="16.5">
      <c r="A34" s="1" t="s">
        <v>31</v>
      </c>
      <c r="B34" s="5">
        <f>B33</f>
        <v>4432.0769999999993</v>
      </c>
      <c r="C34" s="5">
        <f t="shared" si="6"/>
        <v>411.90306691449808</v>
      </c>
      <c r="D34" s="3">
        <v>493</v>
      </c>
      <c r="E34" s="4">
        <f t="shared" si="5"/>
        <v>4816.2619999999997</v>
      </c>
      <c r="F34" s="4">
        <f t="shared" si="5"/>
        <v>348.315</v>
      </c>
      <c r="G34" s="2">
        <f t="shared" si="5"/>
        <v>5164</v>
      </c>
      <c r="H34" s="3">
        <v>5438</v>
      </c>
      <c r="I34" s="8" t="s">
        <v>63</v>
      </c>
    </row>
    <row r="35" spans="1:9" ht="16.5">
      <c r="A35" s="1" t="s">
        <v>32</v>
      </c>
      <c r="B35" s="5">
        <f>B34</f>
        <v>4432.0769999999993</v>
      </c>
      <c r="C35" s="5">
        <f t="shared" si="6"/>
        <v>411.90306691449808</v>
      </c>
      <c r="D35" s="3">
        <v>493</v>
      </c>
      <c r="E35" s="4">
        <f t="shared" si="5"/>
        <v>4816.2619999999997</v>
      </c>
      <c r="F35" s="4">
        <f t="shared" si="5"/>
        <v>348.315</v>
      </c>
      <c r="G35" s="2">
        <f t="shared" si="5"/>
        <v>5164</v>
      </c>
      <c r="H35" s="3">
        <v>5438</v>
      </c>
      <c r="I35" s="8" t="s">
        <v>63</v>
      </c>
    </row>
    <row r="36" spans="1:9" ht="16.5">
      <c r="A36" s="1" t="s">
        <v>33</v>
      </c>
      <c r="B36" s="5">
        <f>B35</f>
        <v>4432.0769999999993</v>
      </c>
      <c r="C36" s="5">
        <f t="shared" si="6"/>
        <v>411.90306691449808</v>
      </c>
      <c r="D36" s="3">
        <v>493</v>
      </c>
      <c r="E36" s="4">
        <f t="shared" si="5"/>
        <v>4816.2619999999997</v>
      </c>
      <c r="F36" s="4">
        <f t="shared" si="5"/>
        <v>348.315</v>
      </c>
      <c r="G36" s="2">
        <f t="shared" si="5"/>
        <v>5164</v>
      </c>
      <c r="H36" s="3">
        <v>5438</v>
      </c>
      <c r="I36" s="8" t="s">
        <v>63</v>
      </c>
    </row>
    <row r="37" spans="1:9" ht="16.5">
      <c r="A37" s="1" t="s">
        <v>34</v>
      </c>
      <c r="B37" s="5">
        <f>B36</f>
        <v>4432.0769999999993</v>
      </c>
      <c r="C37" s="5">
        <f t="shared" si="6"/>
        <v>411.90306691449808</v>
      </c>
      <c r="D37" s="3">
        <v>493</v>
      </c>
      <c r="E37" s="4">
        <f t="shared" si="5"/>
        <v>4816.2619999999997</v>
      </c>
      <c r="F37" s="4">
        <f t="shared" si="5"/>
        <v>348.315</v>
      </c>
      <c r="G37" s="2">
        <f t="shared" si="5"/>
        <v>5164</v>
      </c>
      <c r="H37" s="3">
        <v>5438</v>
      </c>
      <c r="I37" s="8" t="s">
        <v>63</v>
      </c>
    </row>
    <row r="38" spans="1:9" ht="16.5">
      <c r="A38" s="1" t="s">
        <v>35</v>
      </c>
      <c r="B38" s="5">
        <f>512.31*10.764</f>
        <v>5514.5048399999987</v>
      </c>
      <c r="C38" s="5">
        <f>B38/10.76</f>
        <v>512.50044981412623</v>
      </c>
      <c r="D38" s="3">
        <v>613</v>
      </c>
      <c r="E38" s="4">
        <f t="shared" si="5"/>
        <v>4816.2619999999997</v>
      </c>
      <c r="F38" s="4">
        <f t="shared" si="5"/>
        <v>348.315</v>
      </c>
      <c r="G38" s="2">
        <f t="shared" si="5"/>
        <v>5164</v>
      </c>
      <c r="H38" s="3">
        <v>5438</v>
      </c>
      <c r="I38" s="8" t="s">
        <v>63</v>
      </c>
    </row>
    <row r="39" spans="1:9" ht="16.5">
      <c r="A39" s="1" t="s">
        <v>36</v>
      </c>
      <c r="B39" s="5">
        <f>292.63*10.764</f>
        <v>3149.8693199999998</v>
      </c>
      <c r="C39" s="5">
        <v>293</v>
      </c>
      <c r="D39" s="3">
        <v>350</v>
      </c>
      <c r="E39" s="4">
        <v>3871.866</v>
      </c>
      <c r="F39" s="4">
        <v>356.41</v>
      </c>
      <c r="G39" s="2">
        <f t="shared" ref="G39:G53" si="7">E39+F39</f>
        <v>4228.2759999999998</v>
      </c>
      <c r="H39" s="3">
        <v>4452</v>
      </c>
      <c r="I39" s="8" t="s">
        <v>65</v>
      </c>
    </row>
    <row r="40" spans="1:9" ht="16.5">
      <c r="A40" s="1" t="s">
        <v>37</v>
      </c>
      <c r="B40" s="5">
        <f>296.15*10.764</f>
        <v>3187.7585999999997</v>
      </c>
      <c r="C40" s="5">
        <f t="shared" ref="C40:C53" si="8">B40/10.76</f>
        <v>296.26009293680295</v>
      </c>
      <c r="D40" s="3">
        <v>354</v>
      </c>
      <c r="E40" s="4">
        <f t="shared" ref="E40:F53" si="9">E39</f>
        <v>3871.866</v>
      </c>
      <c r="F40" s="4">
        <f t="shared" si="9"/>
        <v>356.41</v>
      </c>
      <c r="G40" s="2">
        <f t="shared" si="7"/>
        <v>4228.2759999999998</v>
      </c>
      <c r="H40" s="3">
        <v>4452</v>
      </c>
      <c r="I40" s="8" t="s">
        <v>64</v>
      </c>
    </row>
    <row r="41" spans="1:9" ht="16.5">
      <c r="A41" s="1" t="s">
        <v>38</v>
      </c>
      <c r="B41" s="5">
        <f>285.57*10.764</f>
        <v>3073.8754799999997</v>
      </c>
      <c r="C41" s="5">
        <f t="shared" si="8"/>
        <v>285.67615985130107</v>
      </c>
      <c r="D41" s="3">
        <v>342</v>
      </c>
      <c r="E41" s="4">
        <f t="shared" si="9"/>
        <v>3871.866</v>
      </c>
      <c r="F41" s="4">
        <f t="shared" si="9"/>
        <v>356.41</v>
      </c>
      <c r="G41" s="2">
        <f t="shared" si="7"/>
        <v>4228.2759999999998</v>
      </c>
      <c r="H41" s="3">
        <v>4452</v>
      </c>
      <c r="I41" s="8" t="s">
        <v>64</v>
      </c>
    </row>
    <row r="42" spans="1:9" ht="16.5">
      <c r="A42" s="1" t="s">
        <v>39</v>
      </c>
      <c r="B42" s="5">
        <f>274.33*10.764</f>
        <v>2952.8881199999996</v>
      </c>
      <c r="C42" s="5">
        <f t="shared" si="8"/>
        <v>274.4319814126394</v>
      </c>
      <c r="D42" s="3">
        <v>328</v>
      </c>
      <c r="E42" s="4">
        <f t="shared" si="9"/>
        <v>3871.866</v>
      </c>
      <c r="F42" s="4">
        <f t="shared" si="9"/>
        <v>356.41</v>
      </c>
      <c r="G42" s="2">
        <f t="shared" si="7"/>
        <v>4228.2759999999998</v>
      </c>
      <c r="H42" s="3">
        <v>4452</v>
      </c>
      <c r="I42" s="8" t="s">
        <v>64</v>
      </c>
    </row>
    <row r="43" spans="1:9" ht="16.5">
      <c r="A43" s="1" t="s">
        <v>40</v>
      </c>
      <c r="B43" s="5">
        <f>300*10.764</f>
        <v>3229.2</v>
      </c>
      <c r="C43" s="5">
        <f t="shared" si="8"/>
        <v>300.11152416356879</v>
      </c>
      <c r="D43" s="3">
        <v>359</v>
      </c>
      <c r="E43" s="4">
        <f t="shared" si="9"/>
        <v>3871.866</v>
      </c>
      <c r="F43" s="4">
        <f t="shared" si="9"/>
        <v>356.41</v>
      </c>
      <c r="G43" s="2">
        <f t="shared" si="7"/>
        <v>4228.2759999999998</v>
      </c>
      <c r="H43" s="3">
        <v>4452</v>
      </c>
      <c r="I43" s="8" t="s">
        <v>63</v>
      </c>
    </row>
    <row r="44" spans="1:9" ht="16.5">
      <c r="A44" s="1" t="s">
        <v>41</v>
      </c>
      <c r="B44" s="5">
        <f>298.71*10.764</f>
        <v>3215.3144399999996</v>
      </c>
      <c r="C44" s="5">
        <f t="shared" si="8"/>
        <v>298.82104460966542</v>
      </c>
      <c r="D44" s="3">
        <v>357</v>
      </c>
      <c r="E44" s="4">
        <f t="shared" si="9"/>
        <v>3871.866</v>
      </c>
      <c r="F44" s="4">
        <f t="shared" si="9"/>
        <v>356.41</v>
      </c>
      <c r="G44" s="2">
        <f t="shared" si="7"/>
        <v>4228.2759999999998</v>
      </c>
      <c r="H44" s="3">
        <v>4452</v>
      </c>
      <c r="I44" s="8" t="s">
        <v>63</v>
      </c>
    </row>
    <row r="45" spans="1:9" ht="16.5">
      <c r="A45" s="1" t="s">
        <v>42</v>
      </c>
      <c r="B45" s="5">
        <f>283.62*10.764</f>
        <v>3052.8856799999999</v>
      </c>
      <c r="C45" s="5">
        <f t="shared" si="8"/>
        <v>283.72543494423792</v>
      </c>
      <c r="D45" s="3">
        <v>339</v>
      </c>
      <c r="E45" s="4">
        <f t="shared" si="9"/>
        <v>3871.866</v>
      </c>
      <c r="F45" s="4">
        <f t="shared" si="9"/>
        <v>356.41</v>
      </c>
      <c r="G45" s="2">
        <f t="shared" si="7"/>
        <v>4228.2759999999998</v>
      </c>
      <c r="H45" s="3">
        <v>4452</v>
      </c>
      <c r="I45" s="8" t="s">
        <v>63</v>
      </c>
    </row>
    <row r="46" spans="1:9" ht="16.5">
      <c r="A46" s="1" t="s">
        <v>43</v>
      </c>
      <c r="B46" s="5">
        <f>359.17*10.764</f>
        <v>3866.1058800000001</v>
      </c>
      <c r="C46" s="5">
        <f t="shared" si="8"/>
        <v>359.30352044609668</v>
      </c>
      <c r="D46" s="3">
        <v>430</v>
      </c>
      <c r="E46" s="4">
        <f t="shared" si="9"/>
        <v>3871.866</v>
      </c>
      <c r="F46" s="4">
        <f t="shared" si="9"/>
        <v>356.41</v>
      </c>
      <c r="G46" s="2">
        <f t="shared" si="7"/>
        <v>4228.2759999999998</v>
      </c>
      <c r="H46" s="3">
        <v>4452</v>
      </c>
      <c r="I46" s="8" t="s">
        <v>63</v>
      </c>
    </row>
    <row r="47" spans="1:9" ht="16.5">
      <c r="A47" s="1" t="s">
        <v>44</v>
      </c>
      <c r="B47" s="5">
        <f>347.38*10.764</f>
        <v>3739.1983199999995</v>
      </c>
      <c r="C47" s="5">
        <f t="shared" si="8"/>
        <v>347.50913754646837</v>
      </c>
      <c r="D47" s="3">
        <v>416</v>
      </c>
      <c r="E47" s="4">
        <f t="shared" si="9"/>
        <v>3871.866</v>
      </c>
      <c r="F47" s="4">
        <f t="shared" si="9"/>
        <v>356.41</v>
      </c>
      <c r="G47" s="2">
        <f t="shared" si="7"/>
        <v>4228.2759999999998</v>
      </c>
      <c r="H47" s="3">
        <v>4452</v>
      </c>
      <c r="I47" s="8" t="s">
        <v>63</v>
      </c>
    </row>
    <row r="48" spans="1:9" ht="16.5">
      <c r="A48" s="1" t="s">
        <v>45</v>
      </c>
      <c r="B48" s="5">
        <f>329.76*10.764</f>
        <v>3549.5366399999998</v>
      </c>
      <c r="C48" s="5">
        <f t="shared" si="8"/>
        <v>329.88258736059481</v>
      </c>
      <c r="D48" s="3">
        <v>395</v>
      </c>
      <c r="E48" s="4">
        <f t="shared" si="9"/>
        <v>3871.866</v>
      </c>
      <c r="F48" s="4">
        <f t="shared" si="9"/>
        <v>356.41</v>
      </c>
      <c r="G48" s="2">
        <f t="shared" si="7"/>
        <v>4228.2759999999998</v>
      </c>
      <c r="H48" s="3">
        <v>4452</v>
      </c>
      <c r="I48" s="8" t="s">
        <v>63</v>
      </c>
    </row>
    <row r="49" spans="1:9" ht="16.5">
      <c r="A49" s="1" t="s">
        <v>46</v>
      </c>
      <c r="B49" s="5">
        <f>363.76*10.764</f>
        <v>3915.5126399999995</v>
      </c>
      <c r="C49" s="5">
        <f t="shared" si="8"/>
        <v>363.89522676579924</v>
      </c>
      <c r="D49" s="3">
        <v>435</v>
      </c>
      <c r="E49" s="4">
        <f t="shared" si="9"/>
        <v>3871.866</v>
      </c>
      <c r="F49" s="4">
        <f t="shared" si="9"/>
        <v>356.41</v>
      </c>
      <c r="G49" s="2">
        <f t="shared" si="7"/>
        <v>4228.2759999999998</v>
      </c>
      <c r="H49" s="3">
        <v>4452</v>
      </c>
      <c r="I49" s="8" t="s">
        <v>63</v>
      </c>
    </row>
    <row r="50" spans="1:9" ht="16.5">
      <c r="A50" s="1" t="s">
        <v>47</v>
      </c>
      <c r="B50" s="5">
        <f>359.43*10.764</f>
        <v>3868.90452</v>
      </c>
      <c r="C50" s="5">
        <f t="shared" si="8"/>
        <v>359.56361710037174</v>
      </c>
      <c r="D50" s="3">
        <v>430</v>
      </c>
      <c r="E50" s="4">
        <f t="shared" si="9"/>
        <v>3871.866</v>
      </c>
      <c r="F50" s="4">
        <f t="shared" si="9"/>
        <v>356.41</v>
      </c>
      <c r="G50" s="2">
        <f t="shared" si="7"/>
        <v>4228.2759999999998</v>
      </c>
      <c r="H50" s="3">
        <v>4452</v>
      </c>
      <c r="I50" s="8" t="s">
        <v>63</v>
      </c>
    </row>
    <row r="51" spans="1:9" ht="16.5">
      <c r="A51" s="1" t="s">
        <v>48</v>
      </c>
      <c r="B51" s="5">
        <f>330.05*10.764</f>
        <v>3552.6581999999999</v>
      </c>
      <c r="C51" s="5">
        <f t="shared" si="8"/>
        <v>330.17269516728624</v>
      </c>
      <c r="D51" s="3">
        <v>395</v>
      </c>
      <c r="E51" s="4">
        <f t="shared" si="9"/>
        <v>3871.866</v>
      </c>
      <c r="F51" s="4">
        <f t="shared" si="9"/>
        <v>356.41</v>
      </c>
      <c r="G51" s="2">
        <f t="shared" si="7"/>
        <v>4228.2759999999998</v>
      </c>
      <c r="H51" s="3">
        <v>4452</v>
      </c>
      <c r="I51" s="8" t="s">
        <v>63</v>
      </c>
    </row>
    <row r="52" spans="1:9" ht="16.5">
      <c r="A52" s="1" t="s">
        <v>49</v>
      </c>
      <c r="B52" s="5">
        <f>322.44*10.764</f>
        <v>3470.7441599999997</v>
      </c>
      <c r="C52" s="5">
        <f t="shared" si="8"/>
        <v>322.5598661710037</v>
      </c>
      <c r="D52" s="3">
        <v>386</v>
      </c>
      <c r="E52" s="4">
        <f t="shared" si="9"/>
        <v>3871.866</v>
      </c>
      <c r="F52" s="4">
        <f t="shared" si="9"/>
        <v>356.41</v>
      </c>
      <c r="G52" s="2">
        <f t="shared" si="7"/>
        <v>4228.2759999999998</v>
      </c>
      <c r="H52" s="3">
        <v>4452</v>
      </c>
      <c r="I52" s="8" t="s">
        <v>63</v>
      </c>
    </row>
    <row r="53" spans="1:9" ht="16.5">
      <c r="A53" s="1" t="s">
        <v>50</v>
      </c>
      <c r="B53" s="5">
        <f>323.52*10.764</f>
        <v>3482.3692799999994</v>
      </c>
      <c r="C53" s="5">
        <f t="shared" si="8"/>
        <v>323.64026765799252</v>
      </c>
      <c r="D53" s="3">
        <v>387</v>
      </c>
      <c r="E53" s="4">
        <f t="shared" si="9"/>
        <v>3871.866</v>
      </c>
      <c r="F53" s="4">
        <f t="shared" si="9"/>
        <v>356.41</v>
      </c>
      <c r="G53" s="2">
        <f t="shared" si="7"/>
        <v>4228.2759999999998</v>
      </c>
      <c r="H53" s="3">
        <v>4452</v>
      </c>
      <c r="I53" s="8" t="s">
        <v>66</v>
      </c>
    </row>
  </sheetData>
  <mergeCells count="1">
    <mergeCell ref="A1:I1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2024-04-30T12:35:06Z</dcterms:modified>
</cp:coreProperties>
</file>