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Pragya\Folder Kamal Sareen\"/>
    </mc:Choice>
  </mc:AlternateContent>
  <xr:revisionPtr revIDLastSave="0" documentId="13_ncr:1_{0475C004-49B2-4660-AD96-19EEFCABA185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Except Small Plots" sheetId="1" state="hidden" r:id="rId1"/>
    <sheet name="Plot detail" sheetId="2" state="hidden" r:id="rId2"/>
    <sheet name="Sheet1" sheetId="17" r:id="rId3"/>
    <sheet name="Tower-A" sheetId="7" r:id="rId4"/>
    <sheet name="Tower-B" sheetId="12" r:id="rId5"/>
    <sheet name="363-Villa, Suites, Flamingo (2" sheetId="6" state="hidden" r:id="rId6"/>
  </sheets>
  <externalReferences>
    <externalReference r:id="rId7"/>
  </externalReferences>
  <definedNames>
    <definedName name="_xlnm._FilterDatabase" localSheetId="0" hidden="1">'Except Small Plots'!$A$3:$Y$941</definedName>
    <definedName name="_xlnm.Print_Area" localSheetId="0">'Except Small Plots'!$A$1:$O$943</definedName>
    <definedName name="_xlnm.Print_Area" localSheetId="1">'Plot detail'!$A$14:$G$57</definedName>
    <definedName name="_xlnm.Print_Area" localSheetId="3">'Tower-A'!$A$1:$I$151</definedName>
    <definedName name="_xlnm.Print_Area" localSheetId="4">'Tower-B'!$A$1:$I$159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0" i="12" l="1"/>
  <c r="G154" i="7" s="1"/>
  <c r="G152" i="7"/>
  <c r="G155" i="7" l="1"/>
  <c r="E4" i="17"/>
  <c r="E3" i="17"/>
  <c r="E5" i="17" l="1"/>
  <c r="D5" i="17"/>
  <c r="C5" i="17"/>
  <c r="T973" i="1" l="1"/>
  <c r="X973" i="1" s="1"/>
  <c r="T974" i="1"/>
  <c r="T975" i="1"/>
  <c r="T976" i="1"/>
  <c r="X976" i="1" s="1"/>
  <c r="T977" i="1"/>
  <c r="T978" i="1"/>
  <c r="T979" i="1"/>
  <c r="X979" i="1" s="1"/>
  <c r="T980" i="1"/>
  <c r="T981" i="1"/>
  <c r="X981" i="1" s="1"/>
  <c r="X974" i="1"/>
  <c r="X978" i="1"/>
  <c r="S982" i="1"/>
  <c r="R982" i="1"/>
  <c r="R984" i="1" s="1"/>
  <c r="S1003" i="1"/>
  <c r="X977" i="1"/>
  <c r="X980" i="1"/>
  <c r="P995" i="1"/>
  <c r="P996" i="1" s="1"/>
  <c r="P997" i="1"/>
  <c r="P998" i="1" s="1"/>
  <c r="P999" i="1" s="1"/>
  <c r="P1000" i="1" s="1"/>
  <c r="P1001" i="1" s="1"/>
  <c r="P1002" i="1" s="1"/>
  <c r="P1003" i="1" s="1"/>
  <c r="P1004" i="1" s="1"/>
  <c r="S1014" i="1"/>
  <c r="S1033" i="1"/>
  <c r="W982" i="1"/>
  <c r="V982" i="1"/>
  <c r="U982" i="1"/>
  <c r="F56" i="2"/>
  <c r="F38" i="2"/>
  <c r="F57" i="2" s="1"/>
  <c r="G4" i="1"/>
  <c r="H4" i="1"/>
  <c r="P4" i="1" s="1"/>
  <c r="G5" i="1"/>
  <c r="H5" i="1" s="1"/>
  <c r="P5" i="1"/>
  <c r="R5" i="1" s="1"/>
  <c r="G6" i="1"/>
  <c r="H6" i="1" s="1"/>
  <c r="P6" i="1" s="1"/>
  <c r="G7" i="1"/>
  <c r="H7" i="1"/>
  <c r="P7" i="1" s="1"/>
  <c r="G8" i="1"/>
  <c r="H8" i="1" s="1"/>
  <c r="P8" i="1"/>
  <c r="G9" i="1"/>
  <c r="H9" i="1" s="1"/>
  <c r="P9" i="1"/>
  <c r="G10" i="1"/>
  <c r="H10" i="1"/>
  <c r="P10" i="1"/>
  <c r="G11" i="1"/>
  <c r="H11" i="1"/>
  <c r="P11" i="1" s="1"/>
  <c r="G12" i="1"/>
  <c r="H12" i="1"/>
  <c r="P12" i="1" s="1"/>
  <c r="R12" i="1"/>
  <c r="G13" i="1"/>
  <c r="H13" i="1" s="1"/>
  <c r="P13" i="1" s="1"/>
  <c r="G14" i="1"/>
  <c r="H14" i="1" s="1"/>
  <c r="P14" i="1"/>
  <c r="G15" i="1"/>
  <c r="H15" i="1"/>
  <c r="P15" i="1"/>
  <c r="G16" i="1"/>
  <c r="H16" i="1" s="1"/>
  <c r="P16" i="1" s="1"/>
  <c r="R16" i="1" s="1"/>
  <c r="G17" i="1"/>
  <c r="H17" i="1"/>
  <c r="P17" i="1" s="1"/>
  <c r="G18" i="1"/>
  <c r="H18" i="1" s="1"/>
  <c r="P18" i="1" s="1"/>
  <c r="G19" i="1"/>
  <c r="H19" i="1"/>
  <c r="P19" i="1" s="1"/>
  <c r="G20" i="1"/>
  <c r="H20" i="1"/>
  <c r="P20" i="1" s="1"/>
  <c r="R20" i="1" s="1"/>
  <c r="G21" i="1"/>
  <c r="H21" i="1"/>
  <c r="P21" i="1" s="1"/>
  <c r="R21" i="1"/>
  <c r="G22" i="1"/>
  <c r="H22" i="1"/>
  <c r="P22" i="1" s="1"/>
  <c r="G23" i="1"/>
  <c r="H23" i="1" s="1"/>
  <c r="P23" i="1" s="1"/>
  <c r="G24" i="1"/>
  <c r="H24" i="1"/>
  <c r="P24" i="1"/>
  <c r="R24" i="1"/>
  <c r="G25" i="1"/>
  <c r="H25" i="1" s="1"/>
  <c r="P25" i="1" s="1"/>
  <c r="G26" i="1"/>
  <c r="H26" i="1" s="1"/>
  <c r="P26" i="1"/>
  <c r="G27" i="1"/>
  <c r="H27" i="1"/>
  <c r="P27" i="1"/>
  <c r="G28" i="1"/>
  <c r="H28" i="1" s="1"/>
  <c r="P28" i="1"/>
  <c r="R28" i="1" s="1"/>
  <c r="G29" i="1"/>
  <c r="H29" i="1" s="1"/>
  <c r="P29" i="1" s="1"/>
  <c r="R29" i="1" s="1"/>
  <c r="G30" i="1"/>
  <c r="H30" i="1" s="1"/>
  <c r="P30" i="1" s="1"/>
  <c r="G31" i="1"/>
  <c r="H31" i="1" s="1"/>
  <c r="P31" i="1" s="1"/>
  <c r="R31" i="1" s="1"/>
  <c r="G32" i="1"/>
  <c r="H32" i="1"/>
  <c r="P32" i="1" s="1"/>
  <c r="G33" i="1"/>
  <c r="H33" i="1" s="1"/>
  <c r="P33" i="1"/>
  <c r="G34" i="1"/>
  <c r="H34" i="1"/>
  <c r="P34" i="1" s="1"/>
  <c r="G35" i="1"/>
  <c r="H35" i="1" s="1"/>
  <c r="P35" i="1"/>
  <c r="R35" i="1" s="1"/>
  <c r="G36" i="1"/>
  <c r="H36" i="1" s="1"/>
  <c r="P36" i="1"/>
  <c r="G37" i="1"/>
  <c r="H37" i="1" s="1"/>
  <c r="P37" i="1"/>
  <c r="R37" i="1" s="1"/>
  <c r="G38" i="1"/>
  <c r="H38" i="1" s="1"/>
  <c r="P38" i="1" s="1"/>
  <c r="G39" i="1"/>
  <c r="H39" i="1" s="1"/>
  <c r="P39" i="1" s="1"/>
  <c r="G40" i="1"/>
  <c r="H40" i="1" s="1"/>
  <c r="P40" i="1" s="1"/>
  <c r="S40" i="1" s="1"/>
  <c r="R40" i="1"/>
  <c r="G41" i="1"/>
  <c r="H41" i="1"/>
  <c r="P41" i="1" s="1"/>
  <c r="V41" i="1" s="1"/>
  <c r="G42" i="1"/>
  <c r="H42" i="1"/>
  <c r="P42" i="1" s="1"/>
  <c r="G43" i="1"/>
  <c r="H43" i="1"/>
  <c r="P43" i="1" s="1"/>
  <c r="G44" i="1"/>
  <c r="H44" i="1" s="1"/>
  <c r="P44" i="1" s="1"/>
  <c r="R44" i="1"/>
  <c r="G45" i="1"/>
  <c r="H45" i="1"/>
  <c r="P45" i="1" s="1"/>
  <c r="G46" i="1"/>
  <c r="H46" i="1"/>
  <c r="P46" i="1" s="1"/>
  <c r="G47" i="1"/>
  <c r="H47" i="1"/>
  <c r="P47" i="1" s="1"/>
  <c r="R47" i="1"/>
  <c r="H48" i="1"/>
  <c r="P48" i="1" s="1"/>
  <c r="G49" i="1"/>
  <c r="H49" i="1" s="1"/>
  <c r="P49" i="1"/>
  <c r="G50" i="1"/>
  <c r="H50" i="1"/>
  <c r="P50" i="1" s="1"/>
  <c r="Q50" i="1" s="1"/>
  <c r="R50" i="1"/>
  <c r="G51" i="1"/>
  <c r="H51" i="1" s="1"/>
  <c r="P51" i="1" s="1"/>
  <c r="G52" i="1"/>
  <c r="H52" i="1" s="1"/>
  <c r="P52" i="1" s="1"/>
  <c r="G53" i="1"/>
  <c r="H53" i="1" s="1"/>
  <c r="P53" i="1"/>
  <c r="G54" i="1"/>
  <c r="H54" i="1" s="1"/>
  <c r="P54" i="1"/>
  <c r="Q54" i="1" s="1"/>
  <c r="G55" i="1"/>
  <c r="H55" i="1"/>
  <c r="P55" i="1" s="1"/>
  <c r="G56" i="1"/>
  <c r="H56" i="1" s="1"/>
  <c r="P56" i="1" s="1"/>
  <c r="G57" i="1"/>
  <c r="H57" i="1"/>
  <c r="P57" i="1" s="1"/>
  <c r="R57" i="1"/>
  <c r="G58" i="1"/>
  <c r="H58" i="1"/>
  <c r="P58" i="1" s="1"/>
  <c r="G59" i="1"/>
  <c r="H59" i="1" s="1"/>
  <c r="P59" i="1" s="1"/>
  <c r="R59" i="1" s="1"/>
  <c r="G60" i="1"/>
  <c r="H60" i="1" s="1"/>
  <c r="P60" i="1" s="1"/>
  <c r="W60" i="1" s="1"/>
  <c r="G61" i="1"/>
  <c r="H61" i="1" s="1"/>
  <c r="P61" i="1" s="1"/>
  <c r="R61" i="1" s="1"/>
  <c r="G62" i="1"/>
  <c r="H62" i="1"/>
  <c r="P62" i="1" s="1"/>
  <c r="G63" i="1"/>
  <c r="H63" i="1"/>
  <c r="P63" i="1" s="1"/>
  <c r="R63" i="1" s="1"/>
  <c r="G64" i="1"/>
  <c r="H64" i="1" s="1"/>
  <c r="P64" i="1" s="1"/>
  <c r="G65" i="1"/>
  <c r="H65" i="1" s="1"/>
  <c r="P65" i="1" s="1"/>
  <c r="G66" i="1"/>
  <c r="H66" i="1"/>
  <c r="P66" i="1" s="1"/>
  <c r="T66" i="1" s="1"/>
  <c r="G67" i="1"/>
  <c r="H67" i="1" s="1"/>
  <c r="P67" i="1" s="1"/>
  <c r="R67" i="1" s="1"/>
  <c r="G68" i="1"/>
  <c r="H68" i="1" s="1"/>
  <c r="P68" i="1"/>
  <c r="R68" i="1" s="1"/>
  <c r="G69" i="1"/>
  <c r="H69" i="1"/>
  <c r="P69" i="1"/>
  <c r="G70" i="1"/>
  <c r="H70" i="1" s="1"/>
  <c r="P70" i="1" s="1"/>
  <c r="G71" i="1"/>
  <c r="H71" i="1" s="1"/>
  <c r="P71" i="1" s="1"/>
  <c r="G72" i="1"/>
  <c r="H72" i="1"/>
  <c r="P72" i="1" s="1"/>
  <c r="R72" i="1" s="1"/>
  <c r="G73" i="1"/>
  <c r="H73" i="1"/>
  <c r="P73" i="1" s="1"/>
  <c r="G74" i="1"/>
  <c r="H74" i="1"/>
  <c r="P74" i="1" s="1"/>
  <c r="G75" i="1"/>
  <c r="H75" i="1" s="1"/>
  <c r="P75" i="1" s="1"/>
  <c r="R75" i="1"/>
  <c r="G76" i="1"/>
  <c r="H76" i="1"/>
  <c r="P76" i="1"/>
  <c r="G77" i="1"/>
  <c r="H77" i="1" s="1"/>
  <c r="P77" i="1" s="1"/>
  <c r="G78" i="1"/>
  <c r="H78" i="1"/>
  <c r="P78" i="1" s="1"/>
  <c r="G79" i="1"/>
  <c r="H79" i="1" s="1"/>
  <c r="P79" i="1"/>
  <c r="G80" i="1"/>
  <c r="H80" i="1" s="1"/>
  <c r="P80" i="1" s="1"/>
  <c r="R80" i="1"/>
  <c r="G81" i="1"/>
  <c r="H81" i="1"/>
  <c r="P81" i="1" s="1"/>
  <c r="G82" i="1"/>
  <c r="H82" i="1" s="1"/>
  <c r="P82" i="1" s="1"/>
  <c r="G83" i="1"/>
  <c r="H83" i="1" s="1"/>
  <c r="P83" i="1"/>
  <c r="G84" i="1"/>
  <c r="H84" i="1" s="1"/>
  <c r="P84" i="1" s="1"/>
  <c r="S84" i="1" s="1"/>
  <c r="G85" i="1"/>
  <c r="H85" i="1"/>
  <c r="P85" i="1" s="1"/>
  <c r="G86" i="1"/>
  <c r="H86" i="1"/>
  <c r="P86" i="1"/>
  <c r="G87" i="1"/>
  <c r="H87" i="1" s="1"/>
  <c r="P87" i="1" s="1"/>
  <c r="R87" i="1" s="1"/>
  <c r="G88" i="1"/>
  <c r="H88" i="1"/>
  <c r="P88" i="1"/>
  <c r="R88" i="1" s="1"/>
  <c r="G89" i="1"/>
  <c r="H89" i="1" s="1"/>
  <c r="P89" i="1" s="1"/>
  <c r="G90" i="1"/>
  <c r="H90" i="1" s="1"/>
  <c r="P90" i="1"/>
  <c r="R90" i="1"/>
  <c r="G91" i="1"/>
  <c r="H91" i="1" s="1"/>
  <c r="P91" i="1" s="1"/>
  <c r="R91" i="1" s="1"/>
  <c r="G92" i="1"/>
  <c r="H92" i="1" s="1"/>
  <c r="P92" i="1" s="1"/>
  <c r="R92" i="1" s="1"/>
  <c r="G93" i="1"/>
  <c r="H93" i="1" s="1"/>
  <c r="P93" i="1" s="1"/>
  <c r="W93" i="1" s="1"/>
  <c r="G94" i="1"/>
  <c r="H94" i="1"/>
  <c r="P94" i="1" s="1"/>
  <c r="R94" i="1" s="1"/>
  <c r="G95" i="1"/>
  <c r="H95" i="1" s="1"/>
  <c r="P95" i="1" s="1"/>
  <c r="R95" i="1" s="1"/>
  <c r="G96" i="1"/>
  <c r="H96" i="1"/>
  <c r="P96" i="1" s="1"/>
  <c r="G97" i="1"/>
  <c r="H97" i="1"/>
  <c r="P97" i="1" s="1"/>
  <c r="G98" i="1"/>
  <c r="H98" i="1" s="1"/>
  <c r="P98" i="1" s="1"/>
  <c r="G99" i="1"/>
  <c r="H99" i="1" s="1"/>
  <c r="P99" i="1"/>
  <c r="G100" i="1"/>
  <c r="H100" i="1"/>
  <c r="P100" i="1"/>
  <c r="G101" i="1"/>
  <c r="H101" i="1" s="1"/>
  <c r="P101" i="1" s="1"/>
  <c r="G102" i="1"/>
  <c r="H102" i="1"/>
  <c r="P102" i="1"/>
  <c r="R102" i="1"/>
  <c r="G103" i="1"/>
  <c r="H103" i="1" s="1"/>
  <c r="P103" i="1" s="1"/>
  <c r="R103" i="1"/>
  <c r="G104" i="1"/>
  <c r="H104" i="1"/>
  <c r="P104" i="1"/>
  <c r="G105" i="1"/>
  <c r="H105" i="1" s="1"/>
  <c r="P105" i="1" s="1"/>
  <c r="G106" i="1"/>
  <c r="H106" i="1" s="1"/>
  <c r="P106" i="1"/>
  <c r="R106" i="1" s="1"/>
  <c r="G107" i="1"/>
  <c r="H107" i="1" s="1"/>
  <c r="P107" i="1" s="1"/>
  <c r="R107" i="1" s="1"/>
  <c r="G108" i="1"/>
  <c r="H108" i="1" s="1"/>
  <c r="P108" i="1" s="1"/>
  <c r="R108" i="1"/>
  <c r="G109" i="1"/>
  <c r="H109" i="1" s="1"/>
  <c r="P109" i="1" s="1"/>
  <c r="G110" i="1"/>
  <c r="H110" i="1"/>
  <c r="P110" i="1" s="1"/>
  <c r="G111" i="1"/>
  <c r="H111" i="1"/>
  <c r="P111" i="1" s="1"/>
  <c r="R111" i="1" s="1"/>
  <c r="G112" i="1"/>
  <c r="H112" i="1" s="1"/>
  <c r="P112" i="1"/>
  <c r="G113" i="1"/>
  <c r="H113" i="1"/>
  <c r="P113" i="1" s="1"/>
  <c r="G114" i="1"/>
  <c r="H114" i="1" s="1"/>
  <c r="P114" i="1" s="1"/>
  <c r="G115" i="1"/>
  <c r="H115" i="1"/>
  <c r="P115" i="1" s="1"/>
  <c r="G116" i="1"/>
  <c r="H116" i="1"/>
  <c r="P116" i="1" s="1"/>
  <c r="G117" i="1"/>
  <c r="H117" i="1" s="1"/>
  <c r="P117" i="1" s="1"/>
  <c r="G118" i="1"/>
  <c r="H118" i="1"/>
  <c r="P118" i="1" s="1"/>
  <c r="S118" i="1" s="1"/>
  <c r="R118" i="1"/>
  <c r="G119" i="1"/>
  <c r="H119" i="1" s="1"/>
  <c r="P119" i="1" s="1"/>
  <c r="G120" i="1"/>
  <c r="H120" i="1" s="1"/>
  <c r="P120" i="1"/>
  <c r="T120" i="1" s="1"/>
  <c r="G121" i="1"/>
  <c r="H121" i="1"/>
  <c r="P121" i="1"/>
  <c r="G122" i="1"/>
  <c r="H122" i="1" s="1"/>
  <c r="P122" i="1"/>
  <c r="G123" i="1"/>
  <c r="H123" i="1" s="1"/>
  <c r="P123" i="1" s="1"/>
  <c r="G124" i="1"/>
  <c r="H124" i="1" s="1"/>
  <c r="P124" i="1" s="1"/>
  <c r="R124" i="1" s="1"/>
  <c r="G125" i="1"/>
  <c r="H125" i="1" s="1"/>
  <c r="P125" i="1" s="1"/>
  <c r="W125" i="1" s="1"/>
  <c r="G126" i="1"/>
  <c r="H126" i="1" s="1"/>
  <c r="P126" i="1"/>
  <c r="G127" i="1"/>
  <c r="H127" i="1" s="1"/>
  <c r="P127" i="1"/>
  <c r="G128" i="1"/>
  <c r="H128" i="1"/>
  <c r="P128" i="1" s="1"/>
  <c r="G129" i="1"/>
  <c r="H129" i="1" s="1"/>
  <c r="P129" i="1" s="1"/>
  <c r="Y129" i="1" s="1"/>
  <c r="G130" i="1"/>
  <c r="H130" i="1"/>
  <c r="P130" i="1" s="1"/>
  <c r="Y130" i="1" s="1"/>
  <c r="G131" i="1"/>
  <c r="H131" i="1" s="1"/>
  <c r="P131" i="1"/>
  <c r="Y131" i="1" s="1"/>
  <c r="G132" i="1"/>
  <c r="H132" i="1" s="1"/>
  <c r="P132" i="1" s="1"/>
  <c r="G133" i="1"/>
  <c r="H133" i="1" s="1"/>
  <c r="P133" i="1"/>
  <c r="G134" i="1"/>
  <c r="H134" i="1" s="1"/>
  <c r="P134" i="1"/>
  <c r="G135" i="1"/>
  <c r="H135" i="1" s="1"/>
  <c r="P135" i="1"/>
  <c r="G136" i="1"/>
  <c r="H136" i="1"/>
  <c r="P136" i="1" s="1"/>
  <c r="R136" i="1" s="1"/>
  <c r="G137" i="1"/>
  <c r="H137" i="1" s="1"/>
  <c r="P137" i="1" s="1"/>
  <c r="G138" i="1"/>
  <c r="H138" i="1" s="1"/>
  <c r="P138" i="1" s="1"/>
  <c r="G139" i="1"/>
  <c r="H139" i="1"/>
  <c r="P139" i="1" s="1"/>
  <c r="G140" i="1"/>
  <c r="H140" i="1" s="1"/>
  <c r="P140" i="1" s="1"/>
  <c r="G141" i="1"/>
  <c r="H141" i="1"/>
  <c r="P141" i="1" s="1"/>
  <c r="G142" i="1"/>
  <c r="H142" i="1" s="1"/>
  <c r="P142" i="1" s="1"/>
  <c r="R142" i="1" s="1"/>
  <c r="G143" i="1"/>
  <c r="H143" i="1"/>
  <c r="P143" i="1" s="1"/>
  <c r="G144" i="1"/>
  <c r="H144" i="1"/>
  <c r="P144" i="1" s="1"/>
  <c r="R144" i="1" s="1"/>
  <c r="G145" i="1"/>
  <c r="H145" i="1" s="1"/>
  <c r="P145" i="1"/>
  <c r="G146" i="1"/>
  <c r="H146" i="1" s="1"/>
  <c r="P146" i="1" s="1"/>
  <c r="R146" i="1" s="1"/>
  <c r="G147" i="1"/>
  <c r="H147" i="1"/>
  <c r="P147" i="1" s="1"/>
  <c r="G148" i="1"/>
  <c r="H148" i="1" s="1"/>
  <c r="P148" i="1" s="1"/>
  <c r="G149" i="1"/>
  <c r="H149" i="1" s="1"/>
  <c r="P149" i="1" s="1"/>
  <c r="X149" i="1" s="1"/>
  <c r="G150" i="1"/>
  <c r="H150" i="1" s="1"/>
  <c r="P150" i="1"/>
  <c r="G151" i="1"/>
  <c r="H151" i="1" s="1"/>
  <c r="P151" i="1" s="1"/>
  <c r="G152" i="1"/>
  <c r="H152" i="1" s="1"/>
  <c r="P152" i="1"/>
  <c r="R152" i="1" s="1"/>
  <c r="G153" i="1"/>
  <c r="H153" i="1"/>
  <c r="P153" i="1"/>
  <c r="G154" i="1"/>
  <c r="H154" i="1" s="1"/>
  <c r="P154" i="1" s="1"/>
  <c r="G155" i="1"/>
  <c r="H155" i="1" s="1"/>
  <c r="P155" i="1"/>
  <c r="G156" i="1"/>
  <c r="H156" i="1"/>
  <c r="P156" i="1" s="1"/>
  <c r="R156" i="1" s="1"/>
  <c r="G157" i="1"/>
  <c r="H157" i="1"/>
  <c r="P157" i="1" s="1"/>
  <c r="G158" i="1"/>
  <c r="H158" i="1" s="1"/>
  <c r="P158" i="1" s="1"/>
  <c r="G159" i="1"/>
  <c r="H159" i="1" s="1"/>
  <c r="P159" i="1" s="1"/>
  <c r="G160" i="1"/>
  <c r="H160" i="1"/>
  <c r="P160" i="1"/>
  <c r="R160" i="1" s="1"/>
  <c r="G161" i="1"/>
  <c r="H161" i="1" s="1"/>
  <c r="P161" i="1" s="1"/>
  <c r="G162" i="1"/>
  <c r="H162" i="1" s="1"/>
  <c r="P162" i="1"/>
  <c r="G163" i="1"/>
  <c r="H163" i="1"/>
  <c r="P163" i="1" s="1"/>
  <c r="G164" i="1"/>
  <c r="H164" i="1"/>
  <c r="P164" i="1" s="1"/>
  <c r="G165" i="1"/>
  <c r="H165" i="1" s="1"/>
  <c r="P165" i="1" s="1"/>
  <c r="G166" i="1"/>
  <c r="H166" i="1" s="1"/>
  <c r="P166" i="1" s="1"/>
  <c r="T166" i="1" s="1"/>
  <c r="G167" i="1"/>
  <c r="H167" i="1" s="1"/>
  <c r="P167" i="1" s="1"/>
  <c r="G168" i="1"/>
  <c r="H168" i="1" s="1"/>
  <c r="P168" i="1" s="1"/>
  <c r="G169" i="1"/>
  <c r="H169" i="1"/>
  <c r="P169" i="1" s="1"/>
  <c r="G170" i="1"/>
  <c r="H170" i="1"/>
  <c r="P170" i="1" s="1"/>
  <c r="T170" i="1" s="1"/>
  <c r="G171" i="1"/>
  <c r="H171" i="1" s="1"/>
  <c r="P171" i="1" s="1"/>
  <c r="G172" i="1"/>
  <c r="H172" i="1" s="1"/>
  <c r="P172" i="1"/>
  <c r="G173" i="1"/>
  <c r="H173" i="1"/>
  <c r="P173" i="1" s="1"/>
  <c r="G174" i="1"/>
  <c r="H174" i="1" s="1"/>
  <c r="P174" i="1" s="1"/>
  <c r="G175" i="1"/>
  <c r="H175" i="1"/>
  <c r="P175" i="1"/>
  <c r="R175" i="1" s="1"/>
  <c r="G176" i="1"/>
  <c r="H176" i="1"/>
  <c r="P176" i="1" s="1"/>
  <c r="R176" i="1" s="1"/>
  <c r="G177" i="1"/>
  <c r="H177" i="1" s="1"/>
  <c r="P177" i="1" s="1"/>
  <c r="G178" i="1"/>
  <c r="H178" i="1" s="1"/>
  <c r="P178" i="1" s="1"/>
  <c r="G179" i="1"/>
  <c r="H179" i="1" s="1"/>
  <c r="P179" i="1" s="1"/>
  <c r="G180" i="1"/>
  <c r="H180" i="1"/>
  <c r="P180" i="1" s="1"/>
  <c r="R180" i="1"/>
  <c r="G181" i="1"/>
  <c r="H181" i="1" s="1"/>
  <c r="P181" i="1" s="1"/>
  <c r="R181" i="1" s="1"/>
  <c r="G182" i="1"/>
  <c r="H182" i="1" s="1"/>
  <c r="P182" i="1"/>
  <c r="G183" i="1"/>
  <c r="H183" i="1"/>
  <c r="P183" i="1"/>
  <c r="G184" i="1"/>
  <c r="H184" i="1" s="1"/>
  <c r="P184" i="1"/>
  <c r="G185" i="1"/>
  <c r="H185" i="1"/>
  <c r="P185" i="1"/>
  <c r="G186" i="1"/>
  <c r="H186" i="1"/>
  <c r="P186" i="1" s="1"/>
  <c r="R186" i="1" s="1"/>
  <c r="G187" i="1"/>
  <c r="H187" i="1" s="1"/>
  <c r="P187" i="1" s="1"/>
  <c r="G188" i="1"/>
  <c r="H188" i="1" s="1"/>
  <c r="P188" i="1" s="1"/>
  <c r="G189" i="1"/>
  <c r="H189" i="1"/>
  <c r="P189" i="1" s="1"/>
  <c r="G190" i="1"/>
  <c r="H190" i="1" s="1"/>
  <c r="P190" i="1" s="1"/>
  <c r="G191" i="1"/>
  <c r="H191" i="1" s="1"/>
  <c r="P191" i="1" s="1"/>
  <c r="G192" i="1"/>
  <c r="H192" i="1" s="1"/>
  <c r="P192" i="1" s="1"/>
  <c r="G193" i="1"/>
  <c r="H193" i="1" s="1"/>
  <c r="P193" i="1" s="1"/>
  <c r="G194" i="1"/>
  <c r="H194" i="1" s="1"/>
  <c r="P194" i="1"/>
  <c r="G195" i="1"/>
  <c r="H195" i="1"/>
  <c r="P195" i="1" s="1"/>
  <c r="R195" i="1" s="1"/>
  <c r="G196" i="1"/>
  <c r="H196" i="1" s="1"/>
  <c r="P196" i="1" s="1"/>
  <c r="G197" i="1"/>
  <c r="H197" i="1" s="1"/>
  <c r="P197" i="1" s="1"/>
  <c r="G198" i="1"/>
  <c r="H198" i="1"/>
  <c r="P198" i="1" s="1"/>
  <c r="G199" i="1"/>
  <c r="H199" i="1" s="1"/>
  <c r="P199" i="1"/>
  <c r="G200" i="1"/>
  <c r="H200" i="1"/>
  <c r="P200" i="1" s="1"/>
  <c r="G201" i="1"/>
  <c r="H201" i="1"/>
  <c r="P201" i="1" s="1"/>
  <c r="G202" i="1"/>
  <c r="H202" i="1"/>
  <c r="P202" i="1" s="1"/>
  <c r="G203" i="1"/>
  <c r="H203" i="1" s="1"/>
  <c r="P203" i="1"/>
  <c r="G204" i="1"/>
  <c r="H204" i="1" s="1"/>
  <c r="P204" i="1" s="1"/>
  <c r="R204" i="1" s="1"/>
  <c r="G205" i="1"/>
  <c r="H205" i="1"/>
  <c r="P205" i="1" s="1"/>
  <c r="G206" i="1"/>
  <c r="H206" i="1" s="1"/>
  <c r="P206" i="1" s="1"/>
  <c r="G207" i="1"/>
  <c r="H207" i="1"/>
  <c r="P207" i="1" s="1"/>
  <c r="G208" i="1"/>
  <c r="H208" i="1"/>
  <c r="P208" i="1" s="1"/>
  <c r="R208" i="1" s="1"/>
  <c r="G209" i="1"/>
  <c r="H209" i="1" s="1"/>
  <c r="P209" i="1" s="1"/>
  <c r="G210" i="1"/>
  <c r="H210" i="1"/>
  <c r="P210" i="1"/>
  <c r="R210" i="1"/>
  <c r="G211" i="1"/>
  <c r="H211" i="1" s="1"/>
  <c r="P211" i="1" s="1"/>
  <c r="R211" i="1" s="1"/>
  <c r="G212" i="1"/>
  <c r="H212" i="1"/>
  <c r="P212" i="1"/>
  <c r="R212" i="1"/>
  <c r="G213" i="1"/>
  <c r="H213" i="1" s="1"/>
  <c r="P213" i="1" s="1"/>
  <c r="G214" i="1"/>
  <c r="H214" i="1" s="1"/>
  <c r="P214" i="1"/>
  <c r="G215" i="1"/>
  <c r="H215" i="1"/>
  <c r="P215" i="1" s="1"/>
  <c r="R215" i="1" s="1"/>
  <c r="G216" i="1"/>
  <c r="H216" i="1"/>
  <c r="P216" i="1" s="1"/>
  <c r="R216" i="1"/>
  <c r="G217" i="1"/>
  <c r="H217" i="1"/>
  <c r="P217" i="1" s="1"/>
  <c r="G218" i="1"/>
  <c r="H218" i="1" s="1"/>
  <c r="P218" i="1" s="1"/>
  <c r="G219" i="1"/>
  <c r="H219" i="1"/>
  <c r="P219" i="1" s="1"/>
  <c r="R219" i="1" s="1"/>
  <c r="G220" i="1"/>
  <c r="H220" i="1" s="1"/>
  <c r="P220" i="1" s="1"/>
  <c r="R220" i="1" s="1"/>
  <c r="G221" i="1"/>
  <c r="H221" i="1"/>
  <c r="P221" i="1"/>
  <c r="G222" i="1"/>
  <c r="H222" i="1"/>
  <c r="P222" i="1" s="1"/>
  <c r="G223" i="1"/>
  <c r="H223" i="1"/>
  <c r="P223" i="1" s="1"/>
  <c r="G224" i="1"/>
  <c r="H224" i="1"/>
  <c r="P224" i="1" s="1"/>
  <c r="G225" i="1"/>
  <c r="H225" i="1" s="1"/>
  <c r="P225" i="1" s="1"/>
  <c r="G226" i="1"/>
  <c r="H226" i="1" s="1"/>
  <c r="P226" i="1" s="1"/>
  <c r="G227" i="1"/>
  <c r="H227" i="1" s="1"/>
  <c r="P227" i="1" s="1"/>
  <c r="R227" i="1" s="1"/>
  <c r="G228" i="1"/>
  <c r="H228" i="1" s="1"/>
  <c r="P228" i="1" s="1"/>
  <c r="R228" i="1"/>
  <c r="G229" i="1"/>
  <c r="H229" i="1"/>
  <c r="P229" i="1" s="1"/>
  <c r="G230" i="1"/>
  <c r="H230" i="1"/>
  <c r="P230" i="1" s="1"/>
  <c r="G231" i="1"/>
  <c r="H231" i="1"/>
  <c r="P231" i="1" s="1"/>
  <c r="R231" i="1"/>
  <c r="G232" i="1"/>
  <c r="H232" i="1" s="1"/>
  <c r="P232" i="1" s="1"/>
  <c r="R232" i="1" s="1"/>
  <c r="G233" i="1"/>
  <c r="H233" i="1" s="1"/>
  <c r="P233" i="1" s="1"/>
  <c r="G234" i="1"/>
  <c r="H234" i="1" s="1"/>
  <c r="P234" i="1" s="1"/>
  <c r="G235" i="1"/>
  <c r="H235" i="1"/>
  <c r="P235" i="1"/>
  <c r="R235" i="1" s="1"/>
  <c r="G236" i="1"/>
  <c r="H236" i="1" s="1"/>
  <c r="P236" i="1" s="1"/>
  <c r="G237" i="1"/>
  <c r="H237" i="1" s="1"/>
  <c r="P237" i="1"/>
  <c r="G238" i="1"/>
  <c r="H238" i="1"/>
  <c r="P238" i="1" s="1"/>
  <c r="G239" i="1"/>
  <c r="H239" i="1"/>
  <c r="P239" i="1" s="1"/>
  <c r="R239" i="1" s="1"/>
  <c r="G240" i="1"/>
  <c r="H240" i="1"/>
  <c r="P240" i="1" s="1"/>
  <c r="R240" i="1" s="1"/>
  <c r="G241" i="1"/>
  <c r="H241" i="1"/>
  <c r="P241" i="1" s="1"/>
  <c r="G242" i="1"/>
  <c r="H242" i="1"/>
  <c r="P242" i="1"/>
  <c r="G243" i="1"/>
  <c r="H243" i="1" s="1"/>
  <c r="P243" i="1" s="1"/>
  <c r="R243" i="1"/>
  <c r="G244" i="1"/>
  <c r="H244" i="1"/>
  <c r="P244" i="1"/>
  <c r="R244" i="1" s="1"/>
  <c r="G245" i="1"/>
  <c r="H245" i="1" s="1"/>
  <c r="P245" i="1" s="1"/>
  <c r="G246" i="1"/>
  <c r="H246" i="1" s="1"/>
  <c r="P246" i="1" s="1"/>
  <c r="G247" i="1"/>
  <c r="H247" i="1" s="1"/>
  <c r="P247" i="1"/>
  <c r="G248" i="1"/>
  <c r="H248" i="1" s="1"/>
  <c r="P248" i="1" s="1"/>
  <c r="G249" i="1"/>
  <c r="H249" i="1"/>
  <c r="P249" i="1" s="1"/>
  <c r="G250" i="1"/>
  <c r="H250" i="1" s="1"/>
  <c r="P250" i="1" s="1"/>
  <c r="G251" i="1"/>
  <c r="H251" i="1"/>
  <c r="P251" i="1" s="1"/>
  <c r="G252" i="1"/>
  <c r="H252" i="1" s="1"/>
  <c r="P252" i="1" s="1"/>
  <c r="G253" i="1"/>
  <c r="H253" i="1" s="1"/>
  <c r="P253" i="1" s="1"/>
  <c r="G254" i="1"/>
  <c r="H254" i="1"/>
  <c r="P254" i="1"/>
  <c r="R254" i="1" s="1"/>
  <c r="G255" i="1"/>
  <c r="H255" i="1" s="1"/>
  <c r="P255" i="1" s="1"/>
  <c r="G256" i="1"/>
  <c r="H256" i="1"/>
  <c r="P256" i="1"/>
  <c r="G257" i="1"/>
  <c r="H257" i="1"/>
  <c r="P257" i="1" s="1"/>
  <c r="G258" i="1"/>
  <c r="H258" i="1"/>
  <c r="P258" i="1" s="1"/>
  <c r="R258" i="1" s="1"/>
  <c r="G259" i="1"/>
  <c r="H259" i="1" s="1"/>
  <c r="P259" i="1" s="1"/>
  <c r="G260" i="1"/>
  <c r="H260" i="1"/>
  <c r="P260" i="1" s="1"/>
  <c r="R260" i="1" s="1"/>
  <c r="G261" i="1"/>
  <c r="H261" i="1" s="1"/>
  <c r="P261" i="1" s="1"/>
  <c r="G262" i="1"/>
  <c r="H262" i="1"/>
  <c r="P262" i="1"/>
  <c r="G263" i="1"/>
  <c r="H263" i="1"/>
  <c r="P263" i="1" s="1"/>
  <c r="G264" i="1"/>
  <c r="H264" i="1"/>
  <c r="P264" i="1" s="1"/>
  <c r="R264" i="1" s="1"/>
  <c r="G265" i="1"/>
  <c r="H265" i="1" s="1"/>
  <c r="P265" i="1"/>
  <c r="G266" i="1"/>
  <c r="H266" i="1"/>
  <c r="P266" i="1"/>
  <c r="R266" i="1" s="1"/>
  <c r="G267" i="1"/>
  <c r="H267" i="1"/>
  <c r="P267" i="1" s="1"/>
  <c r="G268" i="1"/>
  <c r="H268" i="1" s="1"/>
  <c r="P268" i="1" s="1"/>
  <c r="R268" i="1"/>
  <c r="G269" i="1"/>
  <c r="H269" i="1" s="1"/>
  <c r="P269" i="1" s="1"/>
  <c r="G270" i="1"/>
  <c r="H270" i="1"/>
  <c r="P270" i="1"/>
  <c r="G271" i="1"/>
  <c r="H271" i="1"/>
  <c r="P271" i="1" s="1"/>
  <c r="R271" i="1" s="1"/>
  <c r="G272" i="1"/>
  <c r="H272" i="1" s="1"/>
  <c r="P272" i="1"/>
  <c r="R272" i="1" s="1"/>
  <c r="G273" i="1"/>
  <c r="H273" i="1" s="1"/>
  <c r="P273" i="1" s="1"/>
  <c r="G274" i="1"/>
  <c r="H274" i="1"/>
  <c r="P274" i="1" s="1"/>
  <c r="G275" i="1"/>
  <c r="H275" i="1" s="1"/>
  <c r="P275" i="1" s="1"/>
  <c r="G276" i="1"/>
  <c r="H276" i="1" s="1"/>
  <c r="P276" i="1" s="1"/>
  <c r="R276" i="1" s="1"/>
  <c r="G277" i="1"/>
  <c r="H277" i="1" s="1"/>
  <c r="P277" i="1" s="1"/>
  <c r="G278" i="1"/>
  <c r="H278" i="1"/>
  <c r="P278" i="1" s="1"/>
  <c r="R278" i="1" s="1"/>
  <c r="G279" i="1"/>
  <c r="H279" i="1"/>
  <c r="P279" i="1" s="1"/>
  <c r="R279" i="1"/>
  <c r="G280" i="1"/>
  <c r="H280" i="1"/>
  <c r="P280" i="1"/>
  <c r="G281" i="1"/>
  <c r="H281" i="1" s="1"/>
  <c r="P281" i="1"/>
  <c r="G282" i="1"/>
  <c r="H282" i="1"/>
  <c r="P282" i="1"/>
  <c r="G283" i="1"/>
  <c r="H283" i="1"/>
  <c r="P283" i="1"/>
  <c r="R283" i="1" s="1"/>
  <c r="G284" i="1"/>
  <c r="H284" i="1" s="1"/>
  <c r="P284" i="1"/>
  <c r="R284" i="1"/>
  <c r="G285" i="1"/>
  <c r="H285" i="1"/>
  <c r="P285" i="1" s="1"/>
  <c r="G286" i="1"/>
  <c r="H286" i="1"/>
  <c r="P286" i="1" s="1"/>
  <c r="G287" i="1"/>
  <c r="H287" i="1"/>
  <c r="P287" i="1" s="1"/>
  <c r="G288" i="1"/>
  <c r="H288" i="1" s="1"/>
  <c r="P288" i="1" s="1"/>
  <c r="G289" i="1"/>
  <c r="H289" i="1" s="1"/>
  <c r="P289" i="1"/>
  <c r="G290" i="1"/>
  <c r="H290" i="1" s="1"/>
  <c r="P290" i="1"/>
  <c r="G291" i="1"/>
  <c r="H291" i="1" s="1"/>
  <c r="P291" i="1"/>
  <c r="G292" i="1"/>
  <c r="H292" i="1"/>
  <c r="P292" i="1"/>
  <c r="R292" i="1"/>
  <c r="G293" i="1"/>
  <c r="H293" i="1"/>
  <c r="P293" i="1" s="1"/>
  <c r="G294" i="1"/>
  <c r="H294" i="1" s="1"/>
  <c r="P294" i="1"/>
  <c r="G295" i="1"/>
  <c r="H295" i="1" s="1"/>
  <c r="P295" i="1" s="1"/>
  <c r="R295" i="1" s="1"/>
  <c r="G296" i="1"/>
  <c r="H296" i="1"/>
  <c r="P296" i="1" s="1"/>
  <c r="G297" i="1"/>
  <c r="H297" i="1" s="1"/>
  <c r="P297" i="1" s="1"/>
  <c r="R297" i="1" s="1"/>
  <c r="G298" i="1"/>
  <c r="H298" i="1"/>
  <c r="P298" i="1" s="1"/>
  <c r="G299" i="1"/>
  <c r="H299" i="1" s="1"/>
  <c r="P299" i="1" s="1"/>
  <c r="R299" i="1" s="1"/>
  <c r="G300" i="1"/>
  <c r="H300" i="1"/>
  <c r="P300" i="1" s="1"/>
  <c r="G301" i="1"/>
  <c r="H301" i="1"/>
  <c r="P301" i="1" s="1"/>
  <c r="G302" i="1"/>
  <c r="H302" i="1" s="1"/>
  <c r="P302" i="1"/>
  <c r="G303" i="1"/>
  <c r="H303" i="1"/>
  <c r="P303" i="1" s="1"/>
  <c r="G304" i="1"/>
  <c r="H304" i="1" s="1"/>
  <c r="P304" i="1" s="1"/>
  <c r="R304" i="1" s="1"/>
  <c r="G305" i="1"/>
  <c r="H305" i="1" s="1"/>
  <c r="P305" i="1"/>
  <c r="G306" i="1"/>
  <c r="H306" i="1"/>
  <c r="P306" i="1" s="1"/>
  <c r="R306" i="1"/>
  <c r="G307" i="1"/>
  <c r="H307" i="1"/>
  <c r="P307" i="1"/>
  <c r="G308" i="1"/>
  <c r="H308" i="1" s="1"/>
  <c r="P308" i="1"/>
  <c r="G309" i="1"/>
  <c r="H309" i="1"/>
  <c r="P309" i="1"/>
  <c r="G310" i="1"/>
  <c r="H310" i="1"/>
  <c r="P310" i="1"/>
  <c r="G311" i="1"/>
  <c r="H311" i="1"/>
  <c r="P311" i="1" s="1"/>
  <c r="R311" i="1"/>
  <c r="G312" i="1"/>
  <c r="H312" i="1"/>
  <c r="P312" i="1" s="1"/>
  <c r="G313" i="1"/>
  <c r="H313" i="1"/>
  <c r="P313" i="1" s="1"/>
  <c r="G314" i="1"/>
  <c r="H314" i="1" s="1"/>
  <c r="P314" i="1"/>
  <c r="G315" i="1"/>
  <c r="H315" i="1" s="1"/>
  <c r="P315" i="1" s="1"/>
  <c r="G316" i="1"/>
  <c r="H316" i="1" s="1"/>
  <c r="P316" i="1"/>
  <c r="R316" i="1" s="1"/>
  <c r="G317" i="1"/>
  <c r="H317" i="1"/>
  <c r="P317" i="1"/>
  <c r="G318" i="1"/>
  <c r="H318" i="1"/>
  <c r="P318" i="1" s="1"/>
  <c r="R318" i="1" s="1"/>
  <c r="G319" i="1"/>
  <c r="H319" i="1" s="1"/>
  <c r="P319" i="1"/>
  <c r="G320" i="1"/>
  <c r="H320" i="1"/>
  <c r="P320" i="1" s="1"/>
  <c r="R320" i="1" s="1"/>
  <c r="G321" i="1"/>
  <c r="H321" i="1"/>
  <c r="P321" i="1" s="1"/>
  <c r="G322" i="1"/>
  <c r="H322" i="1" s="1"/>
  <c r="P322" i="1" s="1"/>
  <c r="G323" i="1"/>
  <c r="H323" i="1" s="1"/>
  <c r="P323" i="1" s="1"/>
  <c r="R323" i="1" s="1"/>
  <c r="G324" i="1"/>
  <c r="H324" i="1"/>
  <c r="P324" i="1" s="1"/>
  <c r="G325" i="1"/>
  <c r="H325" i="1" s="1"/>
  <c r="P325" i="1"/>
  <c r="G326" i="1"/>
  <c r="H326" i="1" s="1"/>
  <c r="P326" i="1"/>
  <c r="G327" i="1"/>
  <c r="H327" i="1"/>
  <c r="P327" i="1" s="1"/>
  <c r="R327" i="1" s="1"/>
  <c r="G328" i="1"/>
  <c r="H328" i="1"/>
  <c r="P328" i="1" s="1"/>
  <c r="S328" i="1" s="1"/>
  <c r="G329" i="1"/>
  <c r="H329" i="1"/>
  <c r="P329" i="1" s="1"/>
  <c r="G330" i="1"/>
  <c r="H330" i="1" s="1"/>
  <c r="P330" i="1" s="1"/>
  <c r="G331" i="1"/>
  <c r="H331" i="1" s="1"/>
  <c r="P331" i="1" s="1"/>
  <c r="G332" i="1"/>
  <c r="H332" i="1"/>
  <c r="P332" i="1"/>
  <c r="G333" i="1"/>
  <c r="H333" i="1"/>
  <c r="P333" i="1" s="1"/>
  <c r="G334" i="1"/>
  <c r="H334" i="1" s="1"/>
  <c r="P334" i="1"/>
  <c r="R334" i="1" s="1"/>
  <c r="G335" i="1"/>
  <c r="H335" i="1"/>
  <c r="P335" i="1"/>
  <c r="R335" i="1" s="1"/>
  <c r="G336" i="1"/>
  <c r="H336" i="1" s="1"/>
  <c r="P336" i="1"/>
  <c r="R336" i="1"/>
  <c r="G337" i="1"/>
  <c r="H337" i="1" s="1"/>
  <c r="P337" i="1" s="1"/>
  <c r="G338" i="1"/>
  <c r="H338" i="1"/>
  <c r="P338" i="1" s="1"/>
  <c r="G339" i="1"/>
  <c r="H339" i="1"/>
  <c r="P339" i="1" s="1"/>
  <c r="G340" i="1"/>
  <c r="H340" i="1" s="1"/>
  <c r="P340" i="1" s="1"/>
  <c r="R340" i="1" s="1"/>
  <c r="G341" i="1"/>
  <c r="H341" i="1"/>
  <c r="P341" i="1" s="1"/>
  <c r="G342" i="1"/>
  <c r="H342" i="1"/>
  <c r="P342" i="1" s="1"/>
  <c r="G343" i="1"/>
  <c r="H343" i="1" s="1"/>
  <c r="P343" i="1" s="1"/>
  <c r="G344" i="1"/>
  <c r="H344" i="1"/>
  <c r="P344" i="1"/>
  <c r="G345" i="1"/>
  <c r="H345" i="1" s="1"/>
  <c r="P345" i="1"/>
  <c r="G346" i="1"/>
  <c r="H346" i="1"/>
  <c r="P346" i="1" s="1"/>
  <c r="G347" i="1"/>
  <c r="H347" i="1"/>
  <c r="P347" i="1"/>
  <c r="G348" i="1"/>
  <c r="H348" i="1"/>
  <c r="P348" i="1" s="1"/>
  <c r="S348" i="1" s="1"/>
  <c r="R348" i="1"/>
  <c r="G349" i="1"/>
  <c r="H349" i="1" s="1"/>
  <c r="P349" i="1" s="1"/>
  <c r="G350" i="1"/>
  <c r="H350" i="1" s="1"/>
  <c r="P350" i="1"/>
  <c r="R350" i="1" s="1"/>
  <c r="G351" i="1"/>
  <c r="H351" i="1"/>
  <c r="P351" i="1"/>
  <c r="G352" i="1"/>
  <c r="H352" i="1"/>
  <c r="P352" i="1" s="1"/>
  <c r="G353" i="1"/>
  <c r="H353" i="1" s="1"/>
  <c r="P353" i="1" s="1"/>
  <c r="G354" i="1"/>
  <c r="H354" i="1" s="1"/>
  <c r="P354" i="1"/>
  <c r="R354" i="1" s="1"/>
  <c r="G355" i="1"/>
  <c r="H355" i="1"/>
  <c r="P355" i="1" s="1"/>
  <c r="G356" i="1"/>
  <c r="H356" i="1" s="1"/>
  <c r="P356" i="1" s="1"/>
  <c r="R356" i="1" s="1"/>
  <c r="G357" i="1"/>
  <c r="H357" i="1" s="1"/>
  <c r="P357" i="1" s="1"/>
  <c r="G358" i="1"/>
  <c r="H358" i="1"/>
  <c r="P358" i="1" s="1"/>
  <c r="G359" i="1"/>
  <c r="H359" i="1"/>
  <c r="P359" i="1" s="1"/>
  <c r="G360" i="1"/>
  <c r="H360" i="1"/>
  <c r="P360" i="1" s="1"/>
  <c r="R360" i="1"/>
  <c r="G361" i="1"/>
  <c r="H361" i="1" s="1"/>
  <c r="P361" i="1" s="1"/>
  <c r="G362" i="1"/>
  <c r="H362" i="1" s="1"/>
  <c r="P362" i="1" s="1"/>
  <c r="R362" i="1" s="1"/>
  <c r="G363" i="1"/>
  <c r="H363" i="1" s="1"/>
  <c r="P363" i="1"/>
  <c r="G364" i="1"/>
  <c r="H364" i="1" s="1"/>
  <c r="P364" i="1" s="1"/>
  <c r="G365" i="1"/>
  <c r="H365" i="1"/>
  <c r="P365" i="1"/>
  <c r="G366" i="1"/>
  <c r="H366" i="1"/>
  <c r="P366" i="1" s="1"/>
  <c r="G367" i="1"/>
  <c r="H367" i="1"/>
  <c r="P367" i="1" s="1"/>
  <c r="G368" i="1"/>
  <c r="H368" i="1" s="1"/>
  <c r="P368" i="1" s="1"/>
  <c r="R368" i="1" s="1"/>
  <c r="G369" i="1"/>
  <c r="H369" i="1"/>
  <c r="P369" i="1" s="1"/>
  <c r="G370" i="1"/>
  <c r="H370" i="1" s="1"/>
  <c r="P370" i="1" s="1"/>
  <c r="G371" i="1"/>
  <c r="H371" i="1"/>
  <c r="P371" i="1" s="1"/>
  <c r="S371" i="1" s="1"/>
  <c r="R371" i="1"/>
  <c r="G372" i="1"/>
  <c r="H372" i="1"/>
  <c r="P372" i="1" s="1"/>
  <c r="G373" i="1"/>
  <c r="H373" i="1" s="1"/>
  <c r="P373" i="1" s="1"/>
  <c r="G374" i="1"/>
  <c r="H374" i="1" s="1"/>
  <c r="P374" i="1" s="1"/>
  <c r="R374" i="1"/>
  <c r="G375" i="1"/>
  <c r="H375" i="1"/>
  <c r="P375" i="1"/>
  <c r="G376" i="1"/>
  <c r="H376" i="1"/>
  <c r="P376" i="1" s="1"/>
  <c r="R376" i="1" s="1"/>
  <c r="G377" i="1"/>
  <c r="H377" i="1"/>
  <c r="P377" i="1"/>
  <c r="G378" i="1"/>
  <c r="H378" i="1" s="1"/>
  <c r="P378" i="1" s="1"/>
  <c r="G379" i="1"/>
  <c r="H379" i="1"/>
  <c r="P379" i="1" s="1"/>
  <c r="G380" i="1"/>
  <c r="H380" i="1" s="1"/>
  <c r="P380" i="1" s="1"/>
  <c r="Q380" i="1" s="1"/>
  <c r="G381" i="1"/>
  <c r="H381" i="1" s="1"/>
  <c r="P381" i="1" s="1"/>
  <c r="G382" i="1"/>
  <c r="H382" i="1"/>
  <c r="P382" i="1"/>
  <c r="G383" i="1"/>
  <c r="H383" i="1" s="1"/>
  <c r="P383" i="1" s="1"/>
  <c r="G384" i="1"/>
  <c r="H384" i="1" s="1"/>
  <c r="P384" i="1" s="1"/>
  <c r="R384" i="1" s="1"/>
  <c r="G385" i="1"/>
  <c r="H385" i="1"/>
  <c r="P385" i="1"/>
  <c r="G386" i="1"/>
  <c r="H386" i="1"/>
  <c r="P386" i="1" s="1"/>
  <c r="G387" i="1"/>
  <c r="H387" i="1" s="1"/>
  <c r="P387" i="1" s="1"/>
  <c r="G388" i="1"/>
  <c r="H388" i="1"/>
  <c r="P388" i="1" s="1"/>
  <c r="Y388" i="1" s="1"/>
  <c r="G389" i="1"/>
  <c r="H389" i="1" s="1"/>
  <c r="P389" i="1" s="1"/>
  <c r="G390" i="1"/>
  <c r="H390" i="1"/>
  <c r="P390" i="1" s="1"/>
  <c r="G391" i="1"/>
  <c r="H391" i="1"/>
  <c r="P391" i="1" s="1"/>
  <c r="G392" i="1"/>
  <c r="H392" i="1"/>
  <c r="P392" i="1" s="1"/>
  <c r="G393" i="1"/>
  <c r="H393" i="1" s="1"/>
  <c r="P393" i="1" s="1"/>
  <c r="X393" i="1" s="1"/>
  <c r="G394" i="1"/>
  <c r="H394" i="1" s="1"/>
  <c r="P394" i="1" s="1"/>
  <c r="G395" i="1"/>
  <c r="H395" i="1" s="1"/>
  <c r="P395" i="1"/>
  <c r="G396" i="1"/>
  <c r="H396" i="1" s="1"/>
  <c r="P396" i="1"/>
  <c r="G397" i="1"/>
  <c r="H397" i="1" s="1"/>
  <c r="P397" i="1" s="1"/>
  <c r="G398" i="1"/>
  <c r="H398" i="1"/>
  <c r="P398" i="1" s="1"/>
  <c r="G399" i="1"/>
  <c r="H399" i="1" s="1"/>
  <c r="P399" i="1" s="1"/>
  <c r="R399" i="1" s="1"/>
  <c r="G400" i="1"/>
  <c r="H400" i="1"/>
  <c r="P400" i="1"/>
  <c r="R400" i="1"/>
  <c r="G401" i="1"/>
  <c r="H401" i="1" s="1"/>
  <c r="P401" i="1" s="1"/>
  <c r="G402" i="1"/>
  <c r="H402" i="1" s="1"/>
  <c r="P402" i="1"/>
  <c r="G403" i="1"/>
  <c r="H403" i="1" s="1"/>
  <c r="P403" i="1"/>
  <c r="G404" i="1"/>
  <c r="H404" i="1" s="1"/>
  <c r="P404" i="1" s="1"/>
  <c r="R404" i="1" s="1"/>
  <c r="G405" i="1"/>
  <c r="H405" i="1"/>
  <c r="P405" i="1" s="1"/>
  <c r="G406" i="1"/>
  <c r="H406" i="1" s="1"/>
  <c r="P406" i="1" s="1"/>
  <c r="R406" i="1" s="1"/>
  <c r="G407" i="1"/>
  <c r="H407" i="1"/>
  <c r="P407" i="1"/>
  <c r="R407" i="1"/>
  <c r="G408" i="1"/>
  <c r="H408" i="1" s="1"/>
  <c r="P408" i="1" s="1"/>
  <c r="R408" i="1" s="1"/>
  <c r="G409" i="1"/>
  <c r="H409" i="1"/>
  <c r="P409" i="1"/>
  <c r="G410" i="1"/>
  <c r="H410" i="1" s="1"/>
  <c r="P410" i="1" s="1"/>
  <c r="G411" i="1"/>
  <c r="H411" i="1"/>
  <c r="P411" i="1" s="1"/>
  <c r="G412" i="1"/>
  <c r="H412" i="1" s="1"/>
  <c r="P412" i="1" s="1"/>
  <c r="G413" i="1"/>
  <c r="H413" i="1" s="1"/>
  <c r="P413" i="1" s="1"/>
  <c r="G414" i="1"/>
  <c r="H414" i="1"/>
  <c r="P414" i="1" s="1"/>
  <c r="G415" i="1"/>
  <c r="H415" i="1" s="1"/>
  <c r="P415" i="1" s="1"/>
  <c r="G416" i="1"/>
  <c r="H416" i="1" s="1"/>
  <c r="P416" i="1"/>
  <c r="G417" i="1"/>
  <c r="H417" i="1" s="1"/>
  <c r="P417" i="1" s="1"/>
  <c r="T417" i="1" s="1"/>
  <c r="G418" i="1"/>
  <c r="H418" i="1" s="1"/>
  <c r="P418" i="1" s="1"/>
  <c r="G419" i="1"/>
  <c r="H419" i="1"/>
  <c r="P419" i="1" s="1"/>
  <c r="G420" i="1"/>
  <c r="H420" i="1" s="1"/>
  <c r="P420" i="1" s="1"/>
  <c r="G421" i="1"/>
  <c r="H421" i="1" s="1"/>
  <c r="P421" i="1"/>
  <c r="G422" i="1"/>
  <c r="H422" i="1" s="1"/>
  <c r="P422" i="1" s="1"/>
  <c r="S422" i="1" s="1"/>
  <c r="G423" i="1"/>
  <c r="H423" i="1" s="1"/>
  <c r="P423" i="1" s="1"/>
  <c r="G424" i="1"/>
  <c r="H424" i="1"/>
  <c r="P424" i="1" s="1"/>
  <c r="S424" i="1" s="1"/>
  <c r="R424" i="1"/>
  <c r="G425" i="1"/>
  <c r="H425" i="1" s="1"/>
  <c r="P425" i="1" s="1"/>
  <c r="G426" i="1"/>
  <c r="H426" i="1" s="1"/>
  <c r="P426" i="1" s="1"/>
  <c r="G427" i="1"/>
  <c r="H427" i="1"/>
  <c r="P427" i="1"/>
  <c r="G428" i="1"/>
  <c r="H428" i="1" s="1"/>
  <c r="P428" i="1" s="1"/>
  <c r="R428" i="1" s="1"/>
  <c r="G429" i="1"/>
  <c r="H429" i="1" s="1"/>
  <c r="P429" i="1"/>
  <c r="G430" i="1"/>
  <c r="H430" i="1" s="1"/>
  <c r="P430" i="1" s="1"/>
  <c r="G431" i="1"/>
  <c r="H431" i="1"/>
  <c r="P431" i="1"/>
  <c r="T431" i="1" s="1"/>
  <c r="G432" i="1"/>
  <c r="H432" i="1" s="1"/>
  <c r="P432" i="1" s="1"/>
  <c r="G433" i="1"/>
  <c r="H433" i="1" s="1"/>
  <c r="P433" i="1" s="1"/>
  <c r="G434" i="1"/>
  <c r="H434" i="1" s="1"/>
  <c r="P434" i="1" s="1"/>
  <c r="R434" i="1" s="1"/>
  <c r="G435" i="1"/>
  <c r="H435" i="1" s="1"/>
  <c r="P435" i="1" s="1"/>
  <c r="G436" i="1"/>
  <c r="H436" i="1"/>
  <c r="P436" i="1"/>
  <c r="R436" i="1" s="1"/>
  <c r="G437" i="1"/>
  <c r="H437" i="1" s="1"/>
  <c r="P437" i="1" s="1"/>
  <c r="G438" i="1"/>
  <c r="H438" i="1"/>
  <c r="P438" i="1"/>
  <c r="R438" i="1" s="1"/>
  <c r="G439" i="1"/>
  <c r="H439" i="1" s="1"/>
  <c r="P439" i="1" s="1"/>
  <c r="G440" i="1"/>
  <c r="H440" i="1" s="1"/>
  <c r="P440" i="1"/>
  <c r="R440" i="1" s="1"/>
  <c r="G441" i="1"/>
  <c r="H441" i="1"/>
  <c r="P441" i="1" s="1"/>
  <c r="G442" i="1"/>
  <c r="H442" i="1" s="1"/>
  <c r="P442" i="1" s="1"/>
  <c r="G443" i="1"/>
  <c r="H443" i="1"/>
  <c r="P443" i="1" s="1"/>
  <c r="G444" i="1"/>
  <c r="H444" i="1" s="1"/>
  <c r="P444" i="1" s="1"/>
  <c r="R444" i="1" s="1"/>
  <c r="G445" i="1"/>
  <c r="H445" i="1"/>
  <c r="P445" i="1"/>
  <c r="G446" i="1"/>
  <c r="H446" i="1" s="1"/>
  <c r="P446" i="1" s="1"/>
  <c r="G447" i="1"/>
  <c r="H447" i="1" s="1"/>
  <c r="P447" i="1" s="1"/>
  <c r="G448" i="1"/>
  <c r="H448" i="1" s="1"/>
  <c r="P448" i="1" s="1"/>
  <c r="G449" i="1"/>
  <c r="H449" i="1" s="1"/>
  <c r="P449" i="1" s="1"/>
  <c r="G450" i="1"/>
  <c r="H450" i="1" s="1"/>
  <c r="P450" i="1" s="1"/>
  <c r="Y450" i="1" s="1"/>
  <c r="R450" i="1"/>
  <c r="G451" i="1"/>
  <c r="H451" i="1" s="1"/>
  <c r="P451" i="1" s="1"/>
  <c r="G452" i="1"/>
  <c r="H452" i="1" s="1"/>
  <c r="P452" i="1" s="1"/>
  <c r="R452" i="1" s="1"/>
  <c r="G453" i="1"/>
  <c r="H453" i="1"/>
  <c r="P453" i="1" s="1"/>
  <c r="G454" i="1"/>
  <c r="H454" i="1"/>
  <c r="P454" i="1" s="1"/>
  <c r="G455" i="1"/>
  <c r="H455" i="1" s="1"/>
  <c r="P455" i="1" s="1"/>
  <c r="T455" i="1" s="1"/>
  <c r="G456" i="1"/>
  <c r="H456" i="1"/>
  <c r="P456" i="1"/>
  <c r="R456" i="1"/>
  <c r="G457" i="1"/>
  <c r="H457" i="1" s="1"/>
  <c r="P457" i="1" s="1"/>
  <c r="G458" i="1"/>
  <c r="H458" i="1" s="1"/>
  <c r="P458" i="1" s="1"/>
  <c r="G459" i="1"/>
  <c r="H459" i="1"/>
  <c r="P459" i="1" s="1"/>
  <c r="G460" i="1"/>
  <c r="H460" i="1" s="1"/>
  <c r="P460" i="1" s="1"/>
  <c r="G461" i="1"/>
  <c r="H461" i="1" s="1"/>
  <c r="P461" i="1" s="1"/>
  <c r="G462" i="1"/>
  <c r="H462" i="1" s="1"/>
  <c r="P462" i="1" s="1"/>
  <c r="R462" i="1" s="1"/>
  <c r="G463" i="1"/>
  <c r="H463" i="1"/>
  <c r="P463" i="1" s="1"/>
  <c r="G464" i="1"/>
  <c r="H464" i="1"/>
  <c r="P464" i="1" s="1"/>
  <c r="G465" i="1"/>
  <c r="H465" i="1" s="1"/>
  <c r="P465" i="1" s="1"/>
  <c r="G466" i="1"/>
  <c r="H466" i="1" s="1"/>
  <c r="P466" i="1" s="1"/>
  <c r="R466" i="1" s="1"/>
  <c r="G467" i="1"/>
  <c r="H467" i="1" s="1"/>
  <c r="P467" i="1" s="1"/>
  <c r="R467" i="1" s="1"/>
  <c r="G468" i="1"/>
  <c r="H468" i="1"/>
  <c r="P468" i="1" s="1"/>
  <c r="G469" i="1"/>
  <c r="H469" i="1" s="1"/>
  <c r="P469" i="1" s="1"/>
  <c r="G470" i="1"/>
  <c r="H470" i="1" s="1"/>
  <c r="P470" i="1"/>
  <c r="R470" i="1"/>
  <c r="G471" i="1"/>
  <c r="H471" i="1"/>
  <c r="P471" i="1" s="1"/>
  <c r="R471" i="1" s="1"/>
  <c r="G472" i="1"/>
  <c r="H472" i="1" s="1"/>
  <c r="P472" i="1" s="1"/>
  <c r="S472" i="1" s="1"/>
  <c r="R472" i="1"/>
  <c r="G473" i="1"/>
  <c r="H473" i="1"/>
  <c r="P473" i="1" s="1"/>
  <c r="G474" i="1"/>
  <c r="H474" i="1" s="1"/>
  <c r="P474" i="1" s="1"/>
  <c r="R474" i="1" s="1"/>
  <c r="G475" i="1"/>
  <c r="H475" i="1" s="1"/>
  <c r="P475" i="1"/>
  <c r="G476" i="1"/>
  <c r="H476" i="1" s="1"/>
  <c r="P476" i="1" s="1"/>
  <c r="G477" i="1"/>
  <c r="H477" i="1"/>
  <c r="P477" i="1"/>
  <c r="W477" i="1" s="1"/>
  <c r="G478" i="1"/>
  <c r="H478" i="1" s="1"/>
  <c r="P478" i="1" s="1"/>
  <c r="R478" i="1" s="1"/>
  <c r="G479" i="1"/>
  <c r="H479" i="1" s="1"/>
  <c r="P479" i="1" s="1"/>
  <c r="Q479" i="1" s="1"/>
  <c r="G480" i="1"/>
  <c r="H480" i="1" s="1"/>
  <c r="P480" i="1" s="1"/>
  <c r="R480" i="1" s="1"/>
  <c r="G481" i="1"/>
  <c r="H481" i="1"/>
  <c r="P481" i="1" s="1"/>
  <c r="G482" i="1"/>
  <c r="H482" i="1" s="1"/>
  <c r="P482" i="1" s="1"/>
  <c r="R482" i="1" s="1"/>
  <c r="G483" i="1"/>
  <c r="H483" i="1" s="1"/>
  <c r="P483" i="1" s="1"/>
  <c r="G484" i="1"/>
  <c r="H484" i="1"/>
  <c r="P484" i="1" s="1"/>
  <c r="G485" i="1"/>
  <c r="H485" i="1" s="1"/>
  <c r="P485" i="1" s="1"/>
  <c r="G486" i="1"/>
  <c r="H486" i="1" s="1"/>
  <c r="P486" i="1" s="1"/>
  <c r="G487" i="1"/>
  <c r="H487" i="1" s="1"/>
  <c r="P487" i="1" s="1"/>
  <c r="R487" i="1" s="1"/>
  <c r="G488" i="1"/>
  <c r="H488" i="1"/>
  <c r="P488" i="1" s="1"/>
  <c r="R488" i="1"/>
  <c r="G489" i="1"/>
  <c r="H489" i="1" s="1"/>
  <c r="P489" i="1" s="1"/>
  <c r="G490" i="1"/>
  <c r="H490" i="1"/>
  <c r="P490" i="1" s="1"/>
  <c r="G491" i="1"/>
  <c r="H491" i="1"/>
  <c r="P491" i="1" s="1"/>
  <c r="R491" i="1" s="1"/>
  <c r="G492" i="1"/>
  <c r="H492" i="1" s="1"/>
  <c r="P492" i="1"/>
  <c r="G493" i="1"/>
  <c r="H493" i="1"/>
  <c r="P493" i="1" s="1"/>
  <c r="X493" i="1" s="1"/>
  <c r="G494" i="1"/>
  <c r="H494" i="1" s="1"/>
  <c r="P494" i="1" s="1"/>
  <c r="G495" i="1"/>
  <c r="H495" i="1"/>
  <c r="P495" i="1" s="1"/>
  <c r="R495" i="1"/>
  <c r="G496" i="1"/>
  <c r="H496" i="1" s="1"/>
  <c r="P496" i="1" s="1"/>
  <c r="G497" i="1"/>
  <c r="H497" i="1" s="1"/>
  <c r="P497" i="1"/>
  <c r="V497" i="1" s="1"/>
  <c r="G498" i="1"/>
  <c r="H498" i="1"/>
  <c r="P498" i="1"/>
  <c r="R498" i="1" s="1"/>
  <c r="G499" i="1"/>
  <c r="H499" i="1" s="1"/>
  <c r="P499" i="1" s="1"/>
  <c r="G500" i="1"/>
  <c r="H500" i="1" s="1"/>
  <c r="P500" i="1" s="1"/>
  <c r="G501" i="1"/>
  <c r="H501" i="1" s="1"/>
  <c r="P501" i="1" s="1"/>
  <c r="G502" i="1"/>
  <c r="H502" i="1"/>
  <c r="P502" i="1" s="1"/>
  <c r="G503" i="1"/>
  <c r="H503" i="1"/>
  <c r="P503" i="1" s="1"/>
  <c r="G504" i="1"/>
  <c r="H504" i="1" s="1"/>
  <c r="P504" i="1" s="1"/>
  <c r="R504" i="1"/>
  <c r="G505" i="1"/>
  <c r="H505" i="1"/>
  <c r="P505" i="1"/>
  <c r="G506" i="1"/>
  <c r="H506" i="1" s="1"/>
  <c r="P506" i="1" s="1"/>
  <c r="R506" i="1" s="1"/>
  <c r="G507" i="1"/>
  <c r="H507" i="1"/>
  <c r="P507" i="1" s="1"/>
  <c r="G508" i="1"/>
  <c r="H508" i="1" s="1"/>
  <c r="P508" i="1" s="1"/>
  <c r="R508" i="1" s="1"/>
  <c r="G509" i="1"/>
  <c r="H509" i="1"/>
  <c r="P509" i="1"/>
  <c r="G510" i="1"/>
  <c r="H510" i="1"/>
  <c r="P510" i="1" s="1"/>
  <c r="R510" i="1" s="1"/>
  <c r="G511" i="1"/>
  <c r="H511" i="1" s="1"/>
  <c r="P511" i="1" s="1"/>
  <c r="G512" i="1"/>
  <c r="H512" i="1"/>
  <c r="P512" i="1" s="1"/>
  <c r="R512" i="1" s="1"/>
  <c r="G513" i="1"/>
  <c r="H513" i="1" s="1"/>
  <c r="P513" i="1" s="1"/>
  <c r="G514" i="1"/>
  <c r="H514" i="1" s="1"/>
  <c r="P514" i="1" s="1"/>
  <c r="G515" i="1"/>
  <c r="H515" i="1" s="1"/>
  <c r="P515" i="1" s="1"/>
  <c r="R515" i="1" s="1"/>
  <c r="G516" i="1"/>
  <c r="H516" i="1"/>
  <c r="P516" i="1" s="1"/>
  <c r="V516" i="1" s="1"/>
  <c r="G517" i="1"/>
  <c r="H517" i="1" s="1"/>
  <c r="P517" i="1" s="1"/>
  <c r="G518" i="1"/>
  <c r="H518" i="1"/>
  <c r="P518" i="1" s="1"/>
  <c r="G519" i="1"/>
  <c r="H519" i="1" s="1"/>
  <c r="P519" i="1" s="1"/>
  <c r="R519" i="1" s="1"/>
  <c r="G520" i="1"/>
  <c r="H520" i="1"/>
  <c r="P520" i="1"/>
  <c r="G521" i="1"/>
  <c r="H521" i="1"/>
  <c r="P521" i="1" s="1"/>
  <c r="G522" i="1"/>
  <c r="H522" i="1" s="1"/>
  <c r="P522" i="1"/>
  <c r="R522" i="1" s="1"/>
  <c r="G523" i="1"/>
  <c r="H523" i="1"/>
  <c r="P523" i="1"/>
  <c r="G524" i="1"/>
  <c r="H524" i="1" s="1"/>
  <c r="P524" i="1" s="1"/>
  <c r="G525" i="1"/>
  <c r="H525" i="1"/>
  <c r="P525" i="1" s="1"/>
  <c r="G526" i="1"/>
  <c r="H526" i="1" s="1"/>
  <c r="P526" i="1" s="1"/>
  <c r="R526" i="1" s="1"/>
  <c r="G527" i="1"/>
  <c r="H527" i="1" s="1"/>
  <c r="P527" i="1"/>
  <c r="R527" i="1" s="1"/>
  <c r="G528" i="1"/>
  <c r="H528" i="1"/>
  <c r="P528" i="1" s="1"/>
  <c r="R528" i="1" s="1"/>
  <c r="G529" i="1"/>
  <c r="H529" i="1" s="1"/>
  <c r="P529" i="1"/>
  <c r="G530" i="1"/>
  <c r="H530" i="1"/>
  <c r="P530" i="1"/>
  <c r="T530" i="1" s="1"/>
  <c r="G531" i="1"/>
  <c r="H531" i="1"/>
  <c r="P531" i="1" s="1"/>
  <c r="R531" i="1"/>
  <c r="G532" i="1"/>
  <c r="H532" i="1"/>
  <c r="P532" i="1" s="1"/>
  <c r="G533" i="1"/>
  <c r="H533" i="1"/>
  <c r="P533" i="1"/>
  <c r="G534" i="1"/>
  <c r="H534" i="1"/>
  <c r="P534" i="1" s="1"/>
  <c r="G535" i="1"/>
  <c r="H535" i="1" s="1"/>
  <c r="P535" i="1" s="1"/>
  <c r="U535" i="1" s="1"/>
  <c r="G536" i="1"/>
  <c r="H536" i="1"/>
  <c r="P536" i="1" s="1"/>
  <c r="U536" i="1" s="1"/>
  <c r="G537" i="1"/>
  <c r="H537" i="1" s="1"/>
  <c r="P537" i="1" s="1"/>
  <c r="G538" i="1"/>
  <c r="H538" i="1" s="1"/>
  <c r="P538" i="1" s="1"/>
  <c r="G539" i="1"/>
  <c r="H539" i="1" s="1"/>
  <c r="P539" i="1" s="1"/>
  <c r="G540" i="1"/>
  <c r="H540" i="1"/>
  <c r="P540" i="1" s="1"/>
  <c r="G541" i="1"/>
  <c r="H541" i="1"/>
  <c r="P541" i="1" s="1"/>
  <c r="G542" i="1"/>
  <c r="H542" i="1"/>
  <c r="P542" i="1" s="1"/>
  <c r="R542" i="1" s="1"/>
  <c r="G543" i="1"/>
  <c r="H543" i="1"/>
  <c r="P543" i="1"/>
  <c r="G544" i="1"/>
  <c r="H544" i="1"/>
  <c r="P544" i="1"/>
  <c r="G545" i="1"/>
  <c r="H545" i="1" s="1"/>
  <c r="P545" i="1" s="1"/>
  <c r="G546" i="1"/>
  <c r="H546" i="1" s="1"/>
  <c r="P546" i="1"/>
  <c r="G547" i="1"/>
  <c r="H547" i="1" s="1"/>
  <c r="P547" i="1" s="1"/>
  <c r="Q547" i="1" s="1"/>
  <c r="G548" i="1"/>
  <c r="H548" i="1"/>
  <c r="P548" i="1" s="1"/>
  <c r="R548" i="1"/>
  <c r="G549" i="1"/>
  <c r="H549" i="1"/>
  <c r="P549" i="1" s="1"/>
  <c r="G550" i="1"/>
  <c r="H550" i="1"/>
  <c r="P550" i="1"/>
  <c r="G551" i="1"/>
  <c r="H551" i="1"/>
  <c r="P551" i="1" s="1"/>
  <c r="G552" i="1"/>
  <c r="H552" i="1" s="1"/>
  <c r="P552" i="1" s="1"/>
  <c r="G553" i="1"/>
  <c r="H553" i="1"/>
  <c r="P553" i="1" s="1"/>
  <c r="G554" i="1"/>
  <c r="H554" i="1" s="1"/>
  <c r="P554" i="1"/>
  <c r="G555" i="1"/>
  <c r="H555" i="1"/>
  <c r="P555" i="1"/>
  <c r="R555" i="1" s="1"/>
  <c r="G556" i="1"/>
  <c r="H556" i="1"/>
  <c r="P556" i="1" s="1"/>
  <c r="G557" i="1"/>
  <c r="H557" i="1" s="1"/>
  <c r="P557" i="1" s="1"/>
  <c r="G558" i="1"/>
  <c r="H558" i="1" s="1"/>
  <c r="P558" i="1" s="1"/>
  <c r="G559" i="1"/>
  <c r="H559" i="1" s="1"/>
  <c r="P559" i="1" s="1"/>
  <c r="G560" i="1"/>
  <c r="H560" i="1" s="1"/>
  <c r="P560" i="1" s="1"/>
  <c r="R560" i="1"/>
  <c r="G561" i="1"/>
  <c r="H561" i="1" s="1"/>
  <c r="P561" i="1" s="1"/>
  <c r="G562" i="1"/>
  <c r="H562" i="1"/>
  <c r="P562" i="1" s="1"/>
  <c r="R562" i="1" s="1"/>
  <c r="G563" i="1"/>
  <c r="H563" i="1" s="1"/>
  <c r="P563" i="1"/>
  <c r="R563" i="1" s="1"/>
  <c r="G564" i="1"/>
  <c r="H564" i="1"/>
  <c r="P564" i="1" s="1"/>
  <c r="G565" i="1"/>
  <c r="H565" i="1" s="1"/>
  <c r="P565" i="1" s="1"/>
  <c r="G566" i="1"/>
  <c r="H566" i="1"/>
  <c r="P566" i="1"/>
  <c r="G567" i="1"/>
  <c r="H567" i="1"/>
  <c r="P567" i="1"/>
  <c r="R567" i="1" s="1"/>
  <c r="G568" i="1"/>
  <c r="H568" i="1" s="1"/>
  <c r="P568" i="1" s="1"/>
  <c r="U568" i="1" s="1"/>
  <c r="G569" i="1"/>
  <c r="H569" i="1" s="1"/>
  <c r="P569" i="1"/>
  <c r="G570" i="1"/>
  <c r="H570" i="1" s="1"/>
  <c r="P570" i="1" s="1"/>
  <c r="G571" i="1"/>
  <c r="H571" i="1"/>
  <c r="P571" i="1" s="1"/>
  <c r="R571" i="1"/>
  <c r="G572" i="1"/>
  <c r="H572" i="1"/>
  <c r="P572" i="1" s="1"/>
  <c r="T572" i="1" s="1"/>
  <c r="G573" i="1"/>
  <c r="H573" i="1"/>
  <c r="P573" i="1" s="1"/>
  <c r="G574" i="1"/>
  <c r="H574" i="1" s="1"/>
  <c r="P574" i="1" s="1"/>
  <c r="G575" i="1"/>
  <c r="H575" i="1" s="1"/>
  <c r="P575" i="1" s="1"/>
  <c r="R575" i="1" s="1"/>
  <c r="G576" i="1"/>
  <c r="H576" i="1"/>
  <c r="P576" i="1"/>
  <c r="G577" i="1"/>
  <c r="H577" i="1" s="1"/>
  <c r="P577" i="1" s="1"/>
  <c r="G578" i="1"/>
  <c r="H578" i="1" s="1"/>
  <c r="P578" i="1"/>
  <c r="U578" i="1" s="1"/>
  <c r="G579" i="1"/>
  <c r="H579" i="1"/>
  <c r="P579" i="1"/>
  <c r="G580" i="1"/>
  <c r="H580" i="1"/>
  <c r="P580" i="1" s="1"/>
  <c r="R580" i="1"/>
  <c r="G581" i="1"/>
  <c r="H581" i="1"/>
  <c r="P581" i="1" s="1"/>
  <c r="G582" i="1"/>
  <c r="H582" i="1"/>
  <c r="P582" i="1"/>
  <c r="G583" i="1"/>
  <c r="H583" i="1"/>
  <c r="P583" i="1" s="1"/>
  <c r="G584" i="1"/>
  <c r="H584" i="1" s="1"/>
  <c r="P584" i="1" s="1"/>
  <c r="G585" i="1"/>
  <c r="H585" i="1" s="1"/>
  <c r="P585" i="1" s="1"/>
  <c r="G586" i="1"/>
  <c r="H586" i="1" s="1"/>
  <c r="P586" i="1" s="1"/>
  <c r="R586" i="1" s="1"/>
  <c r="G587" i="1"/>
  <c r="H587" i="1"/>
  <c r="P587" i="1" s="1"/>
  <c r="G588" i="1"/>
  <c r="H588" i="1" s="1"/>
  <c r="P588" i="1" s="1"/>
  <c r="G589" i="1"/>
  <c r="H589" i="1"/>
  <c r="P589" i="1" s="1"/>
  <c r="G590" i="1"/>
  <c r="H590" i="1"/>
  <c r="P590" i="1" s="1"/>
  <c r="R590" i="1"/>
  <c r="G591" i="1"/>
  <c r="H591" i="1"/>
  <c r="P591" i="1"/>
  <c r="R591" i="1" s="1"/>
  <c r="G592" i="1"/>
  <c r="H592" i="1" s="1"/>
  <c r="P592" i="1" s="1"/>
  <c r="G593" i="1"/>
  <c r="H593" i="1"/>
  <c r="P593" i="1"/>
  <c r="G594" i="1"/>
  <c r="H594" i="1"/>
  <c r="P594" i="1" s="1"/>
  <c r="G595" i="1"/>
  <c r="H595" i="1" s="1"/>
  <c r="P595" i="1" s="1"/>
  <c r="R595" i="1" s="1"/>
  <c r="G596" i="1"/>
  <c r="H596" i="1"/>
  <c r="P596" i="1"/>
  <c r="G597" i="1"/>
  <c r="H597" i="1" s="1"/>
  <c r="P597" i="1" s="1"/>
  <c r="G598" i="1"/>
  <c r="H598" i="1"/>
  <c r="P598" i="1"/>
  <c r="G599" i="1"/>
  <c r="H599" i="1" s="1"/>
  <c r="P599" i="1" s="1"/>
  <c r="G600" i="1"/>
  <c r="H600" i="1"/>
  <c r="P600" i="1"/>
  <c r="G601" i="1"/>
  <c r="H601" i="1" s="1"/>
  <c r="P601" i="1" s="1"/>
  <c r="G602" i="1"/>
  <c r="H602" i="1" s="1"/>
  <c r="P602" i="1" s="1"/>
  <c r="R602" i="1" s="1"/>
  <c r="G603" i="1"/>
  <c r="H603" i="1"/>
  <c r="P603" i="1"/>
  <c r="R603" i="1" s="1"/>
  <c r="G604" i="1"/>
  <c r="H604" i="1" s="1"/>
  <c r="P604" i="1" s="1"/>
  <c r="G605" i="1"/>
  <c r="H605" i="1"/>
  <c r="P605" i="1" s="1"/>
  <c r="G606" i="1"/>
  <c r="H606" i="1" s="1"/>
  <c r="P606" i="1" s="1"/>
  <c r="G607" i="1"/>
  <c r="H607" i="1"/>
  <c r="P607" i="1"/>
  <c r="G608" i="1"/>
  <c r="H608" i="1"/>
  <c r="P608" i="1" s="1"/>
  <c r="G609" i="1"/>
  <c r="H609" i="1" s="1"/>
  <c r="P609" i="1" s="1"/>
  <c r="G610" i="1"/>
  <c r="H610" i="1"/>
  <c r="P610" i="1"/>
  <c r="G611" i="1"/>
  <c r="H611" i="1" s="1"/>
  <c r="P611" i="1"/>
  <c r="T611" i="1" s="1"/>
  <c r="G612" i="1"/>
  <c r="H612" i="1"/>
  <c r="P612" i="1"/>
  <c r="G613" i="1"/>
  <c r="H613" i="1" s="1"/>
  <c r="P613" i="1" s="1"/>
  <c r="G614" i="1"/>
  <c r="H614" i="1" s="1"/>
  <c r="P614" i="1" s="1"/>
  <c r="R614" i="1" s="1"/>
  <c r="G615" i="1"/>
  <c r="H615" i="1"/>
  <c r="P615" i="1"/>
  <c r="G616" i="1"/>
  <c r="H616" i="1"/>
  <c r="P616" i="1" s="1"/>
  <c r="R616" i="1" s="1"/>
  <c r="G617" i="1"/>
  <c r="H617" i="1"/>
  <c r="P617" i="1"/>
  <c r="G618" i="1"/>
  <c r="H618" i="1"/>
  <c r="P618" i="1"/>
  <c r="G619" i="1"/>
  <c r="H619" i="1"/>
  <c r="P619" i="1"/>
  <c r="R619" i="1"/>
  <c r="G620" i="1"/>
  <c r="H620" i="1"/>
  <c r="P620" i="1"/>
  <c r="G621" i="1"/>
  <c r="H621" i="1"/>
  <c r="P621" i="1"/>
  <c r="G622" i="1"/>
  <c r="H622" i="1"/>
  <c r="P622" i="1" s="1"/>
  <c r="G623" i="1"/>
  <c r="H623" i="1" s="1"/>
  <c r="P623" i="1" s="1"/>
  <c r="G624" i="1"/>
  <c r="H624" i="1"/>
  <c r="P624" i="1"/>
  <c r="G625" i="1"/>
  <c r="H625" i="1" s="1"/>
  <c r="P625" i="1" s="1"/>
  <c r="G626" i="1"/>
  <c r="H626" i="1"/>
  <c r="P626" i="1"/>
  <c r="R626" i="1"/>
  <c r="G627" i="1"/>
  <c r="H627" i="1"/>
  <c r="P627" i="1" s="1"/>
  <c r="R627" i="1"/>
  <c r="G628" i="1"/>
  <c r="H628" i="1"/>
  <c r="P628" i="1"/>
  <c r="R628" i="1"/>
  <c r="G629" i="1"/>
  <c r="H629" i="1"/>
  <c r="P629" i="1" s="1"/>
  <c r="G630" i="1"/>
  <c r="H630" i="1" s="1"/>
  <c r="P630" i="1" s="1"/>
  <c r="G631" i="1"/>
  <c r="H631" i="1"/>
  <c r="P631" i="1"/>
  <c r="R631" i="1" s="1"/>
  <c r="G632" i="1"/>
  <c r="H632" i="1"/>
  <c r="P632" i="1" s="1"/>
  <c r="R632" i="1" s="1"/>
  <c r="G633" i="1"/>
  <c r="H633" i="1"/>
  <c r="P633" i="1"/>
  <c r="G634" i="1"/>
  <c r="H634" i="1"/>
  <c r="P634" i="1" s="1"/>
  <c r="G635" i="1"/>
  <c r="H635" i="1"/>
  <c r="P635" i="1"/>
  <c r="G636" i="1"/>
  <c r="H636" i="1" s="1"/>
  <c r="P636" i="1"/>
  <c r="G637" i="1"/>
  <c r="H637" i="1"/>
  <c r="P637" i="1"/>
  <c r="G638" i="1"/>
  <c r="H638" i="1"/>
  <c r="P638" i="1" s="1"/>
  <c r="T638" i="1" s="1"/>
  <c r="G639" i="1"/>
  <c r="H639" i="1" s="1"/>
  <c r="P639" i="1" s="1"/>
  <c r="G640" i="1"/>
  <c r="H640" i="1"/>
  <c r="P640" i="1"/>
  <c r="G641" i="1"/>
  <c r="H641" i="1"/>
  <c r="P641" i="1" s="1"/>
  <c r="G642" i="1"/>
  <c r="H642" i="1"/>
  <c r="P642" i="1"/>
  <c r="R642" i="1"/>
  <c r="G643" i="1"/>
  <c r="H643" i="1" s="1"/>
  <c r="P643" i="1" s="1"/>
  <c r="V643" i="1" s="1"/>
  <c r="G644" i="1"/>
  <c r="H644" i="1"/>
  <c r="P644" i="1"/>
  <c r="R644" i="1"/>
  <c r="G645" i="1"/>
  <c r="H645" i="1" s="1"/>
  <c r="P645" i="1" s="1"/>
  <c r="G646" i="1"/>
  <c r="H646" i="1" s="1"/>
  <c r="P646" i="1" s="1"/>
  <c r="G647" i="1"/>
  <c r="H647" i="1"/>
  <c r="P647" i="1"/>
  <c r="W647" i="1" s="1"/>
  <c r="G648" i="1"/>
  <c r="H648" i="1"/>
  <c r="P648" i="1" s="1"/>
  <c r="G649" i="1"/>
  <c r="H649" i="1"/>
  <c r="P649" i="1"/>
  <c r="G650" i="1"/>
  <c r="H650" i="1"/>
  <c r="P650" i="1" s="1"/>
  <c r="R650" i="1" s="1"/>
  <c r="G651" i="1"/>
  <c r="H651" i="1" s="1"/>
  <c r="P651" i="1" s="1"/>
  <c r="R651" i="1" s="1"/>
  <c r="G652" i="1"/>
  <c r="H652" i="1"/>
  <c r="P652" i="1"/>
  <c r="G653" i="1"/>
  <c r="H653" i="1" s="1"/>
  <c r="P653" i="1" s="1"/>
  <c r="G654" i="1"/>
  <c r="H654" i="1"/>
  <c r="P654" i="1"/>
  <c r="G655" i="1"/>
  <c r="H655" i="1" s="1"/>
  <c r="P655" i="1"/>
  <c r="G656" i="1"/>
  <c r="H656" i="1"/>
  <c r="P656" i="1"/>
  <c r="G657" i="1"/>
  <c r="H657" i="1"/>
  <c r="P657" i="1"/>
  <c r="G658" i="1"/>
  <c r="H658" i="1"/>
  <c r="P658" i="1" s="1"/>
  <c r="G659" i="1"/>
  <c r="H659" i="1"/>
  <c r="P659" i="1"/>
  <c r="G660" i="1"/>
  <c r="H660" i="1" s="1"/>
  <c r="P660" i="1"/>
  <c r="G661" i="1"/>
  <c r="H661" i="1"/>
  <c r="P661" i="1"/>
  <c r="G662" i="1"/>
  <c r="H662" i="1" s="1"/>
  <c r="P662" i="1" s="1"/>
  <c r="X662" i="1" s="1"/>
  <c r="G663" i="1"/>
  <c r="H663" i="1" s="1"/>
  <c r="P663" i="1" s="1"/>
  <c r="R663" i="1" s="1"/>
  <c r="G664" i="1"/>
  <c r="H664" i="1"/>
  <c r="P664" i="1"/>
  <c r="R664" i="1"/>
  <c r="G665" i="1"/>
  <c r="H665" i="1" s="1"/>
  <c r="P665" i="1" s="1"/>
  <c r="Y665" i="1" s="1"/>
  <c r="G666" i="1"/>
  <c r="H666" i="1"/>
  <c r="P666" i="1"/>
  <c r="G667" i="1"/>
  <c r="H667" i="1" s="1"/>
  <c r="P667" i="1" s="1"/>
  <c r="G668" i="1"/>
  <c r="H668" i="1"/>
  <c r="P668" i="1"/>
  <c r="G669" i="1"/>
  <c r="H669" i="1" s="1"/>
  <c r="P669" i="1"/>
  <c r="G670" i="1"/>
  <c r="H670" i="1" s="1"/>
  <c r="P670" i="1" s="1"/>
  <c r="G671" i="1"/>
  <c r="H671" i="1"/>
  <c r="P671" i="1"/>
  <c r="U671" i="1" s="1"/>
  <c r="G672" i="1"/>
  <c r="H672" i="1" s="1"/>
  <c r="P672" i="1" s="1"/>
  <c r="G673" i="1"/>
  <c r="H673" i="1"/>
  <c r="P673" i="1"/>
  <c r="G674" i="1"/>
  <c r="H674" i="1"/>
  <c r="P674" i="1" s="1"/>
  <c r="T674" i="1" s="1"/>
  <c r="G675" i="1"/>
  <c r="H675" i="1"/>
  <c r="P675" i="1"/>
  <c r="R675" i="1"/>
  <c r="G676" i="1"/>
  <c r="H676" i="1"/>
  <c r="P676" i="1" s="1"/>
  <c r="G677" i="1"/>
  <c r="H677" i="1"/>
  <c r="P677" i="1"/>
  <c r="G678" i="1"/>
  <c r="H678" i="1"/>
  <c r="P678" i="1"/>
  <c r="G679" i="1"/>
  <c r="H679" i="1" s="1"/>
  <c r="P679" i="1" s="1"/>
  <c r="R679" i="1" s="1"/>
  <c r="G680" i="1"/>
  <c r="H680" i="1"/>
  <c r="P680" i="1" s="1"/>
  <c r="S680" i="1" s="1"/>
  <c r="R680" i="1"/>
  <c r="G681" i="1"/>
  <c r="H681" i="1" s="1"/>
  <c r="P681" i="1" s="1"/>
  <c r="G682" i="1"/>
  <c r="H682" i="1"/>
  <c r="P682" i="1"/>
  <c r="R682" i="1" s="1"/>
  <c r="G683" i="1"/>
  <c r="H683" i="1" s="1"/>
  <c r="P683" i="1" s="1"/>
  <c r="X683" i="1" s="1"/>
  <c r="G684" i="1"/>
  <c r="H684" i="1"/>
  <c r="P684" i="1"/>
  <c r="G685" i="1"/>
  <c r="H685" i="1" s="1"/>
  <c r="P685" i="1" s="1"/>
  <c r="G686" i="1"/>
  <c r="H686" i="1"/>
  <c r="P686" i="1"/>
  <c r="G687" i="1"/>
  <c r="H687" i="1"/>
  <c r="P687" i="1" s="1"/>
  <c r="V687" i="1" s="1"/>
  <c r="G688" i="1"/>
  <c r="H688" i="1" s="1"/>
  <c r="P688" i="1" s="1"/>
  <c r="G689" i="1"/>
  <c r="H689" i="1"/>
  <c r="P689" i="1"/>
  <c r="G690" i="1"/>
  <c r="H690" i="1"/>
  <c r="P690" i="1"/>
  <c r="S690" i="1" s="1"/>
  <c r="G691" i="1"/>
  <c r="H691" i="1"/>
  <c r="P691" i="1"/>
  <c r="G692" i="1"/>
  <c r="H692" i="1"/>
  <c r="P692" i="1"/>
  <c r="G693" i="1"/>
  <c r="H693" i="1"/>
  <c r="P693" i="1" s="1"/>
  <c r="G694" i="1"/>
  <c r="H694" i="1"/>
  <c r="P694" i="1"/>
  <c r="R694" i="1"/>
  <c r="G695" i="1"/>
  <c r="H695" i="1"/>
  <c r="P695" i="1"/>
  <c r="G696" i="1"/>
  <c r="H696" i="1"/>
  <c r="P696" i="1"/>
  <c r="G697" i="1"/>
  <c r="H697" i="1"/>
  <c r="P697" i="1" s="1"/>
  <c r="G698" i="1"/>
  <c r="H698" i="1" s="1"/>
  <c r="P698" i="1" s="1"/>
  <c r="G699" i="1"/>
  <c r="H699" i="1"/>
  <c r="P699" i="1"/>
  <c r="G700" i="1"/>
  <c r="H700" i="1" s="1"/>
  <c r="P700" i="1" s="1"/>
  <c r="U700" i="1" s="1"/>
  <c r="G701" i="1"/>
  <c r="H701" i="1"/>
  <c r="P701" i="1"/>
  <c r="G702" i="1"/>
  <c r="H702" i="1"/>
  <c r="P702" i="1"/>
  <c r="G703" i="1"/>
  <c r="H703" i="1"/>
  <c r="P703" i="1" s="1"/>
  <c r="G704" i="1"/>
  <c r="H704" i="1"/>
  <c r="P704" i="1"/>
  <c r="G705" i="1"/>
  <c r="H705" i="1" s="1"/>
  <c r="P705" i="1" s="1"/>
  <c r="G706" i="1"/>
  <c r="H706" i="1" s="1"/>
  <c r="P706" i="1" s="1"/>
  <c r="G707" i="1"/>
  <c r="H707" i="1"/>
  <c r="P707" i="1"/>
  <c r="G708" i="1"/>
  <c r="H708" i="1" s="1"/>
  <c r="P708" i="1" s="1"/>
  <c r="X708" i="1" s="1"/>
  <c r="G709" i="1"/>
  <c r="H709" i="1"/>
  <c r="P709" i="1"/>
  <c r="G710" i="1"/>
  <c r="H710" i="1"/>
  <c r="P710" i="1" s="1"/>
  <c r="G711" i="1"/>
  <c r="H711" i="1" s="1"/>
  <c r="P711" i="1" s="1"/>
  <c r="G712" i="1"/>
  <c r="H712" i="1"/>
  <c r="P712" i="1"/>
  <c r="G713" i="1"/>
  <c r="H713" i="1"/>
  <c r="P713" i="1"/>
  <c r="S713" i="1" s="1"/>
  <c r="G714" i="1"/>
  <c r="H714" i="1" s="1"/>
  <c r="P714" i="1" s="1"/>
  <c r="U714" i="1" s="1"/>
  <c r="G715" i="1"/>
  <c r="H715" i="1"/>
  <c r="P715" i="1"/>
  <c r="G716" i="1"/>
  <c r="H716" i="1" s="1"/>
  <c r="P716" i="1" s="1"/>
  <c r="G717" i="1"/>
  <c r="H717" i="1"/>
  <c r="P717" i="1"/>
  <c r="G718" i="1"/>
  <c r="H718" i="1"/>
  <c r="P718" i="1"/>
  <c r="G719" i="1"/>
  <c r="H719" i="1"/>
  <c r="P719" i="1" s="1"/>
  <c r="G720" i="1"/>
  <c r="H720" i="1"/>
  <c r="P720" i="1"/>
  <c r="G721" i="1"/>
  <c r="H721" i="1"/>
  <c r="P721" i="1"/>
  <c r="Y721" i="1" s="1"/>
  <c r="G722" i="1"/>
  <c r="H722" i="1"/>
  <c r="P722" i="1"/>
  <c r="G723" i="1"/>
  <c r="H723" i="1"/>
  <c r="P723" i="1"/>
  <c r="U723" i="1"/>
  <c r="G724" i="1"/>
  <c r="H724" i="1" s="1"/>
  <c r="P724" i="1" s="1"/>
  <c r="W724" i="1" s="1"/>
  <c r="G725" i="1"/>
  <c r="H725" i="1"/>
  <c r="P725" i="1" s="1"/>
  <c r="G726" i="1"/>
  <c r="H726" i="1"/>
  <c r="P726" i="1" s="1"/>
  <c r="G727" i="1"/>
  <c r="H727" i="1"/>
  <c r="P727" i="1"/>
  <c r="G728" i="1"/>
  <c r="H728" i="1"/>
  <c r="P728" i="1" s="1"/>
  <c r="V728" i="1" s="1"/>
  <c r="G729" i="1"/>
  <c r="H729" i="1" s="1"/>
  <c r="P729" i="1" s="1"/>
  <c r="G730" i="1"/>
  <c r="H730" i="1"/>
  <c r="P730" i="1"/>
  <c r="U730" i="1" s="1"/>
  <c r="G731" i="1"/>
  <c r="H731" i="1"/>
  <c r="P731" i="1"/>
  <c r="G732" i="1"/>
  <c r="H732" i="1"/>
  <c r="P732" i="1"/>
  <c r="G733" i="1"/>
  <c r="H733" i="1"/>
  <c r="P733" i="1" s="1"/>
  <c r="G734" i="1"/>
  <c r="H734" i="1"/>
  <c r="P734" i="1" s="1"/>
  <c r="G735" i="1"/>
  <c r="H735" i="1"/>
  <c r="P735" i="1" s="1"/>
  <c r="G736" i="1"/>
  <c r="H736" i="1"/>
  <c r="P736" i="1" s="1"/>
  <c r="G737" i="1"/>
  <c r="H737" i="1" s="1"/>
  <c r="P737" i="1" s="1"/>
  <c r="G738" i="1"/>
  <c r="H738" i="1"/>
  <c r="P738" i="1"/>
  <c r="U738" i="1"/>
  <c r="G739" i="1"/>
  <c r="H739" i="1"/>
  <c r="P739" i="1" s="1"/>
  <c r="G740" i="1"/>
  <c r="H740" i="1"/>
  <c r="P740" i="1"/>
  <c r="G741" i="1"/>
  <c r="H741" i="1" s="1"/>
  <c r="P741" i="1" s="1"/>
  <c r="G742" i="1"/>
  <c r="H742" i="1" s="1"/>
  <c r="P742" i="1" s="1"/>
  <c r="U742" i="1" s="1"/>
  <c r="G743" i="1"/>
  <c r="H743" i="1"/>
  <c r="P743" i="1"/>
  <c r="U743" i="1"/>
  <c r="G744" i="1"/>
  <c r="H744" i="1" s="1"/>
  <c r="P744" i="1" s="1"/>
  <c r="G745" i="1"/>
  <c r="H745" i="1"/>
  <c r="P745" i="1"/>
  <c r="G746" i="1"/>
  <c r="H746" i="1" s="1"/>
  <c r="P746" i="1"/>
  <c r="G747" i="1"/>
  <c r="H747" i="1"/>
  <c r="P747" i="1"/>
  <c r="G748" i="1"/>
  <c r="H748" i="1"/>
  <c r="P748" i="1"/>
  <c r="G749" i="1"/>
  <c r="H749" i="1" s="1"/>
  <c r="P749" i="1" s="1"/>
  <c r="G750" i="1"/>
  <c r="H750" i="1"/>
  <c r="P750" i="1"/>
  <c r="U750" i="1" s="1"/>
  <c r="G751" i="1"/>
  <c r="H751" i="1"/>
  <c r="P751" i="1" s="1"/>
  <c r="U751" i="1" s="1"/>
  <c r="G752" i="1"/>
  <c r="H752" i="1"/>
  <c r="P752" i="1"/>
  <c r="G753" i="1"/>
  <c r="H753" i="1" s="1"/>
  <c r="P753" i="1" s="1"/>
  <c r="G754" i="1"/>
  <c r="H754" i="1"/>
  <c r="P754" i="1"/>
  <c r="U754" i="1"/>
  <c r="G755" i="1"/>
  <c r="H755" i="1" s="1"/>
  <c r="P755" i="1" s="1"/>
  <c r="Q755" i="1" s="1"/>
  <c r="G756" i="1"/>
  <c r="H756" i="1" s="1"/>
  <c r="P756" i="1" s="1"/>
  <c r="G757" i="1"/>
  <c r="H757" i="1"/>
  <c r="P757" i="1"/>
  <c r="G758" i="1"/>
  <c r="H758" i="1"/>
  <c r="P758" i="1" s="1"/>
  <c r="R758" i="1" s="1"/>
  <c r="G759" i="1"/>
  <c r="H759" i="1"/>
  <c r="P759" i="1"/>
  <c r="G760" i="1"/>
  <c r="H760" i="1"/>
  <c r="P760" i="1" s="1"/>
  <c r="W760" i="1" s="1"/>
  <c r="G761" i="1"/>
  <c r="H761" i="1"/>
  <c r="P761" i="1" s="1"/>
  <c r="G762" i="1"/>
  <c r="H762" i="1" s="1"/>
  <c r="P762" i="1" s="1"/>
  <c r="G763" i="1"/>
  <c r="H763" i="1"/>
  <c r="P763" i="1" s="1"/>
  <c r="G764" i="1"/>
  <c r="H764" i="1" s="1"/>
  <c r="P764" i="1" s="1"/>
  <c r="G765" i="1"/>
  <c r="H765" i="1"/>
  <c r="P765" i="1"/>
  <c r="G766" i="1"/>
  <c r="H766" i="1"/>
  <c r="P766" i="1"/>
  <c r="G767" i="1"/>
  <c r="H767" i="1"/>
  <c r="P767" i="1"/>
  <c r="G768" i="1"/>
  <c r="H768" i="1"/>
  <c r="P768" i="1"/>
  <c r="G769" i="1"/>
  <c r="H769" i="1"/>
  <c r="P769" i="1" s="1"/>
  <c r="G770" i="1"/>
  <c r="H770" i="1"/>
  <c r="P770" i="1"/>
  <c r="U770" i="1"/>
  <c r="G771" i="1"/>
  <c r="H771" i="1"/>
  <c r="P771" i="1"/>
  <c r="G772" i="1"/>
  <c r="H772" i="1"/>
  <c r="P772" i="1"/>
  <c r="G773" i="1"/>
  <c r="H773" i="1"/>
  <c r="P773" i="1" s="1"/>
  <c r="G774" i="1"/>
  <c r="H774" i="1"/>
  <c r="P774" i="1" s="1"/>
  <c r="U774" i="1" s="1"/>
  <c r="G775" i="1"/>
  <c r="H775" i="1"/>
  <c r="P775" i="1"/>
  <c r="U775" i="1"/>
  <c r="G776" i="1"/>
  <c r="H776" i="1" s="1"/>
  <c r="P776" i="1" s="1"/>
  <c r="X776" i="1" s="1"/>
  <c r="G777" i="1"/>
  <c r="H777" i="1"/>
  <c r="P777" i="1"/>
  <c r="G778" i="1"/>
  <c r="H778" i="1"/>
  <c r="P778" i="1" s="1"/>
  <c r="G779" i="1"/>
  <c r="H779" i="1"/>
  <c r="P779" i="1"/>
  <c r="G780" i="1"/>
  <c r="H780" i="1"/>
  <c r="P780" i="1"/>
  <c r="W780" i="1" s="1"/>
  <c r="G781" i="1"/>
  <c r="H781" i="1" s="1"/>
  <c r="P781" i="1" s="1"/>
  <c r="G782" i="1"/>
  <c r="H782" i="1"/>
  <c r="P782" i="1"/>
  <c r="G783" i="1"/>
  <c r="H783" i="1" s="1"/>
  <c r="P783" i="1" s="1"/>
  <c r="G784" i="1"/>
  <c r="H784" i="1"/>
  <c r="P784" i="1"/>
  <c r="G785" i="1"/>
  <c r="H785" i="1"/>
  <c r="P785" i="1"/>
  <c r="S785" i="1" s="1"/>
  <c r="G786" i="1"/>
  <c r="H786" i="1"/>
  <c r="P786" i="1" s="1"/>
  <c r="U786" i="1" s="1"/>
  <c r="G787" i="1"/>
  <c r="H787" i="1"/>
  <c r="P787" i="1"/>
  <c r="U787" i="1"/>
  <c r="G788" i="1"/>
  <c r="H788" i="1"/>
  <c r="P788" i="1" s="1"/>
  <c r="S788" i="1" s="1"/>
  <c r="G789" i="1"/>
  <c r="H789" i="1"/>
  <c r="P789" i="1"/>
  <c r="G790" i="1"/>
  <c r="H790" i="1" s="1"/>
  <c r="P790" i="1" s="1"/>
  <c r="G791" i="1"/>
  <c r="H791" i="1" s="1"/>
  <c r="P791" i="1" s="1"/>
  <c r="U791" i="1" s="1"/>
  <c r="G792" i="1"/>
  <c r="H792" i="1"/>
  <c r="P792" i="1"/>
  <c r="W792" i="1" s="1"/>
  <c r="G793" i="1"/>
  <c r="H793" i="1" s="1"/>
  <c r="P793" i="1" s="1"/>
  <c r="V793" i="1" s="1"/>
  <c r="G794" i="1"/>
  <c r="H794" i="1"/>
  <c r="P794" i="1"/>
  <c r="U794" i="1"/>
  <c r="G795" i="1"/>
  <c r="H795" i="1"/>
  <c r="P795" i="1"/>
  <c r="G796" i="1"/>
  <c r="H796" i="1"/>
  <c r="P796" i="1"/>
  <c r="G797" i="1"/>
  <c r="H797" i="1"/>
  <c r="P797" i="1" s="1"/>
  <c r="G798" i="1"/>
  <c r="H798" i="1"/>
  <c r="P798" i="1" s="1"/>
  <c r="T798" i="1" s="1"/>
  <c r="G799" i="1"/>
  <c r="H799" i="1"/>
  <c r="P799" i="1"/>
  <c r="G800" i="1"/>
  <c r="H800" i="1"/>
  <c r="P800" i="1" s="1"/>
  <c r="G801" i="1"/>
  <c r="H801" i="1" s="1"/>
  <c r="P801" i="1" s="1"/>
  <c r="G802" i="1"/>
  <c r="H802" i="1"/>
  <c r="P802" i="1"/>
  <c r="G803" i="1"/>
  <c r="H803" i="1"/>
  <c r="P803" i="1"/>
  <c r="U803" i="1" s="1"/>
  <c r="G804" i="1"/>
  <c r="H804" i="1"/>
  <c r="P804" i="1"/>
  <c r="G805" i="1"/>
  <c r="H805" i="1" s="1"/>
  <c r="P805" i="1" s="1"/>
  <c r="G806" i="1"/>
  <c r="H806" i="1" s="1"/>
  <c r="P806" i="1" s="1"/>
  <c r="G807" i="1"/>
  <c r="H807" i="1"/>
  <c r="P807" i="1"/>
  <c r="G808" i="1"/>
  <c r="H808" i="1"/>
  <c r="P808" i="1" s="1"/>
  <c r="Y808" i="1" s="1"/>
  <c r="G809" i="1"/>
  <c r="H809" i="1"/>
  <c r="P809" i="1"/>
  <c r="G810" i="1"/>
  <c r="H810" i="1"/>
  <c r="P810" i="1" s="1"/>
  <c r="G811" i="1"/>
  <c r="H811" i="1" s="1"/>
  <c r="P811" i="1" s="1"/>
  <c r="U811" i="1" s="1"/>
  <c r="G812" i="1"/>
  <c r="H812" i="1"/>
  <c r="P812" i="1"/>
  <c r="R812" i="1" s="1"/>
  <c r="G813" i="1"/>
  <c r="H813" i="1"/>
  <c r="P813" i="1" s="1"/>
  <c r="G814" i="1"/>
  <c r="H814" i="1"/>
  <c r="P814" i="1"/>
  <c r="G815" i="1"/>
  <c r="H815" i="1"/>
  <c r="P815" i="1"/>
  <c r="U815" i="1" s="1"/>
  <c r="G816" i="1"/>
  <c r="H816" i="1" s="1"/>
  <c r="P816" i="1" s="1"/>
  <c r="G817" i="1"/>
  <c r="H817" i="1"/>
  <c r="P817" i="1"/>
  <c r="G818" i="1"/>
  <c r="H818" i="1" s="1"/>
  <c r="P818" i="1" s="1"/>
  <c r="G819" i="1"/>
  <c r="H819" i="1"/>
  <c r="P819" i="1"/>
  <c r="U819" i="1"/>
  <c r="G820" i="1"/>
  <c r="H820" i="1" s="1"/>
  <c r="P820" i="1" s="1"/>
  <c r="R820" i="1" s="1"/>
  <c r="G821" i="1"/>
  <c r="H821" i="1" s="1"/>
  <c r="P821" i="1" s="1"/>
  <c r="G822" i="1"/>
  <c r="H822" i="1"/>
  <c r="P822" i="1"/>
  <c r="X822" i="1" s="1"/>
  <c r="G823" i="1"/>
  <c r="H823" i="1"/>
  <c r="P823" i="1" s="1"/>
  <c r="U823" i="1" s="1"/>
  <c r="G824" i="1"/>
  <c r="H824" i="1"/>
  <c r="P824" i="1"/>
  <c r="G825" i="1"/>
  <c r="H825" i="1"/>
  <c r="P825" i="1" s="1"/>
  <c r="G826" i="1"/>
  <c r="H826" i="1"/>
  <c r="P826" i="1"/>
  <c r="G827" i="1"/>
  <c r="H827" i="1"/>
  <c r="P827" i="1" s="1"/>
  <c r="G828" i="1"/>
  <c r="H828" i="1" s="1"/>
  <c r="P828" i="1" s="1"/>
  <c r="G829" i="1"/>
  <c r="H829" i="1"/>
  <c r="P829" i="1"/>
  <c r="G830" i="1"/>
  <c r="H830" i="1"/>
  <c r="P830" i="1" s="1"/>
  <c r="U830" i="1"/>
  <c r="G831" i="1"/>
  <c r="H831" i="1"/>
  <c r="P831" i="1"/>
  <c r="G832" i="1"/>
  <c r="H832" i="1"/>
  <c r="P832" i="1"/>
  <c r="G833" i="1"/>
  <c r="H833" i="1"/>
  <c r="P833" i="1" s="1"/>
  <c r="G834" i="1"/>
  <c r="H834" i="1"/>
  <c r="P834" i="1"/>
  <c r="G835" i="1"/>
  <c r="H835" i="1"/>
  <c r="P835" i="1"/>
  <c r="U835" i="1" s="1"/>
  <c r="G836" i="1"/>
  <c r="H836" i="1"/>
  <c r="P836" i="1"/>
  <c r="G837" i="1"/>
  <c r="H837" i="1"/>
  <c r="P837" i="1"/>
  <c r="G838" i="1"/>
  <c r="H838" i="1" s="1"/>
  <c r="P838" i="1" s="1"/>
  <c r="G839" i="1"/>
  <c r="H839" i="1"/>
  <c r="P839" i="1"/>
  <c r="G840" i="1"/>
  <c r="H840" i="1" s="1"/>
  <c r="P840" i="1" s="1"/>
  <c r="G841" i="1"/>
  <c r="H841" i="1" s="1"/>
  <c r="P841" i="1" s="1"/>
  <c r="G842" i="1"/>
  <c r="H842" i="1"/>
  <c r="P842" i="1"/>
  <c r="G843" i="1"/>
  <c r="H843" i="1"/>
  <c r="P843" i="1" s="1"/>
  <c r="G844" i="1"/>
  <c r="H844" i="1"/>
  <c r="P844" i="1"/>
  <c r="G845" i="1"/>
  <c r="H845" i="1"/>
  <c r="P845" i="1"/>
  <c r="G846" i="1"/>
  <c r="H846" i="1" s="1"/>
  <c r="P846" i="1" s="1"/>
  <c r="U846" i="1" s="1"/>
  <c r="G847" i="1"/>
  <c r="H847" i="1"/>
  <c r="P847" i="1"/>
  <c r="G848" i="1"/>
  <c r="H848" i="1" s="1"/>
  <c r="P848" i="1" s="1"/>
  <c r="G849" i="1"/>
  <c r="H849" i="1" s="1"/>
  <c r="P849" i="1" s="1"/>
  <c r="G850" i="1"/>
  <c r="H850" i="1"/>
  <c r="P850" i="1"/>
  <c r="U850" i="1" s="1"/>
  <c r="G851" i="1"/>
  <c r="H851" i="1"/>
  <c r="P851" i="1" s="1"/>
  <c r="G852" i="1"/>
  <c r="H852" i="1"/>
  <c r="P852" i="1"/>
  <c r="G853" i="1"/>
  <c r="H853" i="1"/>
  <c r="P853" i="1"/>
  <c r="G854" i="1"/>
  <c r="H854" i="1" s="1"/>
  <c r="P854" i="1" s="1"/>
  <c r="G855" i="1"/>
  <c r="H855" i="1"/>
  <c r="P855" i="1"/>
  <c r="G856" i="1"/>
  <c r="H856" i="1" s="1"/>
  <c r="P856" i="1" s="1"/>
  <c r="G857" i="1"/>
  <c r="H857" i="1" s="1"/>
  <c r="P857" i="1" s="1"/>
  <c r="G858" i="1"/>
  <c r="H858" i="1"/>
  <c r="P858" i="1" s="1"/>
  <c r="V858" i="1" s="1"/>
  <c r="G859" i="1"/>
  <c r="H859" i="1" s="1"/>
  <c r="P859" i="1" s="1"/>
  <c r="S859" i="1" s="1"/>
  <c r="G860" i="1"/>
  <c r="H860" i="1"/>
  <c r="P860" i="1"/>
  <c r="G861" i="1"/>
  <c r="H861" i="1"/>
  <c r="P861" i="1" s="1"/>
  <c r="G862" i="1"/>
  <c r="H862" i="1" s="1"/>
  <c r="P862" i="1" s="1"/>
  <c r="G863" i="1"/>
  <c r="H863" i="1"/>
  <c r="P863" i="1"/>
  <c r="G864" i="1"/>
  <c r="H864" i="1" s="1"/>
  <c r="P864" i="1"/>
  <c r="G865" i="1"/>
  <c r="H865" i="1" s="1"/>
  <c r="P865" i="1" s="1"/>
  <c r="G866" i="1"/>
  <c r="H866" i="1"/>
  <c r="P866" i="1" s="1"/>
  <c r="V866" i="1" s="1"/>
  <c r="G867" i="1"/>
  <c r="H867" i="1" s="1"/>
  <c r="P867" i="1" s="1"/>
  <c r="G868" i="1"/>
  <c r="H868" i="1"/>
  <c r="P868" i="1" s="1"/>
  <c r="S868" i="1" s="1"/>
  <c r="G869" i="1"/>
  <c r="H869" i="1"/>
  <c r="P869" i="1" s="1"/>
  <c r="G870" i="1"/>
  <c r="H870" i="1"/>
  <c r="P870" i="1"/>
  <c r="G871" i="1"/>
  <c r="H871" i="1"/>
  <c r="P871" i="1" s="1"/>
  <c r="G872" i="1"/>
  <c r="H872" i="1" s="1"/>
  <c r="P872" i="1" s="1"/>
  <c r="G873" i="1"/>
  <c r="H873" i="1"/>
  <c r="P873" i="1"/>
  <c r="G874" i="1"/>
  <c r="H874" i="1" s="1"/>
  <c r="P874" i="1" s="1"/>
  <c r="G875" i="1"/>
  <c r="H875" i="1"/>
  <c r="P875" i="1"/>
  <c r="G876" i="1"/>
  <c r="H876" i="1"/>
  <c r="P876" i="1"/>
  <c r="G877" i="1"/>
  <c r="H877" i="1" s="1"/>
  <c r="P877" i="1" s="1"/>
  <c r="G878" i="1"/>
  <c r="H878" i="1"/>
  <c r="P878" i="1"/>
  <c r="G879" i="1"/>
  <c r="H879" i="1" s="1"/>
  <c r="P879" i="1" s="1"/>
  <c r="G880" i="1"/>
  <c r="H880" i="1" s="1"/>
  <c r="P880" i="1" s="1"/>
  <c r="T880" i="1" s="1"/>
  <c r="G881" i="1"/>
  <c r="H881" i="1"/>
  <c r="P881" i="1"/>
  <c r="G882" i="1"/>
  <c r="H882" i="1"/>
  <c r="P882" i="1" s="1"/>
  <c r="U882" i="1" s="1"/>
  <c r="G883" i="1"/>
  <c r="H883" i="1"/>
  <c r="P883" i="1"/>
  <c r="S883" i="1" s="1"/>
  <c r="G884" i="1"/>
  <c r="H884" i="1"/>
  <c r="P884" i="1"/>
  <c r="T884" i="1" s="1"/>
  <c r="G885" i="1"/>
  <c r="H885" i="1" s="1"/>
  <c r="P885" i="1" s="1"/>
  <c r="G886" i="1"/>
  <c r="H886" i="1"/>
  <c r="P886" i="1"/>
  <c r="G887" i="1"/>
  <c r="H887" i="1" s="1"/>
  <c r="P887" i="1" s="1"/>
  <c r="G888" i="1"/>
  <c r="H888" i="1"/>
  <c r="P888" i="1"/>
  <c r="G889" i="1"/>
  <c r="H889" i="1" s="1"/>
  <c r="P889" i="1" s="1"/>
  <c r="G890" i="1"/>
  <c r="H890" i="1" s="1"/>
  <c r="P890" i="1" s="1"/>
  <c r="G891" i="1"/>
  <c r="H891" i="1"/>
  <c r="P891" i="1"/>
  <c r="Q891" i="1" s="1"/>
  <c r="G892" i="1"/>
  <c r="H892" i="1" s="1"/>
  <c r="P892" i="1" s="1"/>
  <c r="G893" i="1"/>
  <c r="H893" i="1"/>
  <c r="P893" i="1"/>
  <c r="G894" i="1"/>
  <c r="H894" i="1"/>
  <c r="P894" i="1"/>
  <c r="T894" i="1" s="1"/>
  <c r="G895" i="1"/>
  <c r="H895" i="1" s="1"/>
  <c r="P895" i="1" s="1"/>
  <c r="Y895" i="1" s="1"/>
  <c r="G896" i="1"/>
  <c r="H896" i="1"/>
  <c r="P896" i="1"/>
  <c r="G897" i="1"/>
  <c r="H897" i="1" s="1"/>
  <c r="P897" i="1" s="1"/>
  <c r="G898" i="1"/>
  <c r="H898" i="1" s="1"/>
  <c r="P898" i="1" s="1"/>
  <c r="U898" i="1" s="1"/>
  <c r="G899" i="1"/>
  <c r="H899" i="1"/>
  <c r="P899" i="1" s="1"/>
  <c r="V899" i="1" s="1"/>
  <c r="G900" i="1"/>
  <c r="H900" i="1" s="1"/>
  <c r="P900" i="1" s="1"/>
  <c r="G901" i="1"/>
  <c r="H901" i="1"/>
  <c r="P901" i="1"/>
  <c r="G902" i="1"/>
  <c r="H902" i="1"/>
  <c r="P902" i="1"/>
  <c r="G903" i="1"/>
  <c r="H903" i="1"/>
  <c r="P903" i="1"/>
  <c r="U903" i="1"/>
  <c r="G904" i="1"/>
  <c r="H904" i="1" s="1"/>
  <c r="P904" i="1" s="1"/>
  <c r="G905" i="1"/>
  <c r="H905" i="1" s="1"/>
  <c r="P905" i="1" s="1"/>
  <c r="G906" i="1"/>
  <c r="H906" i="1"/>
  <c r="P906" i="1"/>
  <c r="U906" i="1" s="1"/>
  <c r="G907" i="1"/>
  <c r="H907" i="1"/>
  <c r="P907" i="1" s="1"/>
  <c r="G908" i="1"/>
  <c r="H908" i="1"/>
  <c r="P908" i="1"/>
  <c r="G909" i="1"/>
  <c r="H909" i="1"/>
  <c r="P909" i="1"/>
  <c r="G910" i="1"/>
  <c r="H910" i="1" s="1"/>
  <c r="P910" i="1" s="1"/>
  <c r="U910" i="1" s="1"/>
  <c r="G911" i="1"/>
  <c r="H911" i="1"/>
  <c r="P911" i="1"/>
  <c r="G912" i="1"/>
  <c r="H912" i="1" s="1"/>
  <c r="P912" i="1" s="1"/>
  <c r="G913" i="1"/>
  <c r="H913" i="1"/>
  <c r="P913" i="1"/>
  <c r="G914" i="1"/>
  <c r="H914" i="1"/>
  <c r="P914" i="1" s="1"/>
  <c r="G915" i="1"/>
  <c r="H915" i="1" s="1"/>
  <c r="P915" i="1" s="1"/>
  <c r="G916" i="1"/>
  <c r="H916" i="1"/>
  <c r="P916" i="1" s="1"/>
  <c r="G917" i="1"/>
  <c r="H917" i="1" s="1"/>
  <c r="P917" i="1" s="1"/>
  <c r="G918" i="1"/>
  <c r="H918" i="1"/>
  <c r="P918" i="1"/>
  <c r="G919" i="1"/>
  <c r="H919" i="1"/>
  <c r="P919" i="1" s="1"/>
  <c r="G920" i="1"/>
  <c r="H920" i="1" s="1"/>
  <c r="P920" i="1" s="1"/>
  <c r="G921" i="1"/>
  <c r="H921" i="1"/>
  <c r="P921" i="1"/>
  <c r="G922" i="1"/>
  <c r="H922" i="1"/>
  <c r="P922" i="1"/>
  <c r="G923" i="1"/>
  <c r="H923" i="1" s="1"/>
  <c r="P923" i="1" s="1"/>
  <c r="G924" i="1"/>
  <c r="H924" i="1"/>
  <c r="P924" i="1" s="1"/>
  <c r="U924" i="1" s="1"/>
  <c r="G925" i="1"/>
  <c r="H925" i="1" s="1"/>
  <c r="P925" i="1" s="1"/>
  <c r="G926" i="1"/>
  <c r="H926" i="1"/>
  <c r="P926" i="1"/>
  <c r="G927" i="1"/>
  <c r="H927" i="1"/>
  <c r="P927" i="1" s="1"/>
  <c r="G928" i="1"/>
  <c r="H928" i="1" s="1"/>
  <c r="P928" i="1" s="1"/>
  <c r="G929" i="1"/>
  <c r="H929" i="1"/>
  <c r="P929" i="1"/>
  <c r="S929" i="1" s="1"/>
  <c r="G930" i="1"/>
  <c r="H930" i="1"/>
  <c r="P930" i="1" s="1"/>
  <c r="G931" i="1"/>
  <c r="H931" i="1" s="1"/>
  <c r="P931" i="1" s="1"/>
  <c r="W931" i="1" s="1"/>
  <c r="G932" i="1"/>
  <c r="H932" i="1" s="1"/>
  <c r="P932" i="1" s="1"/>
  <c r="X932" i="1" s="1"/>
  <c r="G933" i="1"/>
  <c r="H933" i="1" s="1"/>
  <c r="P933" i="1" s="1"/>
  <c r="R933" i="1" s="1"/>
  <c r="G934" i="1"/>
  <c r="H934" i="1"/>
  <c r="P934" i="1"/>
  <c r="G935" i="1"/>
  <c r="H935" i="1" s="1"/>
  <c r="P935" i="1" s="1"/>
  <c r="G936" i="1"/>
  <c r="H936" i="1" s="1"/>
  <c r="P936" i="1" s="1"/>
  <c r="G937" i="1"/>
  <c r="H937" i="1"/>
  <c r="P937" i="1"/>
  <c r="G938" i="1"/>
  <c r="H938" i="1"/>
  <c r="P938" i="1" s="1"/>
  <c r="S938" i="1" s="1"/>
  <c r="G939" i="1"/>
  <c r="H939" i="1"/>
  <c r="P939" i="1"/>
  <c r="G940" i="1"/>
  <c r="H940" i="1" s="1"/>
  <c r="P940" i="1"/>
  <c r="G941" i="1"/>
  <c r="H941" i="1" s="1"/>
  <c r="P941" i="1" s="1"/>
  <c r="S5" i="1"/>
  <c r="S8" i="1"/>
  <c r="S12" i="1"/>
  <c r="S16" i="1"/>
  <c r="S20" i="1"/>
  <c r="S21" i="1"/>
  <c r="S24" i="1"/>
  <c r="S28" i="1"/>
  <c r="S31" i="1"/>
  <c r="S35" i="1"/>
  <c r="S37" i="1"/>
  <c r="S44" i="1"/>
  <c r="S47" i="1"/>
  <c r="S50" i="1"/>
  <c r="S57" i="1"/>
  <c r="S59" i="1"/>
  <c r="S61" i="1"/>
  <c r="S63" i="1"/>
  <c r="S67" i="1"/>
  <c r="S68" i="1"/>
  <c r="S72" i="1"/>
  <c r="S75" i="1"/>
  <c r="S80" i="1"/>
  <c r="S87" i="1"/>
  <c r="S88" i="1"/>
  <c r="S90" i="1"/>
  <c r="S91" i="1"/>
  <c r="S92" i="1"/>
  <c r="S94" i="1"/>
  <c r="S95" i="1"/>
  <c r="S102" i="1"/>
  <c r="S103" i="1"/>
  <c r="S104" i="1"/>
  <c r="S106" i="1"/>
  <c r="S107" i="1"/>
  <c r="S108" i="1"/>
  <c r="S111" i="1"/>
  <c r="S136" i="1"/>
  <c r="S142" i="1"/>
  <c r="S144" i="1"/>
  <c r="S146" i="1"/>
  <c r="S152" i="1"/>
  <c r="S156" i="1"/>
  <c r="S160" i="1"/>
  <c r="S176" i="1"/>
  <c r="S180" i="1"/>
  <c r="S186" i="1"/>
  <c r="S195" i="1"/>
  <c r="S204" i="1"/>
  <c r="S208" i="1"/>
  <c r="S210" i="1"/>
  <c r="S211" i="1"/>
  <c r="S212" i="1"/>
  <c r="S215" i="1"/>
  <c r="S216" i="1"/>
  <c r="S219" i="1"/>
  <c r="S220" i="1"/>
  <c r="S226" i="1"/>
  <c r="S227" i="1"/>
  <c r="S228" i="1"/>
  <c r="S231" i="1"/>
  <c r="S232" i="1"/>
  <c r="S235" i="1"/>
  <c r="S239" i="1"/>
  <c r="S240" i="1"/>
  <c r="S243" i="1"/>
  <c r="S244" i="1"/>
  <c r="S258" i="1"/>
  <c r="S260" i="1"/>
  <c r="S264" i="1"/>
  <c r="S266" i="1"/>
  <c r="S268" i="1"/>
  <c r="S271" i="1"/>
  <c r="S272" i="1"/>
  <c r="S276" i="1"/>
  <c r="S278" i="1"/>
  <c r="S283" i="1"/>
  <c r="S284" i="1"/>
  <c r="S292" i="1"/>
  <c r="S299" i="1"/>
  <c r="S304" i="1"/>
  <c r="S316" i="1"/>
  <c r="S318" i="1"/>
  <c r="S320" i="1"/>
  <c r="S327" i="1"/>
  <c r="S334" i="1"/>
  <c r="S335" i="1"/>
  <c r="S336" i="1"/>
  <c r="S340" i="1"/>
  <c r="S350" i="1"/>
  <c r="S354" i="1"/>
  <c r="S356" i="1"/>
  <c r="S360" i="1"/>
  <c r="S362" i="1"/>
  <c r="S374" i="1"/>
  <c r="S376" i="1"/>
  <c r="S382" i="1"/>
  <c r="S386" i="1"/>
  <c r="S404" i="1"/>
  <c r="S406" i="1"/>
  <c r="S407" i="1"/>
  <c r="S408" i="1"/>
  <c r="S412" i="1"/>
  <c r="S428" i="1"/>
  <c r="S430" i="1"/>
  <c r="S434" i="1"/>
  <c r="S436" i="1"/>
  <c r="S438" i="1"/>
  <c r="S440" i="1"/>
  <c r="S444" i="1"/>
  <c r="S451" i="1"/>
  <c r="S452" i="1"/>
  <c r="S456" i="1"/>
  <c r="S462" i="1"/>
  <c r="S466" i="1"/>
  <c r="S470" i="1"/>
  <c r="S471" i="1"/>
  <c r="S474" i="1"/>
  <c r="S480" i="1"/>
  <c r="S483" i="1"/>
  <c r="S486" i="1"/>
  <c r="S487" i="1"/>
  <c r="S488" i="1"/>
  <c r="S491" i="1"/>
  <c r="S495" i="1"/>
  <c r="S498" i="1"/>
  <c r="S504" i="1"/>
  <c r="S506" i="1"/>
  <c r="S508" i="1"/>
  <c r="S510" i="1"/>
  <c r="S512" i="1"/>
  <c r="S522" i="1"/>
  <c r="S524" i="1"/>
  <c r="S526" i="1"/>
  <c r="S528" i="1"/>
  <c r="S544" i="1"/>
  <c r="S548" i="1"/>
  <c r="S554" i="1"/>
  <c r="S562" i="1"/>
  <c r="S570" i="1"/>
  <c r="S580" i="1"/>
  <c r="S586" i="1"/>
  <c r="S602" i="1"/>
  <c r="S604" i="1"/>
  <c r="S616" i="1"/>
  <c r="S619" i="1"/>
  <c r="S626" i="1"/>
  <c r="S628" i="1"/>
  <c r="S631" i="1"/>
  <c r="S632" i="1"/>
  <c r="S642" i="1"/>
  <c r="S644" i="1"/>
  <c r="S650" i="1"/>
  <c r="S651" i="1"/>
  <c r="S663" i="1"/>
  <c r="S664" i="1"/>
  <c r="S675" i="1"/>
  <c r="S679" i="1"/>
  <c r="S682" i="1"/>
  <c r="S694" i="1"/>
  <c r="S695" i="1"/>
  <c r="T4" i="1"/>
  <c r="T5" i="1"/>
  <c r="T12" i="1"/>
  <c r="T15" i="1"/>
  <c r="T16" i="1"/>
  <c r="T19" i="1"/>
  <c r="T20" i="1"/>
  <c r="T21" i="1"/>
  <c r="T24" i="1"/>
  <c r="T28" i="1"/>
  <c r="T31" i="1"/>
  <c r="T32" i="1"/>
  <c r="T35" i="1"/>
  <c r="T36" i="1"/>
  <c r="T37" i="1"/>
  <c r="T40" i="1"/>
  <c r="T44" i="1"/>
  <c r="T47" i="1"/>
  <c r="T50" i="1"/>
  <c r="T57" i="1"/>
  <c r="T59" i="1"/>
  <c r="T61" i="1"/>
  <c r="T63" i="1"/>
  <c r="T65" i="1"/>
  <c r="T67" i="1"/>
  <c r="T68" i="1"/>
  <c r="T70" i="1"/>
  <c r="T72" i="1"/>
  <c r="T75" i="1"/>
  <c r="T78" i="1"/>
  <c r="T80" i="1"/>
  <c r="T82" i="1"/>
  <c r="T87" i="1"/>
  <c r="T88" i="1"/>
  <c r="T90" i="1"/>
  <c r="T91" i="1"/>
  <c r="T92" i="1"/>
  <c r="T94" i="1"/>
  <c r="T95" i="1"/>
  <c r="T102" i="1"/>
  <c r="T103" i="1"/>
  <c r="T106" i="1"/>
  <c r="T107" i="1"/>
  <c r="T108" i="1"/>
  <c r="T111" i="1"/>
  <c r="T118" i="1"/>
  <c r="T136" i="1"/>
  <c r="T142" i="1"/>
  <c r="T144" i="1"/>
  <c r="T146" i="1"/>
  <c r="T152" i="1"/>
  <c r="T156" i="1"/>
  <c r="T160" i="1"/>
  <c r="T176" i="1"/>
  <c r="T180" i="1"/>
  <c r="T186" i="1"/>
  <c r="T195" i="1"/>
  <c r="T198" i="1"/>
  <c r="T204" i="1"/>
  <c r="T208" i="1"/>
  <c r="T210" i="1"/>
  <c r="T211" i="1"/>
  <c r="T212" i="1"/>
  <c r="T214" i="1"/>
  <c r="T215" i="1"/>
  <c r="T216" i="1"/>
  <c r="T219" i="1"/>
  <c r="T220" i="1"/>
  <c r="T227" i="1"/>
  <c r="T228" i="1"/>
  <c r="T231" i="1"/>
  <c r="T232" i="1"/>
  <c r="T234" i="1"/>
  <c r="T235" i="1"/>
  <c r="T239" i="1"/>
  <c r="T240" i="1"/>
  <c r="T243" i="1"/>
  <c r="T244" i="1"/>
  <c r="T256" i="1"/>
  <c r="T258" i="1"/>
  <c r="T260" i="1"/>
  <c r="T264" i="1"/>
  <c r="T266" i="1"/>
  <c r="T268" i="1"/>
  <c r="T271" i="1"/>
  <c r="T272" i="1"/>
  <c r="T276" i="1"/>
  <c r="T278" i="1"/>
  <c r="T283" i="1"/>
  <c r="T284" i="1"/>
  <c r="T292" i="1"/>
  <c r="T299" i="1"/>
  <c r="T304" i="1"/>
  <c r="T312" i="1"/>
  <c r="T316" i="1"/>
  <c r="T318" i="1"/>
  <c r="T320" i="1"/>
  <c r="T326" i="1"/>
  <c r="T327" i="1"/>
  <c r="T328" i="1"/>
  <c r="T330" i="1"/>
  <c r="T334" i="1"/>
  <c r="T335" i="1"/>
  <c r="T336" i="1"/>
  <c r="T339" i="1"/>
  <c r="T340" i="1"/>
  <c r="T347" i="1"/>
  <c r="T348" i="1"/>
  <c r="T350" i="1"/>
  <c r="T351" i="1"/>
  <c r="T354" i="1"/>
  <c r="T355" i="1"/>
  <c r="T356" i="1"/>
  <c r="T360" i="1"/>
  <c r="T362" i="1"/>
  <c r="T364" i="1"/>
  <c r="T371" i="1"/>
  <c r="T374" i="1"/>
  <c r="T376" i="1"/>
  <c r="T383" i="1"/>
  <c r="T384" i="1"/>
  <c r="T386" i="1"/>
  <c r="T398" i="1"/>
  <c r="T404" i="1"/>
  <c r="T406" i="1"/>
  <c r="T407" i="1"/>
  <c r="T408" i="1"/>
  <c r="T412" i="1"/>
  <c r="T414" i="1"/>
  <c r="T415" i="1"/>
  <c r="T419" i="1"/>
  <c r="T423" i="1"/>
  <c r="T424" i="1"/>
  <c r="T428" i="1"/>
  <c r="T434" i="1"/>
  <c r="T436" i="1"/>
  <c r="T438" i="1"/>
  <c r="T440" i="1"/>
  <c r="T444" i="1"/>
  <c r="T446" i="1"/>
  <c r="T452" i="1"/>
  <c r="T456" i="1"/>
  <c r="T462" i="1"/>
  <c r="T463" i="1"/>
  <c r="T466" i="1"/>
  <c r="T470" i="1"/>
  <c r="T471" i="1"/>
  <c r="T472" i="1"/>
  <c r="T474" i="1"/>
  <c r="T478" i="1"/>
  <c r="T480" i="1"/>
  <c r="T482" i="1"/>
  <c r="T483" i="1"/>
  <c r="T487" i="1"/>
  <c r="T488" i="1"/>
  <c r="T491" i="1"/>
  <c r="T495" i="1"/>
  <c r="T498" i="1"/>
  <c r="T504" i="1"/>
  <c r="T506" i="1"/>
  <c r="T510" i="1"/>
  <c r="T512" i="1"/>
  <c r="T515" i="1"/>
  <c r="T518" i="1"/>
  <c r="T519" i="1"/>
  <c r="T522" i="1"/>
  <c r="T526" i="1"/>
  <c r="T528" i="1"/>
  <c r="T531" i="1"/>
  <c r="T548" i="1"/>
  <c r="T555" i="1"/>
  <c r="T559" i="1"/>
  <c r="T562" i="1"/>
  <c r="T564" i="1"/>
  <c r="T580" i="1"/>
  <c r="T586" i="1"/>
  <c r="T598" i="1"/>
  <c r="T602" i="1"/>
  <c r="T612" i="1"/>
  <c r="T614" i="1"/>
  <c r="T616" i="1"/>
  <c r="T619" i="1"/>
  <c r="T622" i="1"/>
  <c r="T624" i="1"/>
  <c r="T626" i="1"/>
  <c r="T628" i="1"/>
  <c r="T631" i="1"/>
  <c r="T632" i="1"/>
  <c r="T636" i="1"/>
  <c r="T640" i="1"/>
  <c r="T642" i="1"/>
  <c r="T644" i="1"/>
  <c r="T650" i="1"/>
  <c r="T651" i="1"/>
  <c r="T654" i="1"/>
  <c r="T656" i="1"/>
  <c r="T663" i="1"/>
  <c r="T664" i="1"/>
  <c r="T670" i="1"/>
  <c r="T675" i="1"/>
  <c r="T679" i="1"/>
  <c r="T680" i="1"/>
  <c r="T682" i="1"/>
  <c r="T684" i="1"/>
  <c r="T694" i="1"/>
  <c r="T727" i="1"/>
  <c r="U4" i="1"/>
  <c r="U5" i="1"/>
  <c r="U8" i="1"/>
  <c r="U12" i="1"/>
  <c r="U15" i="1"/>
  <c r="U16" i="1"/>
  <c r="U19" i="1"/>
  <c r="U20" i="1"/>
  <c r="U21" i="1"/>
  <c r="U24" i="1"/>
  <c r="U28" i="1"/>
  <c r="U31" i="1"/>
  <c r="U32" i="1"/>
  <c r="U35" i="1"/>
  <c r="U37" i="1"/>
  <c r="U40" i="1"/>
  <c r="U44" i="1"/>
  <c r="U47" i="1"/>
  <c r="U48" i="1"/>
  <c r="U50" i="1"/>
  <c r="U57" i="1"/>
  <c r="U59" i="1"/>
  <c r="U61" i="1"/>
  <c r="U63" i="1"/>
  <c r="U65" i="1"/>
  <c r="U67" i="1"/>
  <c r="U68" i="1"/>
  <c r="U70" i="1"/>
  <c r="U72" i="1"/>
  <c r="U75" i="1"/>
  <c r="U78" i="1"/>
  <c r="U80" i="1"/>
  <c r="U82" i="1"/>
  <c r="U87" i="1"/>
  <c r="U88" i="1"/>
  <c r="U90" i="1"/>
  <c r="U91" i="1"/>
  <c r="U92" i="1"/>
  <c r="U94" i="1"/>
  <c r="U95" i="1"/>
  <c r="U102" i="1"/>
  <c r="U103" i="1"/>
  <c r="U106" i="1"/>
  <c r="U107" i="1"/>
  <c r="U108" i="1"/>
  <c r="U111" i="1"/>
  <c r="U118" i="1"/>
  <c r="U136" i="1"/>
  <c r="U140" i="1"/>
  <c r="U142" i="1"/>
  <c r="U144" i="1"/>
  <c r="U146" i="1"/>
  <c r="U152" i="1"/>
  <c r="U156" i="1"/>
  <c r="U160" i="1"/>
  <c r="U176" i="1"/>
  <c r="U180" i="1"/>
  <c r="U186" i="1"/>
  <c r="U188" i="1"/>
  <c r="U195" i="1"/>
  <c r="U198" i="1"/>
  <c r="U204" i="1"/>
  <c r="U208" i="1"/>
  <c r="U210" i="1"/>
  <c r="U211" i="1"/>
  <c r="U212" i="1"/>
  <c r="U214" i="1"/>
  <c r="U215" i="1"/>
  <c r="U216" i="1"/>
  <c r="U219" i="1"/>
  <c r="U220" i="1"/>
  <c r="U227" i="1"/>
  <c r="U228" i="1"/>
  <c r="U231" i="1"/>
  <c r="U232" i="1"/>
  <c r="U234" i="1"/>
  <c r="U235" i="1"/>
  <c r="U239" i="1"/>
  <c r="U240" i="1"/>
  <c r="U243" i="1"/>
  <c r="U244" i="1"/>
  <c r="U252" i="1"/>
  <c r="U254" i="1"/>
  <c r="U255" i="1"/>
  <c r="U256" i="1"/>
  <c r="U258" i="1"/>
  <c r="U260" i="1"/>
  <c r="U264" i="1"/>
  <c r="U266" i="1"/>
  <c r="U267" i="1"/>
  <c r="U268" i="1"/>
  <c r="U271" i="1"/>
  <c r="U272" i="1"/>
  <c r="U275" i="1"/>
  <c r="U276" i="1"/>
  <c r="U278" i="1"/>
  <c r="U283" i="1"/>
  <c r="U284" i="1"/>
  <c r="U292" i="1"/>
  <c r="U299" i="1"/>
  <c r="U304" i="1"/>
  <c r="U306" i="1"/>
  <c r="U312" i="1"/>
  <c r="U316" i="1"/>
  <c r="U318" i="1"/>
  <c r="U320" i="1"/>
  <c r="U327" i="1"/>
  <c r="U328" i="1"/>
  <c r="U334" i="1"/>
  <c r="U335" i="1"/>
  <c r="U336" i="1"/>
  <c r="U339" i="1"/>
  <c r="U340" i="1"/>
  <c r="U347" i="1"/>
  <c r="U348" i="1"/>
  <c r="U350" i="1"/>
  <c r="U351" i="1"/>
  <c r="U354" i="1"/>
  <c r="U355" i="1"/>
  <c r="U356" i="1"/>
  <c r="U360" i="1"/>
  <c r="U362" i="1"/>
  <c r="U371" i="1"/>
  <c r="U374" i="1"/>
  <c r="U375" i="1"/>
  <c r="U376" i="1"/>
  <c r="U378" i="1"/>
  <c r="U382" i="1"/>
  <c r="U383" i="1"/>
  <c r="U391" i="1"/>
  <c r="U398" i="1"/>
  <c r="U400" i="1"/>
  <c r="U402" i="1"/>
  <c r="U404" i="1"/>
  <c r="U406" i="1"/>
  <c r="U407" i="1"/>
  <c r="U408" i="1"/>
  <c r="U412" i="1"/>
  <c r="U414" i="1"/>
  <c r="U415" i="1"/>
  <c r="U419" i="1"/>
  <c r="U420" i="1"/>
  <c r="U423" i="1"/>
  <c r="U428" i="1"/>
  <c r="U430" i="1"/>
  <c r="U431" i="1"/>
  <c r="U434" i="1"/>
  <c r="U436" i="1"/>
  <c r="U438" i="1"/>
  <c r="U440" i="1"/>
  <c r="U444" i="1"/>
  <c r="U446" i="1"/>
  <c r="U450" i="1"/>
  <c r="U452" i="1"/>
  <c r="U455" i="1"/>
  <c r="U456" i="1"/>
  <c r="U460" i="1"/>
  <c r="U462" i="1"/>
  <c r="U463" i="1"/>
  <c r="U466" i="1"/>
  <c r="U468" i="1"/>
  <c r="U470" i="1"/>
  <c r="U471" i="1"/>
  <c r="U472" i="1"/>
  <c r="U474" i="1"/>
  <c r="U475" i="1"/>
  <c r="U478" i="1"/>
  <c r="U480" i="1"/>
  <c r="U482" i="1"/>
  <c r="U487" i="1"/>
  <c r="U488" i="1"/>
  <c r="U491" i="1"/>
  <c r="U494" i="1"/>
  <c r="U495" i="1"/>
  <c r="U498" i="1"/>
  <c r="U499" i="1"/>
  <c r="U503" i="1"/>
  <c r="U504" i="1"/>
  <c r="U506" i="1"/>
  <c r="U507" i="1"/>
  <c r="U508" i="1"/>
  <c r="U510" i="1"/>
  <c r="U512" i="1"/>
  <c r="U515" i="1"/>
  <c r="U516" i="1"/>
  <c r="U518" i="1"/>
  <c r="U519" i="1"/>
  <c r="U522" i="1"/>
  <c r="U526" i="1"/>
  <c r="U528" i="1"/>
  <c r="U531" i="1"/>
  <c r="U538" i="1"/>
  <c r="U540" i="1"/>
  <c r="U543" i="1"/>
  <c r="U544" i="1"/>
  <c r="U548" i="1"/>
  <c r="U550" i="1"/>
  <c r="U552" i="1"/>
  <c r="U555" i="1"/>
  <c r="U562" i="1"/>
  <c r="U564" i="1"/>
  <c r="U566" i="1"/>
  <c r="U580" i="1"/>
  <c r="U582" i="1"/>
  <c r="U584" i="1"/>
  <c r="U586" i="1"/>
  <c r="U590" i="1"/>
  <c r="U598" i="1"/>
  <c r="U600" i="1"/>
  <c r="U602" i="1"/>
  <c r="U612" i="1"/>
  <c r="U614" i="1"/>
  <c r="U616" i="1"/>
  <c r="U619" i="1"/>
  <c r="U622" i="1"/>
  <c r="U623" i="1"/>
  <c r="U624" i="1"/>
  <c r="U626" i="1"/>
  <c r="U628" i="1"/>
  <c r="U631" i="1"/>
  <c r="U632" i="1"/>
  <c r="U638" i="1"/>
  <c r="U640" i="1"/>
  <c r="U642" i="1"/>
  <c r="U644" i="1"/>
  <c r="U650" i="1"/>
  <c r="U651" i="1"/>
  <c r="U654" i="1"/>
  <c r="U656" i="1"/>
  <c r="U659" i="1"/>
  <c r="U660" i="1"/>
  <c r="U663" i="1"/>
  <c r="U664" i="1"/>
  <c r="U670" i="1"/>
  <c r="U675" i="1"/>
  <c r="U678" i="1"/>
  <c r="U679" i="1"/>
  <c r="U680" i="1"/>
  <c r="U682" i="1"/>
  <c r="U694" i="1"/>
  <c r="U696" i="1"/>
  <c r="U698" i="1"/>
  <c r="U706" i="1"/>
  <c r="U715" i="1"/>
  <c r="U718" i="1"/>
  <c r="U722" i="1"/>
  <c r="U726" i="1"/>
  <c r="U727" i="1"/>
  <c r="V4" i="1"/>
  <c r="V5" i="1"/>
  <c r="V7" i="1"/>
  <c r="V8" i="1"/>
  <c r="V12" i="1"/>
  <c r="V13" i="1"/>
  <c r="V16" i="1"/>
  <c r="V19" i="1"/>
  <c r="V20" i="1"/>
  <c r="V21" i="1"/>
  <c r="V23" i="1"/>
  <c r="V24" i="1"/>
  <c r="V27" i="1"/>
  <c r="V28" i="1"/>
  <c r="V31" i="1"/>
  <c r="V32" i="1"/>
  <c r="V33" i="1"/>
  <c r="V35" i="1"/>
  <c r="V36" i="1"/>
  <c r="V37" i="1"/>
  <c r="V40" i="1"/>
  <c r="V44" i="1"/>
  <c r="V45" i="1"/>
  <c r="V47" i="1"/>
  <c r="V48" i="1"/>
  <c r="V49" i="1"/>
  <c r="V50" i="1"/>
  <c r="V57" i="1"/>
  <c r="V59" i="1"/>
  <c r="V61" i="1"/>
  <c r="V63" i="1"/>
  <c r="V64" i="1"/>
  <c r="V65" i="1"/>
  <c r="V67" i="1"/>
  <c r="V68" i="1"/>
  <c r="V70" i="1"/>
  <c r="V72" i="1"/>
  <c r="V75" i="1"/>
  <c r="V78" i="1"/>
  <c r="V80" i="1"/>
  <c r="V82" i="1"/>
  <c r="V87" i="1"/>
  <c r="V88" i="1"/>
  <c r="V90" i="1"/>
  <c r="V91" i="1"/>
  <c r="V92" i="1"/>
  <c r="V94" i="1"/>
  <c r="V95" i="1"/>
  <c r="V98" i="1"/>
  <c r="V99" i="1"/>
  <c r="V100" i="1"/>
  <c r="V102" i="1"/>
  <c r="V103" i="1"/>
  <c r="V106" i="1"/>
  <c r="V107" i="1"/>
  <c r="V108" i="1"/>
  <c r="V110" i="1"/>
  <c r="V111" i="1"/>
  <c r="V116" i="1"/>
  <c r="V118" i="1"/>
  <c r="V136" i="1"/>
  <c r="V139" i="1"/>
  <c r="V140" i="1"/>
  <c r="V142" i="1"/>
  <c r="V144" i="1"/>
  <c r="V146" i="1"/>
  <c r="V152" i="1"/>
  <c r="V155" i="1"/>
  <c r="V156" i="1"/>
  <c r="V160" i="1"/>
  <c r="V164" i="1"/>
  <c r="V176" i="1"/>
  <c r="V180" i="1"/>
  <c r="V186" i="1"/>
  <c r="V188" i="1"/>
  <c r="V195" i="1"/>
  <c r="V198" i="1"/>
  <c r="V204" i="1"/>
  <c r="V208" i="1"/>
  <c r="V210" i="1"/>
  <c r="V211" i="1"/>
  <c r="V212" i="1"/>
  <c r="V214" i="1"/>
  <c r="V215" i="1"/>
  <c r="V216" i="1"/>
  <c r="V218" i="1"/>
  <c r="V219" i="1"/>
  <c r="V220" i="1"/>
  <c r="V223" i="1"/>
  <c r="V227" i="1"/>
  <c r="V228" i="1"/>
  <c r="V231" i="1"/>
  <c r="V232" i="1"/>
  <c r="V234" i="1"/>
  <c r="V235" i="1"/>
  <c r="V236" i="1"/>
  <c r="V239" i="1"/>
  <c r="V240" i="1"/>
  <c r="V242" i="1"/>
  <c r="V243" i="1"/>
  <c r="V244" i="1"/>
  <c r="V247" i="1"/>
  <c r="V248" i="1"/>
  <c r="V251" i="1"/>
  <c r="V252" i="1"/>
  <c r="V255" i="1"/>
  <c r="V256" i="1"/>
  <c r="V258" i="1"/>
  <c r="V260" i="1"/>
  <c r="V264" i="1"/>
  <c r="V266" i="1"/>
  <c r="V268" i="1"/>
  <c r="V271" i="1"/>
  <c r="V272" i="1"/>
  <c r="V276" i="1"/>
  <c r="V278" i="1"/>
  <c r="V279" i="1"/>
  <c r="V280" i="1"/>
  <c r="V283" i="1"/>
  <c r="V284" i="1"/>
  <c r="V292" i="1"/>
  <c r="V294" i="1"/>
  <c r="V295" i="1"/>
  <c r="V296" i="1"/>
  <c r="V299" i="1"/>
  <c r="V304" i="1"/>
  <c r="V306" i="1"/>
  <c r="V311" i="1"/>
  <c r="V315" i="1"/>
  <c r="V316" i="1"/>
  <c r="V318" i="1"/>
  <c r="V320" i="1"/>
  <c r="V326" i="1"/>
  <c r="V327" i="1"/>
  <c r="V328" i="1"/>
  <c r="V330" i="1"/>
  <c r="V332" i="1"/>
  <c r="V334" i="1"/>
  <c r="V335" i="1"/>
  <c r="V336" i="1"/>
  <c r="V338" i="1"/>
  <c r="V339" i="1"/>
  <c r="V340" i="1"/>
  <c r="V344" i="1"/>
  <c r="V347" i="1"/>
  <c r="V348" i="1"/>
  <c r="V350" i="1"/>
  <c r="V351" i="1"/>
  <c r="V354" i="1"/>
  <c r="V355" i="1"/>
  <c r="V356" i="1"/>
  <c r="V360" i="1"/>
  <c r="V362" i="1"/>
  <c r="V364" i="1"/>
  <c r="V367" i="1"/>
  <c r="V371" i="1"/>
  <c r="V374" i="1"/>
  <c r="V376" i="1"/>
  <c r="V378" i="1"/>
  <c r="V382" i="1"/>
  <c r="V383" i="1"/>
  <c r="V386" i="1"/>
  <c r="V391" i="1"/>
  <c r="V398" i="1"/>
  <c r="V399" i="1"/>
  <c r="V402" i="1"/>
  <c r="V403" i="1"/>
  <c r="V404" i="1"/>
  <c r="V406" i="1"/>
  <c r="V407" i="1"/>
  <c r="V408" i="1"/>
  <c r="V415" i="1"/>
  <c r="V418" i="1"/>
  <c r="V419" i="1"/>
  <c r="V420" i="1"/>
  <c r="V423" i="1"/>
  <c r="V428" i="1"/>
  <c r="V431" i="1"/>
  <c r="V434" i="1"/>
  <c r="V436" i="1"/>
  <c r="V438" i="1"/>
  <c r="V439" i="1"/>
  <c r="V440" i="1"/>
  <c r="V444" i="1"/>
  <c r="V446" i="1"/>
  <c r="V452" i="1"/>
  <c r="V454" i="1"/>
  <c r="V455" i="1"/>
  <c r="V456" i="1"/>
  <c r="V462" i="1"/>
  <c r="V463" i="1"/>
  <c r="V466" i="1"/>
  <c r="V467" i="1"/>
  <c r="V468" i="1"/>
  <c r="V470" i="1"/>
  <c r="V471" i="1"/>
  <c r="V472" i="1"/>
  <c r="V474" i="1"/>
  <c r="V478" i="1"/>
  <c r="V480" i="1"/>
  <c r="V482" i="1"/>
  <c r="V483" i="1"/>
  <c r="V486" i="1"/>
  <c r="V487" i="1"/>
  <c r="V488" i="1"/>
  <c r="V491" i="1"/>
  <c r="V494" i="1"/>
  <c r="V495" i="1"/>
  <c r="V498" i="1"/>
  <c r="V499" i="1"/>
  <c r="V500" i="1"/>
  <c r="V503" i="1"/>
  <c r="V504" i="1"/>
  <c r="V506" i="1"/>
  <c r="V507" i="1"/>
  <c r="V508" i="1"/>
  <c r="V510" i="1"/>
  <c r="V511" i="1"/>
  <c r="V512" i="1"/>
  <c r="V515" i="1"/>
  <c r="V518" i="1"/>
  <c r="V519" i="1"/>
  <c r="V522" i="1"/>
  <c r="V524" i="1"/>
  <c r="V526" i="1"/>
  <c r="V527" i="1"/>
  <c r="V528" i="1"/>
  <c r="V531" i="1"/>
  <c r="V535" i="1"/>
  <c r="V536" i="1"/>
  <c r="V538" i="1"/>
  <c r="V543" i="1"/>
  <c r="V544" i="1"/>
  <c r="V548" i="1"/>
  <c r="V550" i="1"/>
  <c r="V552" i="1"/>
  <c r="V555" i="1"/>
  <c r="V559" i="1"/>
  <c r="V560" i="1"/>
  <c r="V562" i="1"/>
  <c r="V563" i="1"/>
  <c r="V566" i="1"/>
  <c r="V567" i="1"/>
  <c r="V571" i="1"/>
  <c r="V575" i="1"/>
  <c r="V578" i="1"/>
  <c r="V580" i="1"/>
  <c r="V582" i="1"/>
  <c r="V584" i="1"/>
  <c r="V586" i="1"/>
  <c r="V590" i="1"/>
  <c r="V592" i="1"/>
  <c r="V595" i="1"/>
  <c r="V598" i="1"/>
  <c r="V600" i="1"/>
  <c r="V602" i="1"/>
  <c r="V603" i="1"/>
  <c r="V610" i="1"/>
  <c r="V612" i="1"/>
  <c r="V614" i="1"/>
  <c r="V616" i="1"/>
  <c r="V619" i="1"/>
  <c r="V622" i="1"/>
  <c r="V623" i="1"/>
  <c r="V624" i="1"/>
  <c r="V626" i="1"/>
  <c r="V628" i="1"/>
  <c r="V631" i="1"/>
  <c r="V632" i="1"/>
  <c r="V640" i="1"/>
  <c r="V642" i="1"/>
  <c r="V644" i="1"/>
  <c r="V646" i="1"/>
  <c r="V650" i="1"/>
  <c r="V651" i="1"/>
  <c r="V654" i="1"/>
  <c r="V656" i="1"/>
  <c r="V659" i="1"/>
  <c r="V660" i="1"/>
  <c r="V663" i="1"/>
  <c r="V664" i="1"/>
  <c r="V666" i="1"/>
  <c r="V668" i="1"/>
  <c r="V670" i="1"/>
  <c r="V671" i="1"/>
  <c r="V674" i="1"/>
  <c r="V675" i="1"/>
  <c r="V679" i="1"/>
  <c r="V680" i="1"/>
  <c r="V682" i="1"/>
  <c r="V684" i="1"/>
  <c r="V686" i="1"/>
  <c r="V688" i="1"/>
  <c r="V691" i="1"/>
  <c r="V694" i="1"/>
  <c r="V696" i="1"/>
  <c r="V698" i="1"/>
  <c r="V699" i="1"/>
  <c r="V706" i="1"/>
  <c r="V707" i="1"/>
  <c r="V711" i="1"/>
  <c r="V714" i="1"/>
  <c r="V715" i="1"/>
  <c r="V718" i="1"/>
  <c r="V719" i="1"/>
  <c r="V722" i="1"/>
  <c r="V723" i="1"/>
  <c r="V726" i="1"/>
  <c r="V727" i="1"/>
  <c r="V730" i="1"/>
  <c r="V738" i="1"/>
  <c r="V739" i="1"/>
  <c r="V742" i="1"/>
  <c r="V743" i="1"/>
  <c r="V747" i="1"/>
  <c r="V750" i="1"/>
  <c r="V751" i="1"/>
  <c r="V754" i="1"/>
  <c r="V767" i="1"/>
  <c r="V770" i="1"/>
  <c r="V774" i="1"/>
  <c r="V775" i="1"/>
  <c r="V786" i="1"/>
  <c r="V787" i="1"/>
  <c r="V791" i="1"/>
  <c r="V794" i="1"/>
  <c r="V799" i="1"/>
  <c r="V803" i="1"/>
  <c r="V811" i="1"/>
  <c r="V815" i="1"/>
  <c r="V819" i="1"/>
  <c r="V823" i="1"/>
  <c r="V830" i="1"/>
  <c r="V835" i="1"/>
  <c r="V836" i="1"/>
  <c r="V846" i="1"/>
  <c r="V856" i="1"/>
  <c r="V863" i="1"/>
  <c r="V879" i="1"/>
  <c r="V882" i="1"/>
  <c r="V888" i="1"/>
  <c r="V898" i="1"/>
  <c r="V902" i="1"/>
  <c r="V903" i="1"/>
  <c r="V910" i="1"/>
  <c r="V911" i="1"/>
  <c r="W4" i="1"/>
  <c r="W5" i="1"/>
  <c r="W7" i="1"/>
  <c r="W8" i="1"/>
  <c r="W12" i="1"/>
  <c r="W13" i="1"/>
  <c r="W15" i="1"/>
  <c r="W16" i="1"/>
  <c r="W19" i="1"/>
  <c r="W20" i="1"/>
  <c r="W21" i="1"/>
  <c r="W23" i="1"/>
  <c r="W24" i="1"/>
  <c r="W27" i="1"/>
  <c r="W28" i="1"/>
  <c r="W31" i="1"/>
  <c r="W32" i="1"/>
  <c r="W33" i="1"/>
  <c r="W35" i="1"/>
  <c r="W36" i="1"/>
  <c r="W37" i="1"/>
  <c r="W40" i="1"/>
  <c r="W41" i="1"/>
  <c r="W44" i="1"/>
  <c r="W45" i="1"/>
  <c r="W47" i="1"/>
  <c r="W48" i="1"/>
  <c r="W50" i="1"/>
  <c r="W57" i="1"/>
  <c r="W59" i="1"/>
  <c r="W61" i="1"/>
  <c r="W63" i="1"/>
  <c r="W64" i="1"/>
  <c r="W65" i="1"/>
  <c r="W67" i="1"/>
  <c r="W68" i="1"/>
  <c r="W70" i="1"/>
  <c r="W72" i="1"/>
  <c r="W75" i="1"/>
  <c r="W78" i="1"/>
  <c r="W80" i="1"/>
  <c r="W82" i="1"/>
  <c r="W87" i="1"/>
  <c r="W88" i="1"/>
  <c r="W90" i="1"/>
  <c r="W91" i="1"/>
  <c r="W92" i="1"/>
  <c r="W94" i="1"/>
  <c r="W95" i="1"/>
  <c r="W98" i="1"/>
  <c r="W99" i="1"/>
  <c r="W100" i="1"/>
  <c r="W102" i="1"/>
  <c r="W103" i="1"/>
  <c r="W106" i="1"/>
  <c r="W107" i="1"/>
  <c r="W108" i="1"/>
  <c r="W110" i="1"/>
  <c r="W111" i="1"/>
  <c r="W116" i="1"/>
  <c r="W118" i="1"/>
  <c r="W136" i="1"/>
  <c r="W140" i="1"/>
  <c r="W142" i="1"/>
  <c r="W144" i="1"/>
  <c r="W146" i="1"/>
  <c r="W152" i="1"/>
  <c r="W156" i="1"/>
  <c r="W160" i="1"/>
  <c r="W162" i="1"/>
  <c r="W164" i="1"/>
  <c r="W176" i="1"/>
  <c r="W179" i="1"/>
  <c r="W180" i="1"/>
  <c r="W186" i="1"/>
  <c r="W187" i="1"/>
  <c r="W188" i="1"/>
  <c r="W195" i="1"/>
  <c r="W198" i="1"/>
  <c r="W204" i="1"/>
  <c r="W208" i="1"/>
  <c r="W210" i="1"/>
  <c r="W211" i="1"/>
  <c r="W212" i="1"/>
  <c r="W214" i="1"/>
  <c r="W215" i="1"/>
  <c r="W216" i="1"/>
  <c r="W218" i="1"/>
  <c r="W219" i="1"/>
  <c r="W220" i="1"/>
  <c r="W223" i="1"/>
  <c r="W227" i="1"/>
  <c r="W228" i="1"/>
  <c r="W231" i="1"/>
  <c r="W232" i="1"/>
  <c r="W234" i="1"/>
  <c r="W235" i="1"/>
  <c r="W236" i="1"/>
  <c r="W239" i="1"/>
  <c r="W240" i="1"/>
  <c r="W242" i="1"/>
  <c r="W243" i="1"/>
  <c r="W244" i="1"/>
  <c r="W247" i="1"/>
  <c r="W248" i="1"/>
  <c r="W251" i="1"/>
  <c r="W252" i="1"/>
  <c r="W255" i="1"/>
  <c r="W256" i="1"/>
  <c r="W258" i="1"/>
  <c r="W260" i="1"/>
  <c r="W264" i="1"/>
  <c r="W266" i="1"/>
  <c r="W268" i="1"/>
  <c r="W271" i="1"/>
  <c r="W272" i="1"/>
  <c r="W275" i="1"/>
  <c r="W276" i="1"/>
  <c r="W278" i="1"/>
  <c r="W279" i="1"/>
  <c r="W280" i="1"/>
  <c r="W283" i="1"/>
  <c r="W284" i="1"/>
  <c r="W292" i="1"/>
  <c r="W294" i="1"/>
  <c r="W295" i="1"/>
  <c r="W296" i="1"/>
  <c r="W299" i="1"/>
  <c r="W300" i="1"/>
  <c r="W304" i="1"/>
  <c r="W306" i="1"/>
  <c r="W311" i="1"/>
  <c r="W312" i="1"/>
  <c r="W315" i="1"/>
  <c r="W316" i="1"/>
  <c r="W318" i="1"/>
  <c r="W320" i="1"/>
  <c r="W327" i="1"/>
  <c r="W328" i="1"/>
  <c r="W330" i="1"/>
  <c r="W331" i="1"/>
  <c r="W332" i="1"/>
  <c r="W334" i="1"/>
  <c r="W335" i="1"/>
  <c r="W336" i="1"/>
  <c r="W338" i="1"/>
  <c r="W339" i="1"/>
  <c r="W340" i="1"/>
  <c r="W342" i="1"/>
  <c r="W343" i="1"/>
  <c r="W344" i="1"/>
  <c r="W347" i="1"/>
  <c r="W348" i="1"/>
  <c r="W350" i="1"/>
  <c r="W351" i="1"/>
  <c r="W354" i="1"/>
  <c r="W355" i="1"/>
  <c r="W356" i="1"/>
  <c r="W360" i="1"/>
  <c r="W362" i="1"/>
  <c r="W364" i="1"/>
  <c r="W367" i="1"/>
  <c r="W371" i="1"/>
  <c r="W372" i="1"/>
  <c r="W374" i="1"/>
  <c r="W376" i="1"/>
  <c r="W378" i="1"/>
  <c r="W382" i="1"/>
  <c r="W383" i="1"/>
  <c r="W386" i="1"/>
  <c r="W391" i="1"/>
  <c r="W398" i="1"/>
  <c r="W399" i="1"/>
  <c r="W400" i="1"/>
  <c r="W402" i="1"/>
  <c r="W403" i="1"/>
  <c r="W404" i="1"/>
  <c r="W406" i="1"/>
  <c r="W407" i="1"/>
  <c r="W408" i="1"/>
  <c r="W414" i="1"/>
  <c r="W415" i="1"/>
  <c r="W418" i="1"/>
  <c r="W419" i="1"/>
  <c r="W420" i="1"/>
  <c r="W423" i="1"/>
  <c r="W428" i="1"/>
  <c r="W431" i="1"/>
  <c r="W434" i="1"/>
  <c r="W436" i="1"/>
  <c r="W438" i="1"/>
  <c r="W439" i="1"/>
  <c r="W440" i="1"/>
  <c r="W444" i="1"/>
  <c r="W446" i="1"/>
  <c r="W451" i="1"/>
  <c r="W452" i="1"/>
  <c r="W454" i="1"/>
  <c r="W455" i="1"/>
  <c r="W456" i="1"/>
  <c r="W458" i="1"/>
  <c r="W462" i="1"/>
  <c r="W463" i="1"/>
  <c r="W466" i="1"/>
  <c r="W467" i="1"/>
  <c r="W468" i="1"/>
  <c r="W470" i="1"/>
  <c r="W471" i="1"/>
  <c r="W472" i="1"/>
  <c r="W474" i="1"/>
  <c r="W475" i="1"/>
  <c r="W478" i="1"/>
  <c r="W480" i="1"/>
  <c r="W481" i="1"/>
  <c r="W482" i="1"/>
  <c r="W483" i="1"/>
  <c r="W487" i="1"/>
  <c r="W488" i="1"/>
  <c r="W491" i="1"/>
  <c r="W494" i="1"/>
  <c r="W495" i="1"/>
  <c r="W498" i="1"/>
  <c r="W499" i="1"/>
  <c r="W503" i="1"/>
  <c r="W504" i="1"/>
  <c r="W506" i="1"/>
  <c r="W507" i="1"/>
  <c r="W508" i="1"/>
  <c r="W510" i="1"/>
  <c r="W512" i="1"/>
  <c r="W515" i="1"/>
  <c r="W516" i="1"/>
  <c r="W518" i="1"/>
  <c r="W519" i="1"/>
  <c r="W522" i="1"/>
  <c r="W524" i="1"/>
  <c r="W526" i="1"/>
  <c r="W527" i="1"/>
  <c r="W528" i="1"/>
  <c r="W531" i="1"/>
  <c r="W535" i="1"/>
  <c r="W536" i="1"/>
  <c r="W538" i="1"/>
  <c r="W540" i="1"/>
  <c r="W542" i="1"/>
  <c r="W543" i="1"/>
  <c r="W544" i="1"/>
  <c r="W548" i="1"/>
  <c r="W550" i="1"/>
  <c r="W552" i="1"/>
  <c r="W554" i="1"/>
  <c r="W555" i="1"/>
  <c r="W556" i="1"/>
  <c r="W559" i="1"/>
  <c r="W560" i="1"/>
  <c r="W562" i="1"/>
  <c r="W563" i="1"/>
  <c r="W564" i="1"/>
  <c r="W566" i="1"/>
  <c r="W567" i="1"/>
  <c r="W571" i="1"/>
  <c r="W575" i="1"/>
  <c r="W578" i="1"/>
  <c r="W580" i="1"/>
  <c r="W582" i="1"/>
  <c r="W584" i="1"/>
  <c r="W586" i="1"/>
  <c r="W590" i="1"/>
  <c r="W591" i="1"/>
  <c r="W595" i="1"/>
  <c r="W598" i="1"/>
  <c r="W600" i="1"/>
  <c r="W602" i="1"/>
  <c r="W603" i="1"/>
  <c r="W607" i="1"/>
  <c r="W610" i="1"/>
  <c r="W612" i="1"/>
  <c r="W614" i="1"/>
  <c r="W616" i="1"/>
  <c r="W619" i="1"/>
  <c r="W622" i="1"/>
  <c r="W623" i="1"/>
  <c r="W624" i="1"/>
  <c r="W626" i="1"/>
  <c r="W627" i="1"/>
  <c r="W628" i="1"/>
  <c r="W631" i="1"/>
  <c r="W632" i="1"/>
  <c r="W638" i="1"/>
  <c r="W640" i="1"/>
  <c r="W642" i="1"/>
  <c r="W644" i="1"/>
  <c r="W646" i="1"/>
  <c r="W648" i="1"/>
  <c r="W650" i="1"/>
  <c r="W651" i="1"/>
  <c r="W654" i="1"/>
  <c r="W656" i="1"/>
  <c r="W659" i="1"/>
  <c r="W660" i="1"/>
  <c r="W663" i="1"/>
  <c r="W664" i="1"/>
  <c r="W666" i="1"/>
  <c r="W668" i="1"/>
  <c r="W670" i="1"/>
  <c r="W671" i="1"/>
  <c r="W672" i="1"/>
  <c r="W674" i="1"/>
  <c r="W675" i="1"/>
  <c r="W679" i="1"/>
  <c r="W680" i="1"/>
  <c r="W682" i="1"/>
  <c r="W684" i="1"/>
  <c r="W686" i="1"/>
  <c r="W688" i="1"/>
  <c r="W691" i="1"/>
  <c r="W694" i="1"/>
  <c r="W696" i="1"/>
  <c r="W698" i="1"/>
  <c r="W699" i="1"/>
  <c r="W704" i="1"/>
  <c r="W706" i="1"/>
  <c r="W707" i="1"/>
  <c r="W708" i="1"/>
  <c r="W711" i="1"/>
  <c r="W712" i="1"/>
  <c r="W714" i="1"/>
  <c r="W715" i="1"/>
  <c r="W716" i="1"/>
  <c r="W718" i="1"/>
  <c r="W719" i="1"/>
  <c r="W720" i="1"/>
  <c r="W722" i="1"/>
  <c r="W723" i="1"/>
  <c r="W726" i="1"/>
  <c r="W727" i="1"/>
  <c r="W730" i="1"/>
  <c r="W731" i="1"/>
  <c r="W732" i="1"/>
  <c r="W738" i="1"/>
  <c r="W739" i="1"/>
  <c r="W740" i="1"/>
  <c r="W742" i="1"/>
  <c r="W743" i="1"/>
  <c r="W744" i="1"/>
  <c r="W747" i="1"/>
  <c r="W750" i="1"/>
  <c r="W751" i="1"/>
  <c r="W754" i="1"/>
  <c r="W756" i="1"/>
  <c r="W764" i="1"/>
  <c r="W767" i="1"/>
  <c r="W770" i="1"/>
  <c r="W775" i="1"/>
  <c r="W776" i="1"/>
  <c r="W784" i="1"/>
  <c r="W786" i="1"/>
  <c r="W787" i="1"/>
  <c r="W791" i="1"/>
  <c r="W794" i="1"/>
  <c r="W799" i="1"/>
  <c r="W800" i="1"/>
  <c r="W803" i="1"/>
  <c r="W808" i="1"/>
  <c r="W811" i="1"/>
  <c r="W816" i="1"/>
  <c r="W819" i="1"/>
  <c r="W822" i="1"/>
  <c r="W823" i="1"/>
  <c r="W830" i="1"/>
  <c r="W835" i="1"/>
  <c r="W836" i="1"/>
  <c r="W846" i="1"/>
  <c r="W856" i="1"/>
  <c r="W863" i="1"/>
  <c r="W866" i="1"/>
  <c r="W879" i="1"/>
  <c r="W882" i="1"/>
  <c r="W898" i="1"/>
  <c r="W902" i="1"/>
  <c r="W903" i="1"/>
  <c r="W910" i="1"/>
  <c r="W911" i="1"/>
  <c r="W914" i="1"/>
  <c r="X4" i="1"/>
  <c r="X5" i="1"/>
  <c r="X7" i="1"/>
  <c r="X8" i="1"/>
  <c r="X12" i="1"/>
  <c r="X13" i="1"/>
  <c r="X15" i="1"/>
  <c r="X16" i="1"/>
  <c r="X19" i="1"/>
  <c r="X20" i="1"/>
  <c r="X21" i="1"/>
  <c r="X23" i="1"/>
  <c r="X24" i="1"/>
  <c r="X27" i="1"/>
  <c r="X28" i="1"/>
  <c r="X31" i="1"/>
  <c r="X32" i="1"/>
  <c r="X33" i="1"/>
  <c r="X35" i="1"/>
  <c r="X36" i="1"/>
  <c r="X37" i="1"/>
  <c r="X40" i="1"/>
  <c r="X41" i="1"/>
  <c r="X44" i="1"/>
  <c r="X45" i="1"/>
  <c r="X47" i="1"/>
  <c r="X48" i="1"/>
  <c r="X50" i="1"/>
  <c r="X57" i="1"/>
  <c r="X59" i="1"/>
  <c r="X61" i="1"/>
  <c r="X63" i="1"/>
  <c r="X64" i="1"/>
  <c r="X65" i="1"/>
  <c r="X67" i="1"/>
  <c r="X68" i="1"/>
  <c r="X70" i="1"/>
  <c r="X72" i="1"/>
  <c r="X75" i="1"/>
  <c r="X78" i="1"/>
  <c r="X80" i="1"/>
  <c r="X82" i="1"/>
  <c r="X87" i="1"/>
  <c r="X88" i="1"/>
  <c r="X90" i="1"/>
  <c r="X91" i="1"/>
  <c r="X92" i="1"/>
  <c r="X94" i="1"/>
  <c r="X95" i="1"/>
  <c r="X98" i="1"/>
  <c r="X99" i="1"/>
  <c r="X100" i="1"/>
  <c r="X102" i="1"/>
  <c r="X103" i="1"/>
  <c r="X104" i="1"/>
  <c r="X106" i="1"/>
  <c r="X107" i="1"/>
  <c r="X108" i="1"/>
  <c r="X110" i="1"/>
  <c r="X111" i="1"/>
  <c r="X116" i="1"/>
  <c r="X118" i="1"/>
  <c r="X122" i="1"/>
  <c r="X128" i="1"/>
  <c r="X136" i="1"/>
  <c r="X139" i="1"/>
  <c r="X140" i="1"/>
  <c r="X142" i="1"/>
  <c r="X144" i="1"/>
  <c r="X146" i="1"/>
  <c r="X152" i="1"/>
  <c r="X155" i="1"/>
  <c r="X156" i="1"/>
  <c r="X160" i="1"/>
  <c r="X164" i="1"/>
  <c r="X176" i="1"/>
  <c r="X179" i="1"/>
  <c r="X180" i="1"/>
  <c r="X186" i="1"/>
  <c r="X187" i="1"/>
  <c r="X188" i="1"/>
  <c r="X195" i="1"/>
  <c r="X198" i="1"/>
  <c r="X204" i="1"/>
  <c r="X208" i="1"/>
  <c r="X210" i="1"/>
  <c r="X211" i="1"/>
  <c r="X212" i="1"/>
  <c r="X214" i="1"/>
  <c r="X215" i="1"/>
  <c r="X216" i="1"/>
  <c r="X218" i="1"/>
  <c r="X219" i="1"/>
  <c r="X220" i="1"/>
  <c r="X223" i="1"/>
  <c r="X227" i="1"/>
  <c r="X228" i="1"/>
  <c r="X231" i="1"/>
  <c r="X232" i="1"/>
  <c r="X234" i="1"/>
  <c r="X235" i="1"/>
  <c r="X236" i="1"/>
  <c r="X239" i="1"/>
  <c r="X240" i="1"/>
  <c r="X242" i="1"/>
  <c r="X243" i="1"/>
  <c r="X244" i="1"/>
  <c r="X247" i="1"/>
  <c r="X248" i="1"/>
  <c r="X251" i="1"/>
  <c r="X255" i="1"/>
  <c r="X256" i="1"/>
  <c r="X258" i="1"/>
  <c r="X259" i="1"/>
  <c r="X260" i="1"/>
  <c r="X264" i="1"/>
  <c r="X266" i="1"/>
  <c r="X267" i="1"/>
  <c r="X268" i="1"/>
  <c r="X270" i="1"/>
  <c r="X271" i="1"/>
  <c r="X272" i="1"/>
  <c r="X275" i="1"/>
  <c r="X276" i="1"/>
  <c r="X278" i="1"/>
  <c r="X279" i="1"/>
  <c r="X280" i="1"/>
  <c r="X283" i="1"/>
  <c r="X284" i="1"/>
  <c r="X292" i="1"/>
  <c r="X294" i="1"/>
  <c r="X295" i="1"/>
  <c r="X296" i="1"/>
  <c r="X299" i="1"/>
  <c r="X304" i="1"/>
  <c r="X306" i="1"/>
  <c r="X311" i="1"/>
  <c r="X312" i="1"/>
  <c r="X315" i="1"/>
  <c r="X316" i="1"/>
  <c r="X318" i="1"/>
  <c r="X320" i="1"/>
  <c r="X322" i="1"/>
  <c r="X326" i="1"/>
  <c r="X327" i="1"/>
  <c r="X328" i="1"/>
  <c r="X332" i="1"/>
  <c r="X334" i="1"/>
  <c r="X335" i="1"/>
  <c r="X336" i="1"/>
  <c r="X338" i="1"/>
  <c r="X339" i="1"/>
  <c r="X340" i="1"/>
  <c r="X344" i="1"/>
  <c r="X346" i="1"/>
  <c r="X347" i="1"/>
  <c r="X348" i="1"/>
  <c r="X350" i="1"/>
  <c r="X351" i="1"/>
  <c r="X354" i="1"/>
  <c r="X355" i="1"/>
  <c r="X356" i="1"/>
  <c r="X359" i="1"/>
  <c r="X360" i="1"/>
  <c r="X362" i="1"/>
  <c r="X367" i="1"/>
  <c r="X370" i="1"/>
  <c r="X371" i="1"/>
  <c r="X372" i="1"/>
  <c r="X374" i="1"/>
  <c r="X375" i="1"/>
  <c r="X376" i="1"/>
  <c r="X378" i="1"/>
  <c r="X382" i="1"/>
  <c r="X383" i="1"/>
  <c r="X384" i="1"/>
  <c r="X386" i="1"/>
  <c r="X388" i="1"/>
  <c r="X391" i="1"/>
  <c r="X396" i="1"/>
  <c r="X398" i="1"/>
  <c r="X399" i="1"/>
  <c r="X400" i="1"/>
  <c r="X402" i="1"/>
  <c r="X403" i="1"/>
  <c r="X404" i="1"/>
  <c r="X406" i="1"/>
  <c r="X407" i="1"/>
  <c r="X408" i="1"/>
  <c r="X412" i="1"/>
  <c r="X414" i="1"/>
  <c r="X415" i="1"/>
  <c r="X418" i="1"/>
  <c r="X419" i="1"/>
  <c r="X420" i="1"/>
  <c r="X423" i="1"/>
  <c r="X424" i="1"/>
  <c r="X427" i="1"/>
  <c r="X428" i="1"/>
  <c r="X430" i="1"/>
  <c r="X431" i="1"/>
  <c r="X434" i="1"/>
  <c r="X436" i="1"/>
  <c r="X438" i="1"/>
  <c r="X440" i="1"/>
  <c r="X444" i="1"/>
  <c r="X446" i="1"/>
  <c r="X452" i="1"/>
  <c r="X455" i="1"/>
  <c r="X456" i="1"/>
  <c r="X458" i="1"/>
  <c r="X460" i="1"/>
  <c r="X462" i="1"/>
  <c r="X463" i="1"/>
  <c r="X466" i="1"/>
  <c r="X467" i="1"/>
  <c r="X468" i="1"/>
  <c r="X470" i="1"/>
  <c r="X471" i="1"/>
  <c r="X472" i="1"/>
  <c r="X474" i="1"/>
  <c r="X477" i="1"/>
  <c r="X478" i="1"/>
  <c r="X480" i="1"/>
  <c r="X481" i="1"/>
  <c r="X482" i="1"/>
  <c r="X483" i="1"/>
  <c r="X487" i="1"/>
  <c r="X488" i="1"/>
  <c r="X491" i="1"/>
  <c r="X494" i="1"/>
  <c r="X495" i="1"/>
  <c r="X496" i="1"/>
  <c r="X498" i="1"/>
  <c r="X499" i="1"/>
  <c r="X503" i="1"/>
  <c r="X504" i="1"/>
  <c r="X506" i="1"/>
  <c r="X507" i="1"/>
  <c r="X508" i="1"/>
  <c r="X510" i="1"/>
  <c r="X512" i="1"/>
  <c r="X515" i="1"/>
  <c r="X516" i="1"/>
  <c r="X518" i="1"/>
  <c r="X519" i="1"/>
  <c r="X522" i="1"/>
  <c r="X524" i="1"/>
  <c r="X526" i="1"/>
  <c r="X528" i="1"/>
  <c r="X530" i="1"/>
  <c r="X531" i="1"/>
  <c r="X534" i="1"/>
  <c r="X535" i="1"/>
  <c r="X536" i="1"/>
  <c r="X538" i="1"/>
  <c r="X542" i="1"/>
  <c r="X543" i="1"/>
  <c r="X544" i="1"/>
  <c r="X546" i="1"/>
  <c r="X548" i="1"/>
  <c r="X550" i="1"/>
  <c r="X552" i="1"/>
  <c r="X555" i="1"/>
  <c r="X556" i="1"/>
  <c r="X558" i="1"/>
  <c r="X559" i="1"/>
  <c r="X560" i="1"/>
  <c r="X562" i="1"/>
  <c r="X563" i="1"/>
  <c r="X564" i="1"/>
  <c r="X566" i="1"/>
  <c r="X567" i="1"/>
  <c r="X568" i="1"/>
  <c r="X571" i="1"/>
  <c r="X575" i="1"/>
  <c r="X578" i="1"/>
  <c r="X580" i="1"/>
  <c r="X582" i="1"/>
  <c r="X583" i="1"/>
  <c r="X584" i="1"/>
  <c r="X586" i="1"/>
  <c r="X590" i="1"/>
  <c r="X592" i="1"/>
  <c r="X595" i="1"/>
  <c r="X598" i="1"/>
  <c r="X599" i="1"/>
  <c r="X600" i="1"/>
  <c r="X602" i="1"/>
  <c r="X603" i="1"/>
  <c r="X607" i="1"/>
  <c r="X610" i="1"/>
  <c r="X612" i="1"/>
  <c r="X614" i="1"/>
  <c r="X616" i="1"/>
  <c r="X619" i="1"/>
  <c r="X622" i="1"/>
  <c r="X623" i="1"/>
  <c r="X624" i="1"/>
  <c r="X626" i="1"/>
  <c r="X627" i="1"/>
  <c r="X628" i="1"/>
  <c r="X631" i="1"/>
  <c r="X632" i="1"/>
  <c r="X635" i="1"/>
  <c r="X638" i="1"/>
  <c r="X639" i="1"/>
  <c r="X640" i="1"/>
  <c r="X642" i="1"/>
  <c r="X644" i="1"/>
  <c r="X646" i="1"/>
  <c r="X648" i="1"/>
  <c r="X650" i="1"/>
  <c r="X651" i="1"/>
  <c r="X652" i="1"/>
  <c r="X654" i="1"/>
  <c r="X656" i="1"/>
  <c r="X659" i="1"/>
  <c r="X660" i="1"/>
  <c r="X663" i="1"/>
  <c r="X664" i="1"/>
  <c r="X666" i="1"/>
  <c r="X668" i="1"/>
  <c r="X670" i="1"/>
  <c r="X671" i="1"/>
  <c r="X674" i="1"/>
  <c r="X675" i="1"/>
  <c r="X679" i="1"/>
  <c r="X680" i="1"/>
  <c r="X682" i="1"/>
  <c r="X684" i="1"/>
  <c r="X686" i="1"/>
  <c r="X688" i="1"/>
  <c r="X691" i="1"/>
  <c r="X692" i="1"/>
  <c r="X694" i="1"/>
  <c r="X696" i="1"/>
  <c r="X698" i="1"/>
  <c r="X699" i="1"/>
  <c r="X704" i="1"/>
  <c r="X706" i="1"/>
  <c r="X707" i="1"/>
  <c r="X711" i="1"/>
  <c r="X712" i="1"/>
  <c r="X714" i="1"/>
  <c r="X715" i="1"/>
  <c r="X718" i="1"/>
  <c r="X720" i="1"/>
  <c r="X722" i="1"/>
  <c r="X723" i="1"/>
  <c r="X724" i="1"/>
  <c r="X726" i="1"/>
  <c r="X727" i="1"/>
  <c r="X730" i="1"/>
  <c r="X731" i="1"/>
  <c r="X732" i="1"/>
  <c r="X738" i="1"/>
  <c r="X739" i="1"/>
  <c r="X740" i="1"/>
  <c r="X742" i="1"/>
  <c r="X743" i="1"/>
  <c r="X744" i="1"/>
  <c r="X746" i="1"/>
  <c r="X747" i="1"/>
  <c r="X750" i="1"/>
  <c r="X751" i="1"/>
  <c r="X752" i="1"/>
  <c r="X754" i="1"/>
  <c r="X756" i="1"/>
  <c r="X760" i="1"/>
  <c r="X764" i="1"/>
  <c r="X767" i="1"/>
  <c r="X770" i="1"/>
  <c r="X774" i="1"/>
  <c r="X775" i="1"/>
  <c r="X780" i="1"/>
  <c r="X784" i="1"/>
  <c r="X786" i="1"/>
  <c r="X787" i="1"/>
  <c r="X791" i="1"/>
  <c r="X794" i="1"/>
  <c r="X799" i="1"/>
  <c r="X800" i="1"/>
  <c r="X803" i="1"/>
  <c r="X808" i="1"/>
  <c r="X810" i="1"/>
  <c r="X811" i="1"/>
  <c r="X815" i="1"/>
  <c r="X816" i="1"/>
  <c r="X819" i="1"/>
  <c r="X823" i="1"/>
  <c r="X827" i="1"/>
  <c r="X830" i="1"/>
  <c r="X835" i="1"/>
  <c r="X836" i="1"/>
  <c r="X840" i="1"/>
  <c r="X845" i="1"/>
  <c r="X846" i="1"/>
  <c r="X856" i="1"/>
  <c r="X862" i="1"/>
  <c r="X863" i="1"/>
  <c r="X867" i="1"/>
  <c r="X879" i="1"/>
  <c r="X882" i="1"/>
  <c r="X898" i="1"/>
  <c r="X903" i="1"/>
  <c r="X910" i="1"/>
  <c r="X911" i="1"/>
  <c r="X914" i="1"/>
  <c r="Y4" i="1"/>
  <c r="Y5" i="1"/>
  <c r="Y7" i="1"/>
  <c r="Y8" i="1"/>
  <c r="Y11" i="1"/>
  <c r="Y12" i="1"/>
  <c r="Y13" i="1"/>
  <c r="Y15" i="1"/>
  <c r="Y16" i="1"/>
  <c r="Y19" i="1"/>
  <c r="Y20" i="1"/>
  <c r="Y21" i="1"/>
  <c r="Y23" i="1"/>
  <c r="Y24" i="1"/>
  <c r="Y25" i="1"/>
  <c r="Y27" i="1"/>
  <c r="Y28" i="1"/>
  <c r="Y31" i="1"/>
  <c r="Y32" i="1"/>
  <c r="Y33" i="1"/>
  <c r="Y35" i="1"/>
  <c r="Y36" i="1"/>
  <c r="Y37" i="1"/>
  <c r="Y39" i="1"/>
  <c r="Y40" i="1"/>
  <c r="Y41" i="1"/>
  <c r="Y44" i="1"/>
  <c r="Y45" i="1"/>
  <c r="Y47" i="1"/>
  <c r="Y48" i="1"/>
  <c r="Y49" i="1"/>
  <c r="Y50" i="1"/>
  <c r="Y57" i="1"/>
  <c r="Y59" i="1"/>
  <c r="Y61" i="1"/>
  <c r="Y63" i="1"/>
  <c r="Y64" i="1"/>
  <c r="Y65" i="1"/>
  <c r="Y67" i="1"/>
  <c r="Y68" i="1"/>
  <c r="Y70" i="1"/>
  <c r="Y72" i="1"/>
  <c r="Y75" i="1"/>
  <c r="Y78" i="1"/>
  <c r="Y80" i="1"/>
  <c r="Y82" i="1"/>
  <c r="Y87" i="1"/>
  <c r="Y88" i="1"/>
  <c r="Y90" i="1"/>
  <c r="Y91" i="1"/>
  <c r="Y92" i="1"/>
  <c r="Y94" i="1"/>
  <c r="Y95" i="1"/>
  <c r="Y98" i="1"/>
  <c r="Y99" i="1"/>
  <c r="Y100" i="1"/>
  <c r="Y102" i="1"/>
  <c r="Y103" i="1"/>
  <c r="Y106" i="1"/>
  <c r="Y107" i="1"/>
  <c r="Y108" i="1"/>
  <c r="Y110" i="1"/>
  <c r="Y111" i="1"/>
  <c r="Y112" i="1"/>
  <c r="Y114" i="1"/>
  <c r="Y116" i="1"/>
  <c r="Y118" i="1"/>
  <c r="Y134" i="1"/>
  <c r="Y136" i="1"/>
  <c r="Y139" i="1"/>
  <c r="Y140" i="1"/>
  <c r="Y142" i="1"/>
  <c r="Y144" i="1"/>
  <c r="Y146" i="1"/>
  <c r="Y152" i="1"/>
  <c r="Y155" i="1"/>
  <c r="Y156" i="1"/>
  <c r="Y160" i="1"/>
  <c r="Y164" i="1"/>
  <c r="Y167" i="1"/>
  <c r="Y168" i="1"/>
  <c r="Y176" i="1"/>
  <c r="Y179" i="1"/>
  <c r="Y180" i="1"/>
  <c r="Y182" i="1"/>
  <c r="Y184" i="1"/>
  <c r="Y186" i="1"/>
  <c r="Y187" i="1"/>
  <c r="Y188" i="1"/>
  <c r="Y192" i="1"/>
  <c r="Y194" i="1"/>
  <c r="Y195" i="1"/>
  <c r="Y196" i="1"/>
  <c r="Y198" i="1"/>
  <c r="Y199" i="1"/>
  <c r="Y200" i="1"/>
  <c r="Y202" i="1"/>
  <c r="Y203" i="1"/>
  <c r="Y204" i="1"/>
  <c r="Y208" i="1"/>
  <c r="Y210" i="1"/>
  <c r="Y211" i="1"/>
  <c r="Y212" i="1"/>
  <c r="Y214" i="1"/>
  <c r="Y215" i="1"/>
  <c r="Y216" i="1"/>
  <c r="Y218" i="1"/>
  <c r="Y219" i="1"/>
  <c r="Y220" i="1"/>
  <c r="Y222" i="1"/>
  <c r="Y223" i="1"/>
  <c r="Y224" i="1"/>
  <c r="Y227" i="1"/>
  <c r="Y228" i="1"/>
  <c r="Y231" i="1"/>
  <c r="Y232" i="1"/>
  <c r="Y234" i="1"/>
  <c r="Y235" i="1"/>
  <c r="Y236" i="1"/>
  <c r="Y238" i="1"/>
  <c r="Y239" i="1"/>
  <c r="Y240" i="1"/>
  <c r="Y242" i="1"/>
  <c r="Y243" i="1"/>
  <c r="Y244" i="1"/>
  <c r="Y246" i="1"/>
  <c r="Y247" i="1"/>
  <c r="Y248" i="1"/>
  <c r="Y250" i="1"/>
  <c r="Y251" i="1"/>
  <c r="Y254" i="1"/>
  <c r="Y255" i="1"/>
  <c r="Y256" i="1"/>
  <c r="Y258" i="1"/>
  <c r="Y260" i="1"/>
  <c r="Y264" i="1"/>
  <c r="Y266" i="1"/>
  <c r="Y267" i="1"/>
  <c r="Y268" i="1"/>
  <c r="Y270" i="1"/>
  <c r="Y271" i="1"/>
  <c r="Y272" i="1"/>
  <c r="Y275" i="1"/>
  <c r="Y276" i="1"/>
  <c r="Y278" i="1"/>
  <c r="Y279" i="1"/>
  <c r="Y280" i="1"/>
  <c r="Y283" i="1"/>
  <c r="Y284" i="1"/>
  <c r="Y292" i="1"/>
  <c r="Y294" i="1"/>
  <c r="Y295" i="1"/>
  <c r="Y296" i="1"/>
  <c r="Y299" i="1"/>
  <c r="Y300" i="1"/>
  <c r="Y301" i="1"/>
  <c r="Y304" i="1"/>
  <c r="Y306" i="1"/>
  <c r="Y310" i="1"/>
  <c r="Y311" i="1"/>
  <c r="Y312" i="1"/>
  <c r="Y315" i="1"/>
  <c r="Y316" i="1"/>
  <c r="Y318" i="1"/>
  <c r="Y320" i="1"/>
  <c r="Y327" i="1"/>
  <c r="Y328" i="1"/>
  <c r="Y330" i="1"/>
  <c r="Y331" i="1"/>
  <c r="Y332" i="1"/>
  <c r="Y334" i="1"/>
  <c r="Y335" i="1"/>
  <c r="Y336" i="1"/>
  <c r="Y338" i="1"/>
  <c r="Y339" i="1"/>
  <c r="Y340" i="1"/>
  <c r="Y342" i="1"/>
  <c r="Y344" i="1"/>
  <c r="Y347" i="1"/>
  <c r="Y348" i="1"/>
  <c r="Y350" i="1"/>
  <c r="Y351" i="1"/>
  <c r="Y354" i="1"/>
  <c r="Y355" i="1"/>
  <c r="Y356" i="1"/>
  <c r="Y360" i="1"/>
  <c r="Y361" i="1"/>
  <c r="Y362" i="1"/>
  <c r="Y363" i="1"/>
  <c r="Y364" i="1"/>
  <c r="Y365" i="1"/>
  <c r="Y366" i="1"/>
  <c r="Y367" i="1"/>
  <c r="Y369" i="1"/>
  <c r="Y370" i="1"/>
  <c r="Y371" i="1"/>
  <c r="Y372" i="1"/>
  <c r="Y373" i="1"/>
  <c r="Y374" i="1"/>
  <c r="Y375" i="1"/>
  <c r="Y376" i="1"/>
  <c r="Y377" i="1"/>
  <c r="Y378" i="1"/>
  <c r="Y382" i="1"/>
  <c r="Y383" i="1"/>
  <c r="Y384" i="1"/>
  <c r="Y386" i="1"/>
  <c r="Y391" i="1"/>
  <c r="Y394" i="1"/>
  <c r="Y396" i="1"/>
  <c r="Y398" i="1"/>
  <c r="Y399" i="1"/>
  <c r="Y400" i="1"/>
  <c r="Y402" i="1"/>
  <c r="Y404" i="1"/>
  <c r="Y406" i="1"/>
  <c r="Y407" i="1"/>
  <c r="Y408" i="1"/>
  <c r="Y412" i="1"/>
  <c r="Y414" i="1"/>
  <c r="Y415" i="1"/>
  <c r="Y419" i="1"/>
  <c r="Y420" i="1"/>
  <c r="Y421" i="1"/>
  <c r="Y422" i="1"/>
  <c r="Y423" i="1"/>
  <c r="Y424" i="1"/>
  <c r="Y425" i="1"/>
  <c r="Y427" i="1"/>
  <c r="Y428" i="1"/>
  <c r="Y430" i="1"/>
  <c r="Y431" i="1"/>
  <c r="Y434" i="1"/>
  <c r="Y436" i="1"/>
  <c r="Y438" i="1"/>
  <c r="Y440" i="1"/>
  <c r="Y444" i="1"/>
  <c r="Y445" i="1"/>
  <c r="Y446" i="1"/>
  <c r="Y447" i="1"/>
  <c r="Y451" i="1"/>
  <c r="Y452" i="1"/>
  <c r="Y455" i="1"/>
  <c r="Y456" i="1"/>
  <c r="Y458" i="1"/>
  <c r="Y460" i="1"/>
  <c r="Y462" i="1"/>
  <c r="Y463" i="1"/>
  <c r="Y466" i="1"/>
  <c r="Y467" i="1"/>
  <c r="Y468" i="1"/>
  <c r="Y470" i="1"/>
  <c r="Y471" i="1"/>
  <c r="Y472" i="1"/>
  <c r="Y474" i="1"/>
  <c r="Y478" i="1"/>
  <c r="Y479" i="1"/>
  <c r="Y480" i="1"/>
  <c r="Y482" i="1"/>
  <c r="Y483" i="1"/>
  <c r="Y487" i="1"/>
  <c r="Y488" i="1"/>
  <c r="Y491" i="1"/>
  <c r="Y494" i="1"/>
  <c r="Y495" i="1"/>
  <c r="Y496" i="1"/>
  <c r="Y498" i="1"/>
  <c r="Y499" i="1"/>
  <c r="Y503" i="1"/>
  <c r="Y504" i="1"/>
  <c r="Y506" i="1"/>
  <c r="Y507" i="1"/>
  <c r="Y508" i="1"/>
  <c r="Y510" i="1"/>
  <c r="Y512" i="1"/>
  <c r="Y515" i="1"/>
  <c r="Y516" i="1"/>
  <c r="Y518" i="1"/>
  <c r="Y519" i="1"/>
  <c r="Y520" i="1"/>
  <c r="Y522" i="1"/>
  <c r="Y524" i="1"/>
  <c r="Y526" i="1"/>
  <c r="Y528" i="1"/>
  <c r="Y530" i="1"/>
  <c r="Y531" i="1"/>
  <c r="Y532" i="1"/>
  <c r="Y535" i="1"/>
  <c r="Y536" i="1"/>
  <c r="Y538" i="1"/>
  <c r="Y539" i="1"/>
  <c r="Y542" i="1"/>
  <c r="Y543" i="1"/>
  <c r="Y544" i="1"/>
  <c r="Y548" i="1"/>
  <c r="Y550" i="1"/>
  <c r="Y552" i="1"/>
  <c r="Y554" i="1"/>
  <c r="Y555" i="1"/>
  <c r="Y556" i="1"/>
  <c r="Y559" i="1"/>
  <c r="Y560" i="1"/>
  <c r="Y562" i="1"/>
  <c r="Y563" i="1"/>
  <c r="Y564" i="1"/>
  <c r="Y566" i="1"/>
  <c r="Y567" i="1"/>
  <c r="Y571" i="1"/>
  <c r="Y575" i="1"/>
  <c r="Y578" i="1"/>
  <c r="Y580" i="1"/>
  <c r="Y582" i="1"/>
  <c r="Y583" i="1"/>
  <c r="Y584" i="1"/>
  <c r="Y586" i="1"/>
  <c r="Y590" i="1"/>
  <c r="Y595" i="1"/>
  <c r="Y596" i="1"/>
  <c r="Y598" i="1"/>
  <c r="Y600" i="1"/>
  <c r="Y602" i="1"/>
  <c r="Y603" i="1"/>
  <c r="Y607" i="1"/>
  <c r="Y608" i="1"/>
  <c r="Y610" i="1"/>
  <c r="Y611" i="1"/>
  <c r="Y612" i="1"/>
  <c r="Y614" i="1"/>
  <c r="Y616" i="1"/>
  <c r="Y619" i="1"/>
  <c r="Y622" i="1"/>
  <c r="Y623" i="1"/>
  <c r="Y624" i="1"/>
  <c r="Y626" i="1"/>
  <c r="Y628" i="1"/>
  <c r="Y631" i="1"/>
  <c r="Y632" i="1"/>
  <c r="Y635" i="1"/>
  <c r="Y636" i="1"/>
  <c r="Y640" i="1"/>
  <c r="Y642" i="1"/>
  <c r="Y644" i="1"/>
  <c r="Y646" i="1"/>
  <c r="Y650" i="1"/>
  <c r="Y651" i="1"/>
  <c r="Y652" i="1"/>
  <c r="Y654" i="1"/>
  <c r="Y656" i="1"/>
  <c r="Y659" i="1"/>
  <c r="Y660" i="1"/>
  <c r="Y662" i="1"/>
  <c r="Y663" i="1"/>
  <c r="Y664" i="1"/>
  <c r="Y666" i="1"/>
  <c r="Y668" i="1"/>
  <c r="Y670" i="1"/>
  <c r="Y671" i="1"/>
  <c r="Y674" i="1"/>
  <c r="Y675" i="1"/>
  <c r="Y679" i="1"/>
  <c r="Y680" i="1"/>
  <c r="Y682" i="1"/>
  <c r="Y684" i="1"/>
  <c r="Y686" i="1"/>
  <c r="Y688" i="1"/>
  <c r="Y691" i="1"/>
  <c r="Y694" i="1"/>
  <c r="Y696" i="1"/>
  <c r="Y698" i="1"/>
  <c r="Y699" i="1"/>
  <c r="Y704" i="1"/>
  <c r="Y706" i="1"/>
  <c r="Y707" i="1"/>
  <c r="Y708" i="1"/>
  <c r="Y711" i="1"/>
  <c r="Y712" i="1"/>
  <c r="Y714" i="1"/>
  <c r="Y715" i="1"/>
  <c r="Y718" i="1"/>
  <c r="Y719" i="1"/>
  <c r="Y720" i="1"/>
  <c r="Y722" i="1"/>
  <c r="Y723" i="1"/>
  <c r="Y724" i="1"/>
  <c r="Y726" i="1"/>
  <c r="Y727" i="1"/>
  <c r="Y730" i="1"/>
  <c r="Y731" i="1"/>
  <c r="Y732" i="1"/>
  <c r="Y733" i="1"/>
  <c r="Y738" i="1"/>
  <c r="Y739" i="1"/>
  <c r="Y740" i="1"/>
  <c r="Y742" i="1"/>
  <c r="Y743" i="1"/>
  <c r="Y744" i="1"/>
  <c r="Y747" i="1"/>
  <c r="Y750" i="1"/>
  <c r="Y751" i="1"/>
  <c r="Y754" i="1"/>
  <c r="Y755" i="1"/>
  <c r="Y756" i="1"/>
  <c r="Y760" i="1"/>
  <c r="Y764" i="1"/>
  <c r="Y767" i="1"/>
  <c r="Y770" i="1"/>
  <c r="Y775" i="1"/>
  <c r="Y776" i="1"/>
  <c r="Y778" i="1"/>
  <c r="Y780" i="1"/>
  <c r="Y784" i="1"/>
  <c r="Y786" i="1"/>
  <c r="Y787" i="1"/>
  <c r="Y791" i="1"/>
  <c r="Y794" i="1"/>
  <c r="Y799" i="1"/>
  <c r="Y800" i="1"/>
  <c r="Y803" i="1"/>
  <c r="Y810" i="1"/>
  <c r="Y811" i="1"/>
  <c r="Y816" i="1"/>
  <c r="Y819" i="1"/>
  <c r="Y822" i="1"/>
  <c r="Y823" i="1"/>
  <c r="Y827" i="1"/>
  <c r="Y830" i="1"/>
  <c r="Y831" i="1"/>
  <c r="Y835" i="1"/>
  <c r="Y836" i="1"/>
  <c r="Y840" i="1"/>
  <c r="Y846" i="1"/>
  <c r="Y856" i="1"/>
  <c r="Y862" i="1"/>
  <c r="Y863" i="1"/>
  <c r="Y867" i="1"/>
  <c r="Y874" i="1"/>
  <c r="Y875" i="1"/>
  <c r="Y878" i="1"/>
  <c r="Y879" i="1"/>
  <c r="Y882" i="1"/>
  <c r="Y898" i="1"/>
  <c r="Y902" i="1"/>
  <c r="Y903" i="1"/>
  <c r="Y910" i="1"/>
  <c r="Y911" i="1"/>
  <c r="Q4" i="1"/>
  <c r="Q5" i="1"/>
  <c r="Q7" i="1"/>
  <c r="Q8" i="1"/>
  <c r="Q11" i="1"/>
  <c r="Q12" i="1"/>
  <c r="Q13" i="1"/>
  <c r="Q15" i="1"/>
  <c r="Q16" i="1"/>
  <c r="Q19" i="1"/>
  <c r="Q20" i="1"/>
  <c r="Q21" i="1"/>
  <c r="Q23" i="1"/>
  <c r="Q24" i="1"/>
  <c r="Q25" i="1"/>
  <c r="Q27" i="1"/>
  <c r="Q28" i="1"/>
  <c r="Q29" i="1"/>
  <c r="Q31" i="1"/>
  <c r="Q32" i="1"/>
  <c r="Q33" i="1"/>
  <c r="Q35" i="1"/>
  <c r="Q36" i="1"/>
  <c r="Q37" i="1"/>
  <c r="Q39" i="1"/>
  <c r="Q40" i="1"/>
  <c r="Q41" i="1"/>
  <c r="Q44" i="1"/>
  <c r="Q45" i="1"/>
  <c r="Q47" i="1"/>
  <c r="Q49" i="1"/>
  <c r="Q57" i="1"/>
  <c r="Q59" i="1"/>
  <c r="Q61" i="1"/>
  <c r="Q63" i="1"/>
  <c r="Q64" i="1"/>
  <c r="Q65" i="1"/>
  <c r="Q67" i="1"/>
  <c r="Q68" i="1"/>
  <c r="Q70" i="1"/>
  <c r="Q72" i="1"/>
  <c r="Q75" i="1"/>
  <c r="Q78" i="1"/>
  <c r="Q80" i="1"/>
  <c r="Q82" i="1"/>
  <c r="Q87" i="1"/>
  <c r="Q88" i="1"/>
  <c r="Q90" i="1"/>
  <c r="Q91" i="1"/>
  <c r="Q92" i="1"/>
  <c r="Q94" i="1"/>
  <c r="Q95" i="1"/>
  <c r="Q98" i="1"/>
  <c r="Q99" i="1"/>
  <c r="Q100" i="1"/>
  <c r="Q102" i="1"/>
  <c r="Q103" i="1"/>
  <c r="Q106" i="1"/>
  <c r="Q107" i="1"/>
  <c r="Q108" i="1"/>
  <c r="Q110" i="1"/>
  <c r="Q111" i="1"/>
  <c r="Q112" i="1"/>
  <c r="Q114" i="1"/>
  <c r="Q116" i="1"/>
  <c r="Q118" i="1"/>
  <c r="Q121" i="1"/>
  <c r="Q132" i="1"/>
  <c r="Q134" i="1"/>
  <c r="Q135" i="1"/>
  <c r="Q136" i="1"/>
  <c r="Q138" i="1"/>
  <c r="Q139" i="1"/>
  <c r="Q140" i="1"/>
  <c r="Q142" i="1"/>
  <c r="Q144" i="1"/>
  <c r="Q146" i="1"/>
  <c r="Q148" i="1"/>
  <c r="Q150" i="1"/>
  <c r="Q151" i="1"/>
  <c r="Q152" i="1"/>
  <c r="Q154" i="1"/>
  <c r="Q155" i="1"/>
  <c r="Q156" i="1"/>
  <c r="Q157" i="1"/>
  <c r="Q160" i="1"/>
  <c r="Q164" i="1"/>
  <c r="Q167" i="1"/>
  <c r="Q176" i="1"/>
  <c r="Q179" i="1"/>
  <c r="Q180" i="1"/>
  <c r="Q182" i="1"/>
  <c r="Q184" i="1"/>
  <c r="Q186" i="1"/>
  <c r="Q187" i="1"/>
  <c r="Q188" i="1"/>
  <c r="Q192" i="1"/>
  <c r="Q194" i="1"/>
  <c r="Q195" i="1"/>
  <c r="Q196" i="1"/>
  <c r="Q198" i="1"/>
  <c r="Q199" i="1"/>
  <c r="Q200" i="1"/>
  <c r="Q202" i="1"/>
  <c r="Q203" i="1"/>
  <c r="Q204" i="1"/>
  <c r="Q207" i="1"/>
  <c r="Q208" i="1"/>
  <c r="Q210" i="1"/>
  <c r="Q211" i="1"/>
  <c r="Q212" i="1"/>
  <c r="Q214" i="1"/>
  <c r="Q215" i="1"/>
  <c r="Q216" i="1"/>
  <c r="Q218" i="1"/>
  <c r="Q219" i="1"/>
  <c r="Q220" i="1"/>
  <c r="Q222" i="1"/>
  <c r="Q223" i="1"/>
  <c r="Q224" i="1"/>
  <c r="Q227" i="1"/>
  <c r="Q228" i="1"/>
  <c r="Q231" i="1"/>
  <c r="Q232" i="1"/>
  <c r="Q234" i="1"/>
  <c r="Q235" i="1"/>
  <c r="Q236" i="1"/>
  <c r="Q238" i="1"/>
  <c r="Q239" i="1"/>
  <c r="Q240" i="1"/>
  <c r="Q242" i="1"/>
  <c r="Q243" i="1"/>
  <c r="Q244" i="1"/>
  <c r="Q246" i="1"/>
  <c r="Q247" i="1"/>
  <c r="Q248" i="1"/>
  <c r="Q250" i="1"/>
  <c r="Q251" i="1"/>
  <c r="Q252" i="1"/>
  <c r="Q254" i="1"/>
  <c r="Q255" i="1"/>
  <c r="Q256" i="1"/>
  <c r="Q258" i="1"/>
  <c r="Q259" i="1"/>
  <c r="Q260" i="1"/>
  <c r="Q264" i="1"/>
  <c r="Q266" i="1"/>
  <c r="Q267" i="1"/>
  <c r="Q268" i="1"/>
  <c r="Q270" i="1"/>
  <c r="Q271" i="1"/>
  <c r="Q272" i="1"/>
  <c r="Q275" i="1"/>
  <c r="Q276" i="1"/>
  <c r="Q278" i="1"/>
  <c r="Q279" i="1"/>
  <c r="Q280" i="1"/>
  <c r="Q281" i="1"/>
  <c r="Q283" i="1"/>
  <c r="Q284" i="1"/>
  <c r="Q290" i="1"/>
  <c r="Q292" i="1"/>
  <c r="Q294" i="1"/>
  <c r="Q295" i="1"/>
  <c r="Q296" i="1"/>
  <c r="Q299" i="1"/>
  <c r="Q300" i="1"/>
  <c r="Q304" i="1"/>
  <c r="Q306" i="1"/>
  <c r="Q308" i="1"/>
  <c r="Q310" i="1"/>
  <c r="Q311" i="1"/>
  <c r="Q312" i="1"/>
  <c r="Q315" i="1"/>
  <c r="Q316" i="1"/>
  <c r="Q318" i="1"/>
  <c r="Q320" i="1"/>
  <c r="Q322" i="1"/>
  <c r="Q323" i="1"/>
  <c r="Q324" i="1"/>
  <c r="Q326" i="1"/>
  <c r="Q327" i="1"/>
  <c r="Q328" i="1"/>
  <c r="Q331" i="1"/>
  <c r="Q332" i="1"/>
  <c r="Q334" i="1"/>
  <c r="Q335" i="1"/>
  <c r="Q336" i="1"/>
  <c r="Q338" i="1"/>
  <c r="Q339" i="1"/>
  <c r="Q340" i="1"/>
  <c r="Q342" i="1"/>
  <c r="Q343" i="1"/>
  <c r="Q344" i="1"/>
  <c r="Q346" i="1"/>
  <c r="Q347" i="1"/>
  <c r="Q348" i="1"/>
  <c r="Q350" i="1"/>
  <c r="Q351" i="1"/>
  <c r="Q354" i="1"/>
  <c r="Q355" i="1"/>
  <c r="Q356" i="1"/>
  <c r="Q359" i="1"/>
  <c r="Q360" i="1"/>
  <c r="Q362" i="1"/>
  <c r="Q366" i="1"/>
  <c r="Q367" i="1"/>
  <c r="Q368" i="1"/>
  <c r="Q370" i="1"/>
  <c r="Q371" i="1"/>
  <c r="Q372" i="1"/>
  <c r="Q374" i="1"/>
  <c r="Q375" i="1"/>
  <c r="Q376" i="1"/>
  <c r="Q378" i="1"/>
  <c r="Q382" i="1"/>
  <c r="Q383" i="1"/>
  <c r="Q384" i="1"/>
  <c r="Q386" i="1"/>
  <c r="Q388" i="1"/>
  <c r="Q391" i="1"/>
  <c r="Q394" i="1"/>
  <c r="Q396" i="1"/>
  <c r="Q398" i="1"/>
  <c r="Q399" i="1"/>
  <c r="Q400" i="1"/>
  <c r="Q402" i="1"/>
  <c r="Q403" i="1"/>
  <c r="Q404" i="1"/>
  <c r="Q406" i="1"/>
  <c r="Q407" i="1"/>
  <c r="Q408" i="1"/>
  <c r="Q412" i="1"/>
  <c r="Q414" i="1"/>
  <c r="Q415" i="1"/>
  <c r="Q418" i="1"/>
  <c r="Q419" i="1"/>
  <c r="Q420" i="1"/>
  <c r="Q423" i="1"/>
  <c r="Q424" i="1"/>
  <c r="Q427" i="1"/>
  <c r="Q428" i="1"/>
  <c r="Q430" i="1"/>
  <c r="Q431" i="1"/>
  <c r="Q434" i="1"/>
  <c r="Q435" i="1"/>
  <c r="Q436" i="1"/>
  <c r="Q438" i="1"/>
  <c r="Q439" i="1"/>
  <c r="Q440" i="1"/>
  <c r="Q444" i="1"/>
  <c r="Q446" i="1"/>
  <c r="Q450" i="1"/>
  <c r="Q451" i="1"/>
  <c r="Q452" i="1"/>
  <c r="Q454" i="1"/>
  <c r="Q455" i="1"/>
  <c r="Q456" i="1"/>
  <c r="Q458" i="1"/>
  <c r="Q460" i="1"/>
  <c r="Q462" i="1"/>
  <c r="Q463" i="1"/>
  <c r="Q464" i="1"/>
  <c r="Q466" i="1"/>
  <c r="Q467" i="1"/>
  <c r="Q468" i="1"/>
  <c r="Q470" i="1"/>
  <c r="Q471" i="1"/>
  <c r="Q472" i="1"/>
  <c r="Q474" i="1"/>
  <c r="Q475" i="1"/>
  <c r="Q478" i="1"/>
  <c r="Q480" i="1"/>
  <c r="Q482" i="1"/>
  <c r="Q483" i="1"/>
  <c r="Q487" i="1"/>
  <c r="Q488" i="1"/>
  <c r="Q490" i="1"/>
  <c r="Q491" i="1"/>
  <c r="Q494" i="1"/>
  <c r="Q495" i="1"/>
  <c r="Q496" i="1"/>
  <c r="Q498" i="1"/>
  <c r="Q499" i="1"/>
  <c r="Q500" i="1"/>
  <c r="Q503" i="1"/>
  <c r="Q504" i="1"/>
  <c r="Q506" i="1"/>
  <c r="Q507" i="1"/>
  <c r="Q508" i="1"/>
  <c r="Q510" i="1"/>
  <c r="Q511" i="1"/>
  <c r="Q512" i="1"/>
  <c r="Q515" i="1"/>
  <c r="Q516" i="1"/>
  <c r="Q518" i="1"/>
  <c r="Q519" i="1"/>
  <c r="Q522" i="1"/>
  <c r="Q523" i="1"/>
  <c r="Q524" i="1"/>
  <c r="Q526" i="1"/>
  <c r="Q528" i="1"/>
  <c r="Q531" i="1"/>
  <c r="Q532" i="1"/>
  <c r="Q534" i="1"/>
  <c r="Q535" i="1"/>
  <c r="Q536" i="1"/>
  <c r="Q538" i="1"/>
  <c r="Q542" i="1"/>
  <c r="Q543" i="1"/>
  <c r="Q544" i="1"/>
  <c r="Q546" i="1"/>
  <c r="Q548" i="1"/>
  <c r="Q550" i="1"/>
  <c r="Q552" i="1"/>
  <c r="Q555" i="1"/>
  <c r="Q556" i="1"/>
  <c r="Q558" i="1"/>
  <c r="Q559" i="1"/>
  <c r="Q560" i="1"/>
  <c r="Q562" i="1"/>
  <c r="Q563" i="1"/>
  <c r="Q564" i="1"/>
  <c r="Q566" i="1"/>
  <c r="Q567" i="1"/>
  <c r="Q568" i="1"/>
  <c r="Q571" i="1"/>
  <c r="Q575" i="1"/>
  <c r="Q578" i="1"/>
  <c r="Q580" i="1"/>
  <c r="Q582" i="1"/>
  <c r="Q583" i="1"/>
  <c r="Q584" i="1"/>
  <c r="Q586" i="1"/>
  <c r="Q590" i="1"/>
  <c r="Q591" i="1"/>
  <c r="Q595" i="1"/>
  <c r="Q596" i="1"/>
  <c r="Q598" i="1"/>
  <c r="Q600" i="1"/>
  <c r="Q602" i="1"/>
  <c r="Q603" i="1"/>
  <c r="Q604" i="1"/>
  <c r="Q607" i="1"/>
  <c r="Q610" i="1"/>
  <c r="Q612" i="1"/>
  <c r="Q614" i="1"/>
  <c r="Q616" i="1"/>
  <c r="Q619" i="1"/>
  <c r="Q622" i="1"/>
  <c r="Q623" i="1"/>
  <c r="Q624" i="1"/>
  <c r="Q626" i="1"/>
  <c r="Q628" i="1"/>
  <c r="Q631" i="1"/>
  <c r="Q632" i="1"/>
  <c r="Q635" i="1"/>
  <c r="Q639" i="1"/>
  <c r="Q640" i="1"/>
  <c r="Q642" i="1"/>
  <c r="Q644" i="1"/>
  <c r="Q646" i="1"/>
  <c r="Q650" i="1"/>
  <c r="Q651" i="1"/>
  <c r="Q652" i="1"/>
  <c r="Q654" i="1"/>
  <c r="Q655" i="1"/>
  <c r="Q656" i="1"/>
  <c r="Q659" i="1"/>
  <c r="Q660" i="1"/>
  <c r="Q662" i="1"/>
  <c r="Q663" i="1"/>
  <c r="Q664" i="1"/>
  <c r="Q666" i="1"/>
  <c r="Q667" i="1"/>
  <c r="Q668" i="1"/>
  <c r="Q670" i="1"/>
  <c r="Q671" i="1"/>
  <c r="Q672" i="1"/>
  <c r="Q674" i="1"/>
  <c r="Q675" i="1"/>
  <c r="Q676" i="1"/>
  <c r="Q679" i="1"/>
  <c r="Q680" i="1"/>
  <c r="Q682" i="1"/>
  <c r="Q684" i="1"/>
  <c r="Q686" i="1"/>
  <c r="Q688" i="1"/>
  <c r="Q691" i="1"/>
  <c r="Q694" i="1"/>
  <c r="Q696" i="1"/>
  <c r="Q698" i="1"/>
  <c r="Q699" i="1"/>
  <c r="Q704" i="1"/>
  <c r="Q706" i="1"/>
  <c r="Q707" i="1"/>
  <c r="Q708" i="1"/>
  <c r="Q711" i="1"/>
  <c r="Q712" i="1"/>
  <c r="Q714" i="1"/>
  <c r="Q715" i="1"/>
  <c r="Q718" i="1"/>
  <c r="Q719" i="1"/>
  <c r="Q720" i="1"/>
  <c r="Q722" i="1"/>
  <c r="Q723" i="1"/>
  <c r="Q724" i="1"/>
  <c r="Q726" i="1"/>
  <c r="Q727" i="1"/>
  <c r="Q730" i="1"/>
  <c r="Q731" i="1"/>
  <c r="Q732" i="1"/>
  <c r="Q733" i="1"/>
  <c r="Q738" i="1"/>
  <c r="Q739" i="1"/>
  <c r="Q740" i="1"/>
  <c r="Q742" i="1"/>
  <c r="Q743" i="1"/>
  <c r="Q744" i="1"/>
  <c r="Q746" i="1"/>
  <c r="Q747" i="1"/>
  <c r="Q748" i="1"/>
  <c r="Q750" i="1"/>
  <c r="Q751" i="1"/>
  <c r="Q752" i="1"/>
  <c r="Q754" i="1"/>
  <c r="Q756" i="1"/>
  <c r="Q764" i="1"/>
  <c r="Q767" i="1"/>
  <c r="Q770" i="1"/>
  <c r="Q774" i="1"/>
  <c r="Q775" i="1"/>
  <c r="Q776" i="1"/>
  <c r="Q780" i="1"/>
  <c r="Q781" i="1"/>
  <c r="Q784" i="1"/>
  <c r="Q786" i="1"/>
  <c r="Q787" i="1"/>
  <c r="Q789" i="1"/>
  <c r="Q791" i="1"/>
  <c r="Q794" i="1"/>
  <c r="Q799" i="1"/>
  <c r="Q800" i="1"/>
  <c r="Q803" i="1"/>
  <c r="Q808" i="1"/>
  <c r="Q810" i="1"/>
  <c r="Q811" i="1"/>
  <c r="Q816" i="1"/>
  <c r="Q819" i="1"/>
  <c r="Q822" i="1"/>
  <c r="Q823" i="1"/>
  <c r="Q827" i="1"/>
  <c r="Q830" i="1"/>
  <c r="Q831" i="1"/>
  <c r="Q835" i="1"/>
  <c r="Q836" i="1"/>
  <c r="Q840" i="1"/>
  <c r="Q845" i="1"/>
  <c r="Q846" i="1"/>
  <c r="Q853" i="1"/>
  <c r="Q856" i="1"/>
  <c r="Q862" i="1"/>
  <c r="Q863" i="1"/>
  <c r="Q866" i="1"/>
  <c r="Q867" i="1"/>
  <c r="Q874" i="1"/>
  <c r="Q875" i="1"/>
  <c r="Q878" i="1"/>
  <c r="Q879" i="1"/>
  <c r="Q882" i="1"/>
  <c r="Q898" i="1"/>
  <c r="Q902" i="1"/>
  <c r="Q903" i="1"/>
  <c r="Q904" i="1"/>
  <c r="Q910" i="1"/>
  <c r="Q911" i="1"/>
  <c r="O494" i="1"/>
  <c r="O493" i="1"/>
  <c r="O492" i="1"/>
  <c r="O491" i="1"/>
  <c r="O490" i="1"/>
  <c r="O489" i="1"/>
  <c r="O488" i="1"/>
  <c r="O487" i="1"/>
  <c r="O486" i="1"/>
  <c r="O484" i="1"/>
  <c r="O483" i="1"/>
  <c r="O482" i="1"/>
  <c r="O481" i="1"/>
  <c r="O480" i="1"/>
  <c r="O428" i="1"/>
  <c r="O429" i="1"/>
  <c r="O430" i="1"/>
  <c r="O431" i="1"/>
  <c r="O432" i="1"/>
  <c r="O433" i="1"/>
  <c r="O434" i="1"/>
  <c r="O435" i="1"/>
  <c r="O436" i="1"/>
  <c r="O426" i="1"/>
  <c r="O425" i="1"/>
  <c r="O424" i="1"/>
  <c r="O423" i="1"/>
  <c r="O422" i="1"/>
  <c r="O744" i="1"/>
  <c r="O743" i="1"/>
  <c r="O742" i="1"/>
  <c r="O741" i="1"/>
  <c r="O740" i="1"/>
  <c r="O739" i="1"/>
  <c r="O738" i="1"/>
  <c r="O737" i="1"/>
  <c r="O626" i="1"/>
  <c r="O625" i="1"/>
  <c r="O624" i="1"/>
  <c r="O623" i="1"/>
  <c r="O622" i="1"/>
  <c r="O621" i="1"/>
  <c r="O620" i="1"/>
  <c r="O619" i="1"/>
  <c r="O618" i="1"/>
  <c r="O617" i="1"/>
  <c r="J941" i="1"/>
  <c r="J940" i="1"/>
  <c r="J939" i="1"/>
  <c r="J938" i="1"/>
  <c r="J937" i="1"/>
  <c r="J936" i="1"/>
  <c r="J19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T911" i="1"/>
  <c r="S743" i="1"/>
  <c r="S723" i="1"/>
  <c r="T893" i="1"/>
  <c r="U893" i="1"/>
  <c r="V893" i="1"/>
  <c r="W893" i="1"/>
  <c r="X893" i="1"/>
  <c r="Y893" i="1"/>
  <c r="W889" i="1"/>
  <c r="X889" i="1"/>
  <c r="Y889" i="1"/>
  <c r="Q889" i="1"/>
  <c r="S869" i="1"/>
  <c r="U869" i="1"/>
  <c r="V869" i="1"/>
  <c r="W869" i="1"/>
  <c r="Y853" i="1"/>
  <c r="R845" i="1"/>
  <c r="V845" i="1"/>
  <c r="Y845" i="1"/>
  <c r="R797" i="1"/>
  <c r="V797" i="1"/>
  <c r="U797" i="1"/>
  <c r="W797" i="1"/>
  <c r="X797" i="1"/>
  <c r="Y797" i="1"/>
  <c r="Q797" i="1"/>
  <c r="R789" i="1"/>
  <c r="U789" i="1"/>
  <c r="W789" i="1"/>
  <c r="V789" i="1"/>
  <c r="X789" i="1"/>
  <c r="Y789" i="1"/>
  <c r="R781" i="1"/>
  <c r="X781" i="1"/>
  <c r="Y781" i="1"/>
  <c r="T773" i="1"/>
  <c r="U773" i="1"/>
  <c r="V773" i="1"/>
  <c r="W773" i="1"/>
  <c r="X773" i="1"/>
  <c r="V765" i="1"/>
  <c r="T765" i="1"/>
  <c r="U765" i="1"/>
  <c r="W765" i="1"/>
  <c r="Y765" i="1"/>
  <c r="T757" i="1"/>
  <c r="U757" i="1"/>
  <c r="V757" i="1"/>
  <c r="X757" i="1"/>
  <c r="Y757" i="1"/>
  <c r="W757" i="1"/>
  <c r="Q757" i="1"/>
  <c r="W753" i="1"/>
  <c r="Q753" i="1"/>
  <c r="R749" i="1"/>
  <c r="X749" i="1"/>
  <c r="Y749" i="1"/>
  <c r="Q749" i="1"/>
  <c r="R741" i="1"/>
  <c r="T741" i="1"/>
  <c r="U741" i="1"/>
  <c r="V741" i="1"/>
  <c r="W741" i="1"/>
  <c r="X741" i="1"/>
  <c r="Y741" i="1"/>
  <c r="R733" i="1"/>
  <c r="V733" i="1"/>
  <c r="U733" i="1"/>
  <c r="W733" i="1"/>
  <c r="X733" i="1"/>
  <c r="T725" i="1"/>
  <c r="V725" i="1"/>
  <c r="R717" i="1"/>
  <c r="Y717" i="1"/>
  <c r="V713" i="1"/>
  <c r="W713" i="1"/>
  <c r="Y713" i="1"/>
  <c r="V709" i="1"/>
  <c r="W709" i="1"/>
  <c r="Y709" i="1"/>
  <c r="W705" i="1"/>
  <c r="Y705" i="1"/>
  <c r="V705" i="1"/>
  <c r="V701" i="1"/>
  <c r="W701" i="1"/>
  <c r="Y701" i="1"/>
  <c r="T697" i="1"/>
  <c r="V697" i="1"/>
  <c r="W697" i="1"/>
  <c r="Y697" i="1"/>
  <c r="U697" i="1"/>
  <c r="V693" i="1"/>
  <c r="T689" i="1"/>
  <c r="V689" i="1"/>
  <c r="W689" i="1"/>
  <c r="Y689" i="1"/>
  <c r="U689" i="1"/>
  <c r="T685" i="1"/>
  <c r="V685" i="1"/>
  <c r="W685" i="1"/>
  <c r="Y685" i="1"/>
  <c r="U685" i="1"/>
  <c r="T681" i="1"/>
  <c r="V681" i="1"/>
  <c r="W681" i="1"/>
  <c r="Y681" i="1"/>
  <c r="U681" i="1"/>
  <c r="T677" i="1"/>
  <c r="V677" i="1"/>
  <c r="W677" i="1"/>
  <c r="Y677" i="1"/>
  <c r="U677" i="1"/>
  <c r="T673" i="1"/>
  <c r="V673" i="1"/>
  <c r="W673" i="1"/>
  <c r="Y673" i="1"/>
  <c r="U673" i="1"/>
  <c r="T669" i="1"/>
  <c r="T661" i="1"/>
  <c r="V661" i="1"/>
  <c r="W661" i="1"/>
  <c r="Y661" i="1"/>
  <c r="U661" i="1"/>
  <c r="Y657" i="1"/>
  <c r="U657" i="1"/>
  <c r="T653" i="1"/>
  <c r="V653" i="1"/>
  <c r="W653" i="1"/>
  <c r="Y653" i="1"/>
  <c r="U653" i="1"/>
  <c r="T649" i="1"/>
  <c r="V649" i="1"/>
  <c r="W649" i="1"/>
  <c r="Y649" i="1"/>
  <c r="U649" i="1"/>
  <c r="T645" i="1"/>
  <c r="V645" i="1"/>
  <c r="W645" i="1"/>
  <c r="Y645" i="1"/>
  <c r="U645" i="1"/>
  <c r="T641" i="1"/>
  <c r="V641" i="1"/>
  <c r="W641" i="1"/>
  <c r="Y641" i="1"/>
  <c r="U641" i="1"/>
  <c r="T637" i="1"/>
  <c r="V637" i="1"/>
  <c r="W637" i="1"/>
  <c r="Y637" i="1"/>
  <c r="U637" i="1"/>
  <c r="T633" i="1"/>
  <c r="U633" i="1"/>
  <c r="V633" i="1"/>
  <c r="W633" i="1"/>
  <c r="Y633" i="1"/>
  <c r="T629" i="1"/>
  <c r="U629" i="1"/>
  <c r="V625" i="1"/>
  <c r="T621" i="1"/>
  <c r="U621" i="1"/>
  <c r="V621" i="1"/>
  <c r="W621" i="1"/>
  <c r="Y621" i="1"/>
  <c r="T617" i="1"/>
  <c r="U617" i="1"/>
  <c r="V617" i="1"/>
  <c r="W617" i="1"/>
  <c r="Y617" i="1"/>
  <c r="U613" i="1"/>
  <c r="V613" i="1"/>
  <c r="W613" i="1"/>
  <c r="X613" i="1"/>
  <c r="Y613" i="1"/>
  <c r="Q613" i="1"/>
  <c r="U609" i="1"/>
  <c r="V609" i="1"/>
  <c r="W609" i="1"/>
  <c r="X609" i="1"/>
  <c r="Y609" i="1"/>
  <c r="Q609" i="1"/>
  <c r="T605" i="1"/>
  <c r="U605" i="1"/>
  <c r="W605" i="1"/>
  <c r="X605" i="1"/>
  <c r="Y605" i="1"/>
  <c r="V605" i="1"/>
  <c r="Q605" i="1"/>
  <c r="U601" i="1"/>
  <c r="W601" i="1"/>
  <c r="X601" i="1"/>
  <c r="Y601" i="1"/>
  <c r="V601" i="1"/>
  <c r="Q601" i="1"/>
  <c r="R597" i="1"/>
  <c r="U597" i="1"/>
  <c r="W597" i="1"/>
  <c r="X597" i="1"/>
  <c r="Y597" i="1"/>
  <c r="V597" i="1"/>
  <c r="Q597" i="1"/>
  <c r="U593" i="1"/>
  <c r="W593" i="1"/>
  <c r="X593" i="1"/>
  <c r="Y593" i="1"/>
  <c r="V593" i="1"/>
  <c r="Q593" i="1"/>
  <c r="U585" i="1"/>
  <c r="W585" i="1"/>
  <c r="X585" i="1"/>
  <c r="Y585" i="1"/>
  <c r="V585" i="1"/>
  <c r="Q585" i="1"/>
  <c r="R581" i="1"/>
  <c r="U581" i="1"/>
  <c r="T581" i="1"/>
  <c r="W581" i="1"/>
  <c r="X581" i="1"/>
  <c r="Y581" i="1"/>
  <c r="V581" i="1"/>
  <c r="Q581" i="1"/>
  <c r="U577" i="1"/>
  <c r="W577" i="1"/>
  <c r="X577" i="1"/>
  <c r="Y577" i="1"/>
  <c r="V577" i="1"/>
  <c r="Q577" i="1"/>
  <c r="R573" i="1"/>
  <c r="T573" i="1"/>
  <c r="U573" i="1"/>
  <c r="S573" i="1"/>
  <c r="W573" i="1"/>
  <c r="X573" i="1"/>
  <c r="Y573" i="1"/>
  <c r="V573" i="1"/>
  <c r="Q573" i="1"/>
  <c r="U569" i="1"/>
  <c r="W569" i="1"/>
  <c r="X569" i="1"/>
  <c r="Y569" i="1"/>
  <c r="V569" i="1"/>
  <c r="Q569" i="1"/>
  <c r="T565" i="1"/>
  <c r="U565" i="1"/>
  <c r="W565" i="1"/>
  <c r="X565" i="1"/>
  <c r="V561" i="1"/>
  <c r="U557" i="1"/>
  <c r="S557" i="1"/>
  <c r="W557" i="1"/>
  <c r="X557" i="1"/>
  <c r="Y557" i="1"/>
  <c r="V557" i="1"/>
  <c r="Q557" i="1"/>
  <c r="U553" i="1"/>
  <c r="W553" i="1"/>
  <c r="X553" i="1"/>
  <c r="Y553" i="1"/>
  <c r="V553" i="1"/>
  <c r="Q553" i="1"/>
  <c r="U549" i="1"/>
  <c r="W549" i="1"/>
  <c r="X549" i="1"/>
  <c r="Y549" i="1"/>
  <c r="V549" i="1"/>
  <c r="Q549" i="1"/>
  <c r="U545" i="1"/>
  <c r="W545" i="1"/>
  <c r="X545" i="1"/>
  <c r="Y545" i="1"/>
  <c r="V545" i="1"/>
  <c r="Q545" i="1"/>
  <c r="S541" i="1"/>
  <c r="U541" i="1"/>
  <c r="W541" i="1"/>
  <c r="X541" i="1"/>
  <c r="Y541" i="1"/>
  <c r="V541" i="1"/>
  <c r="Q541" i="1"/>
  <c r="U537" i="1"/>
  <c r="W537" i="1"/>
  <c r="X537" i="1"/>
  <c r="Y537" i="1"/>
  <c r="V537" i="1"/>
  <c r="Q537" i="1"/>
  <c r="U533" i="1"/>
  <c r="W533" i="1"/>
  <c r="X533" i="1"/>
  <c r="Y533" i="1"/>
  <c r="V533" i="1"/>
  <c r="Q533" i="1"/>
  <c r="U529" i="1"/>
  <c r="W529" i="1"/>
  <c r="X529" i="1"/>
  <c r="Y529" i="1"/>
  <c r="V529" i="1"/>
  <c r="Q529" i="1"/>
  <c r="S525" i="1"/>
  <c r="U525" i="1"/>
  <c r="W525" i="1"/>
  <c r="X525" i="1"/>
  <c r="Y525" i="1"/>
  <c r="V525" i="1"/>
  <c r="Q525" i="1"/>
  <c r="U521" i="1"/>
  <c r="W521" i="1"/>
  <c r="X521" i="1"/>
  <c r="Y521" i="1"/>
  <c r="V521" i="1"/>
  <c r="Q521" i="1"/>
  <c r="U517" i="1"/>
  <c r="S517" i="1"/>
  <c r="W517" i="1"/>
  <c r="X517" i="1"/>
  <c r="Y517" i="1"/>
  <c r="V517" i="1"/>
  <c r="Q517" i="1"/>
  <c r="U513" i="1"/>
  <c r="W513" i="1"/>
  <c r="X513" i="1"/>
  <c r="Y513" i="1"/>
  <c r="V513" i="1"/>
  <c r="Q513" i="1"/>
  <c r="U509" i="1"/>
  <c r="S509" i="1"/>
  <c r="W509" i="1"/>
  <c r="X509" i="1"/>
  <c r="Y509" i="1"/>
  <c r="V509" i="1"/>
  <c r="Q509" i="1"/>
  <c r="U505" i="1"/>
  <c r="W505" i="1"/>
  <c r="X505" i="1"/>
  <c r="Y505" i="1"/>
  <c r="V505" i="1"/>
  <c r="Q505" i="1"/>
  <c r="T501" i="1"/>
  <c r="U501" i="1"/>
  <c r="V501" i="1"/>
  <c r="W501" i="1"/>
  <c r="X501" i="1"/>
  <c r="Y501" i="1"/>
  <c r="W497" i="1"/>
  <c r="X497" i="1"/>
  <c r="Y497" i="1"/>
  <c r="U485" i="1"/>
  <c r="V485" i="1"/>
  <c r="W485" i="1"/>
  <c r="Q485" i="1"/>
  <c r="X485" i="1"/>
  <c r="R481" i="1"/>
  <c r="T481" i="1"/>
  <c r="U481" i="1"/>
  <c r="S481" i="1"/>
  <c r="V481" i="1"/>
  <c r="Y481" i="1"/>
  <c r="Q481" i="1"/>
  <c r="T477" i="1"/>
  <c r="U477" i="1"/>
  <c r="V477" i="1"/>
  <c r="Y477" i="1"/>
  <c r="Q477" i="1"/>
  <c r="U473" i="1"/>
  <c r="V473" i="1"/>
  <c r="W473" i="1"/>
  <c r="X473" i="1"/>
  <c r="Y473" i="1"/>
  <c r="Q473" i="1"/>
  <c r="U469" i="1"/>
  <c r="V469" i="1"/>
  <c r="W469" i="1"/>
  <c r="X469" i="1"/>
  <c r="Y469" i="1"/>
  <c r="Q469" i="1"/>
  <c r="R465" i="1"/>
  <c r="T465" i="1"/>
  <c r="S465" i="1"/>
  <c r="V465" i="1"/>
  <c r="W465" i="1"/>
  <c r="U465" i="1"/>
  <c r="X465" i="1"/>
  <c r="Y465" i="1"/>
  <c r="Q465" i="1"/>
  <c r="S461" i="1"/>
  <c r="V461" i="1"/>
  <c r="U461" i="1"/>
  <c r="W461" i="1"/>
  <c r="X461" i="1"/>
  <c r="Y461" i="1"/>
  <c r="Q461" i="1"/>
  <c r="U457" i="1"/>
  <c r="V457" i="1"/>
  <c r="W457" i="1"/>
  <c r="X457" i="1"/>
  <c r="Y457" i="1"/>
  <c r="U453" i="1"/>
  <c r="V453" i="1"/>
  <c r="W453" i="1"/>
  <c r="X453" i="1"/>
  <c r="Y453" i="1"/>
  <c r="R449" i="1"/>
  <c r="S449" i="1"/>
  <c r="T449" i="1"/>
  <c r="U449" i="1"/>
  <c r="V449" i="1"/>
  <c r="W449" i="1"/>
  <c r="X449" i="1"/>
  <c r="Y449" i="1"/>
  <c r="S445" i="1"/>
  <c r="U445" i="1"/>
  <c r="V445" i="1"/>
  <c r="W445" i="1"/>
  <c r="Q445" i="1"/>
  <c r="S441" i="1"/>
  <c r="U441" i="1"/>
  <c r="V441" i="1"/>
  <c r="W441" i="1"/>
  <c r="X441" i="1"/>
  <c r="Y441" i="1"/>
  <c r="Q441" i="1"/>
  <c r="U437" i="1"/>
  <c r="V437" i="1"/>
  <c r="W437" i="1"/>
  <c r="X437" i="1"/>
  <c r="Y437" i="1"/>
  <c r="Q437" i="1"/>
  <c r="U433" i="1"/>
  <c r="V433" i="1"/>
  <c r="W433" i="1"/>
  <c r="X433" i="1"/>
  <c r="Y433" i="1"/>
  <c r="Q433" i="1"/>
  <c r="T429" i="1"/>
  <c r="U429" i="1"/>
  <c r="V429" i="1"/>
  <c r="W429" i="1"/>
  <c r="X429" i="1"/>
  <c r="Y429" i="1"/>
  <c r="T425" i="1"/>
  <c r="U425" i="1"/>
  <c r="V425" i="1"/>
  <c r="W425" i="1"/>
  <c r="Q425" i="1"/>
  <c r="R421" i="1"/>
  <c r="U421" i="1"/>
  <c r="S421" i="1"/>
  <c r="T421" i="1"/>
  <c r="V421" i="1"/>
  <c r="Q421" i="1"/>
  <c r="W421" i="1"/>
  <c r="U417" i="1"/>
  <c r="S417" i="1"/>
  <c r="S413" i="1"/>
  <c r="U413" i="1"/>
  <c r="V413" i="1"/>
  <c r="W413" i="1"/>
  <c r="X413" i="1"/>
  <c r="Y413" i="1"/>
  <c r="Q413" i="1"/>
  <c r="S409" i="1"/>
  <c r="U409" i="1"/>
  <c r="V409" i="1"/>
  <c r="W409" i="1"/>
  <c r="X409" i="1"/>
  <c r="Y409" i="1"/>
  <c r="S405" i="1"/>
  <c r="U405" i="1"/>
  <c r="V405" i="1"/>
  <c r="W405" i="1"/>
  <c r="X405" i="1"/>
  <c r="Y405" i="1"/>
  <c r="U401" i="1"/>
  <c r="V401" i="1"/>
  <c r="W401" i="1"/>
  <c r="X401" i="1"/>
  <c r="Y401" i="1"/>
  <c r="R397" i="1"/>
  <c r="U397" i="1"/>
  <c r="T397" i="1"/>
  <c r="V397" i="1"/>
  <c r="W397" i="1"/>
  <c r="X397" i="1"/>
  <c r="Y397" i="1"/>
  <c r="U393" i="1"/>
  <c r="W393" i="1"/>
  <c r="V393" i="1"/>
  <c r="Q393" i="1"/>
  <c r="V389" i="1"/>
  <c r="W389" i="1"/>
  <c r="U389" i="1"/>
  <c r="X389" i="1"/>
  <c r="Y389" i="1"/>
  <c r="Q389" i="1"/>
  <c r="R385" i="1"/>
  <c r="S385" i="1"/>
  <c r="T385" i="1"/>
  <c r="U385" i="1"/>
  <c r="V385" i="1"/>
  <c r="W385" i="1"/>
  <c r="X385" i="1"/>
  <c r="Y385" i="1"/>
  <c r="R381" i="1"/>
  <c r="T381" i="1"/>
  <c r="U381" i="1"/>
  <c r="S381" i="1"/>
  <c r="W381" i="1"/>
  <c r="V381" i="1"/>
  <c r="X381" i="1"/>
  <c r="Y381" i="1"/>
  <c r="U377" i="1"/>
  <c r="V377" i="1"/>
  <c r="W377" i="1"/>
  <c r="Q377" i="1"/>
  <c r="U373" i="1"/>
  <c r="V373" i="1"/>
  <c r="W373" i="1"/>
  <c r="Q373" i="1"/>
  <c r="R369" i="1"/>
  <c r="T369" i="1"/>
  <c r="S369" i="1"/>
  <c r="V369" i="1"/>
  <c r="W369" i="1"/>
  <c r="U369" i="1"/>
  <c r="Q369" i="1"/>
  <c r="R365" i="1"/>
  <c r="T365" i="1"/>
  <c r="V365" i="1"/>
  <c r="W365" i="1"/>
  <c r="U365" i="1"/>
  <c r="Q365" i="1"/>
  <c r="R361" i="1"/>
  <c r="U361" i="1"/>
  <c r="S361" i="1"/>
  <c r="W361" i="1"/>
  <c r="V361" i="1"/>
  <c r="Q361" i="1"/>
  <c r="R357" i="1"/>
  <c r="U357" i="1"/>
  <c r="T357" i="1"/>
  <c r="W357" i="1"/>
  <c r="V357" i="1"/>
  <c r="X357" i="1"/>
  <c r="Y357" i="1"/>
  <c r="Q357" i="1"/>
  <c r="U353" i="1"/>
  <c r="T353" i="1"/>
  <c r="W353" i="1"/>
  <c r="V353" i="1"/>
  <c r="X353" i="1"/>
  <c r="Y353" i="1"/>
  <c r="Q353" i="1"/>
  <c r="T349" i="1"/>
  <c r="U349" i="1"/>
  <c r="V349" i="1"/>
  <c r="W349" i="1"/>
  <c r="Y349" i="1"/>
  <c r="Q349" i="1"/>
  <c r="T345" i="1"/>
  <c r="U345" i="1"/>
  <c r="V345" i="1"/>
  <c r="W345" i="1"/>
  <c r="Y345" i="1"/>
  <c r="Q345" i="1"/>
  <c r="R341" i="1"/>
  <c r="S341" i="1"/>
  <c r="U341" i="1"/>
  <c r="V341" i="1"/>
  <c r="W341" i="1"/>
  <c r="Y341" i="1"/>
  <c r="Q341" i="1"/>
  <c r="R337" i="1"/>
  <c r="S337" i="1"/>
  <c r="U337" i="1"/>
  <c r="V337" i="1"/>
  <c r="W337" i="1"/>
  <c r="Y337" i="1"/>
  <c r="Q337" i="1"/>
  <c r="R333" i="1"/>
  <c r="S333" i="1"/>
  <c r="U333" i="1"/>
  <c r="V333" i="1"/>
  <c r="W333" i="1"/>
  <c r="Y333" i="1"/>
  <c r="Q333" i="1"/>
  <c r="R329" i="1"/>
  <c r="S329" i="1"/>
  <c r="U329" i="1"/>
  <c r="V329" i="1"/>
  <c r="W329" i="1"/>
  <c r="Y329" i="1"/>
  <c r="Q329" i="1"/>
  <c r="R325" i="1"/>
  <c r="S325" i="1"/>
  <c r="U325" i="1"/>
  <c r="V325" i="1"/>
  <c r="W325" i="1"/>
  <c r="Y325" i="1"/>
  <c r="Q325" i="1"/>
  <c r="R321" i="1"/>
  <c r="S321" i="1"/>
  <c r="U321" i="1"/>
  <c r="V321" i="1"/>
  <c r="W321" i="1"/>
  <c r="Y321" i="1"/>
  <c r="Q321" i="1"/>
  <c r="R317" i="1"/>
  <c r="S317" i="1"/>
  <c r="U317" i="1"/>
  <c r="V317" i="1"/>
  <c r="W317" i="1"/>
  <c r="Y317" i="1"/>
  <c r="Q317" i="1"/>
  <c r="R313" i="1"/>
  <c r="T313" i="1"/>
  <c r="W313" i="1"/>
  <c r="V313" i="1"/>
  <c r="U313" i="1"/>
  <c r="X313" i="1"/>
  <c r="Y313" i="1"/>
  <c r="R301" i="1"/>
  <c r="Q301" i="1"/>
  <c r="X301" i="1"/>
  <c r="T297" i="1"/>
  <c r="U297" i="1"/>
  <c r="Y297" i="1"/>
  <c r="R285" i="1"/>
  <c r="S285" i="1"/>
  <c r="X285" i="1"/>
  <c r="Y285" i="1"/>
  <c r="Q285" i="1"/>
  <c r="R281" i="1"/>
  <c r="T281" i="1"/>
  <c r="W281" i="1"/>
  <c r="X281" i="1"/>
  <c r="U281" i="1"/>
  <c r="V281" i="1"/>
  <c r="Y281" i="1"/>
  <c r="R273" i="1"/>
  <c r="S273" i="1"/>
  <c r="X273" i="1"/>
  <c r="Y273" i="1"/>
  <c r="Q273" i="1"/>
  <c r="R269" i="1"/>
  <c r="U269" i="1"/>
  <c r="W269" i="1"/>
  <c r="X269" i="1"/>
  <c r="Y269" i="1"/>
  <c r="Q269" i="1"/>
  <c r="V269" i="1"/>
  <c r="R261" i="1"/>
  <c r="S261" i="1"/>
  <c r="U261" i="1"/>
  <c r="T261" i="1"/>
  <c r="W261" i="1"/>
  <c r="V261" i="1"/>
  <c r="X261" i="1"/>
  <c r="Y261" i="1"/>
  <c r="R253" i="1"/>
  <c r="T253" i="1"/>
  <c r="V253" i="1"/>
  <c r="U253" i="1"/>
  <c r="W253" i="1"/>
  <c r="X253" i="1"/>
  <c r="Q253" i="1"/>
  <c r="R249" i="1"/>
  <c r="T249" i="1"/>
  <c r="V249" i="1"/>
  <c r="U249" i="1"/>
  <c r="W249" i="1"/>
  <c r="X249" i="1"/>
  <c r="Q249" i="1"/>
  <c r="R245" i="1"/>
  <c r="S245" i="1"/>
  <c r="T245" i="1"/>
  <c r="W245" i="1"/>
  <c r="U245" i="1"/>
  <c r="V245" i="1"/>
  <c r="Q245" i="1"/>
  <c r="X245" i="1"/>
  <c r="R241" i="1"/>
  <c r="S241" i="1"/>
  <c r="T241" i="1"/>
  <c r="W241" i="1"/>
  <c r="U241" i="1"/>
  <c r="V241" i="1"/>
  <c r="Q241" i="1"/>
  <c r="X241" i="1"/>
  <c r="R237" i="1"/>
  <c r="T237" i="1"/>
  <c r="U237" i="1"/>
  <c r="W237" i="1"/>
  <c r="V237" i="1"/>
  <c r="X237" i="1"/>
  <c r="Q237" i="1"/>
  <c r="R229" i="1"/>
  <c r="T229" i="1"/>
  <c r="U229" i="1"/>
  <c r="V229" i="1"/>
  <c r="W229" i="1"/>
  <c r="X229" i="1"/>
  <c r="Y229" i="1"/>
  <c r="Q229" i="1"/>
  <c r="R225" i="1"/>
  <c r="X225" i="1"/>
  <c r="Y225" i="1"/>
  <c r="Q225" i="1"/>
  <c r="Y221" i="1"/>
  <c r="Q221" i="1"/>
  <c r="R217" i="1"/>
  <c r="X217" i="1"/>
  <c r="Y217" i="1"/>
  <c r="Q217" i="1"/>
  <c r="R213" i="1"/>
  <c r="S213" i="1"/>
  <c r="W213" i="1"/>
  <c r="V213" i="1"/>
  <c r="T213" i="1"/>
  <c r="X213" i="1"/>
  <c r="U213" i="1"/>
  <c r="Y213" i="1"/>
  <c r="Q213" i="1"/>
  <c r="R205" i="1"/>
  <c r="T205" i="1"/>
  <c r="U205" i="1"/>
  <c r="S205" i="1"/>
  <c r="V205" i="1"/>
  <c r="X205" i="1"/>
  <c r="W205" i="1"/>
  <c r="Q205" i="1"/>
  <c r="R201" i="1"/>
  <c r="T201" i="1"/>
  <c r="U201" i="1"/>
  <c r="S201" i="1"/>
  <c r="V201" i="1"/>
  <c r="X201" i="1"/>
  <c r="W201" i="1"/>
  <c r="Q201" i="1"/>
  <c r="R197" i="1"/>
  <c r="T197" i="1"/>
  <c r="U197" i="1"/>
  <c r="V197" i="1"/>
  <c r="X197" i="1"/>
  <c r="W197" i="1"/>
  <c r="Q197" i="1"/>
  <c r="X193" i="1"/>
  <c r="Q193" i="1"/>
  <c r="R189" i="1"/>
  <c r="W189" i="1"/>
  <c r="T189" i="1"/>
  <c r="U189" i="1"/>
  <c r="V189" i="1"/>
  <c r="X189" i="1"/>
  <c r="Y189" i="1"/>
  <c r="Q189" i="1"/>
  <c r="R178" i="1"/>
  <c r="S178" i="1"/>
  <c r="T178" i="1"/>
  <c r="U178" i="1"/>
  <c r="W178" i="1"/>
  <c r="X178" i="1"/>
  <c r="V178" i="1"/>
  <c r="Q178" i="1"/>
  <c r="R165" i="1"/>
  <c r="X165" i="1"/>
  <c r="Y165" i="1"/>
  <c r="Q165" i="1"/>
  <c r="X161" i="1"/>
  <c r="Y161" i="1"/>
  <c r="Q161" i="1"/>
  <c r="R157" i="1"/>
  <c r="T157" i="1"/>
  <c r="U157" i="1"/>
  <c r="S157" i="1"/>
  <c r="V157" i="1"/>
  <c r="W157" i="1"/>
  <c r="X157" i="1"/>
  <c r="Y157" i="1"/>
  <c r="W149" i="1"/>
  <c r="Y145" i="1"/>
  <c r="Q145" i="1"/>
  <c r="R141" i="1"/>
  <c r="T141" i="1"/>
  <c r="U141" i="1"/>
  <c r="S141" i="1"/>
  <c r="V141" i="1"/>
  <c r="W141" i="1"/>
  <c r="X141" i="1"/>
  <c r="Y141" i="1"/>
  <c r="Q141" i="1"/>
  <c r="R133" i="1"/>
  <c r="X133" i="1"/>
  <c r="Y133" i="1"/>
  <c r="R128" i="1"/>
  <c r="T128" i="1"/>
  <c r="U128" i="1"/>
  <c r="V128" i="1"/>
  <c r="W128" i="1"/>
  <c r="Y128" i="1"/>
  <c r="Q128" i="1"/>
  <c r="R123" i="1"/>
  <c r="T123" i="1"/>
  <c r="U123" i="1"/>
  <c r="V123" i="1"/>
  <c r="W123" i="1"/>
  <c r="X123" i="1"/>
  <c r="Y123" i="1"/>
  <c r="Q123" i="1"/>
  <c r="R117" i="1"/>
  <c r="T117" i="1"/>
  <c r="U117" i="1"/>
  <c r="V117" i="1"/>
  <c r="W117" i="1"/>
  <c r="X117" i="1"/>
  <c r="Y117" i="1"/>
  <c r="R113" i="1"/>
  <c r="T113" i="1"/>
  <c r="U113" i="1"/>
  <c r="V113" i="1"/>
  <c r="W113" i="1"/>
  <c r="X113" i="1"/>
  <c r="Y113" i="1"/>
  <c r="R109" i="1"/>
  <c r="T109" i="1"/>
  <c r="U109" i="1"/>
  <c r="V109" i="1"/>
  <c r="W109" i="1"/>
  <c r="X109" i="1"/>
  <c r="Y109" i="1"/>
  <c r="R105" i="1"/>
  <c r="T105" i="1"/>
  <c r="U105" i="1"/>
  <c r="V105" i="1"/>
  <c r="W105" i="1"/>
  <c r="X105" i="1"/>
  <c r="Y105" i="1"/>
  <c r="R101" i="1"/>
  <c r="T101" i="1"/>
  <c r="U101" i="1"/>
  <c r="V101" i="1"/>
  <c r="W101" i="1"/>
  <c r="X101" i="1"/>
  <c r="Y101" i="1"/>
  <c r="Y97" i="1"/>
  <c r="U93" i="1"/>
  <c r="V93" i="1"/>
  <c r="R89" i="1"/>
  <c r="T89" i="1"/>
  <c r="U89" i="1"/>
  <c r="V89" i="1"/>
  <c r="W89" i="1"/>
  <c r="X89" i="1"/>
  <c r="Y89" i="1"/>
  <c r="R77" i="1"/>
  <c r="T77" i="1"/>
  <c r="U77" i="1"/>
  <c r="V77" i="1"/>
  <c r="W77" i="1"/>
  <c r="X77" i="1"/>
  <c r="Q77" i="1"/>
  <c r="R73" i="1"/>
  <c r="T73" i="1"/>
  <c r="U73" i="1"/>
  <c r="V73" i="1"/>
  <c r="W73" i="1"/>
  <c r="X73" i="1"/>
  <c r="Q73" i="1"/>
  <c r="R69" i="1"/>
  <c r="S69" i="1"/>
  <c r="T69" i="1"/>
  <c r="U69" i="1"/>
  <c r="V69" i="1"/>
  <c r="W69" i="1"/>
  <c r="X69" i="1"/>
  <c r="Q69" i="1"/>
  <c r="R62" i="1"/>
  <c r="S62" i="1"/>
  <c r="T62" i="1"/>
  <c r="U62" i="1"/>
  <c r="V62" i="1"/>
  <c r="W62" i="1"/>
  <c r="X62" i="1"/>
  <c r="Y62" i="1"/>
  <c r="Q62" i="1"/>
  <c r="R58" i="1"/>
  <c r="U58" i="1"/>
  <c r="T58" i="1"/>
  <c r="W58" i="1"/>
  <c r="X58" i="1"/>
  <c r="Y58" i="1"/>
  <c r="Q58" i="1"/>
  <c r="R46" i="1"/>
  <c r="U46" i="1"/>
  <c r="V46" i="1"/>
  <c r="W46" i="1"/>
  <c r="X46" i="1"/>
  <c r="Q46" i="1"/>
  <c r="T46" i="1"/>
  <c r="R42" i="1"/>
  <c r="U42" i="1"/>
  <c r="V42" i="1"/>
  <c r="W42" i="1"/>
  <c r="X42" i="1"/>
  <c r="Q42" i="1"/>
  <c r="T42" i="1"/>
  <c r="R38" i="1"/>
  <c r="U38" i="1"/>
  <c r="V38" i="1"/>
  <c r="W38" i="1"/>
  <c r="X38" i="1"/>
  <c r="Q38" i="1"/>
  <c r="T38" i="1"/>
  <c r="R34" i="1"/>
  <c r="U34" i="1"/>
  <c r="V34" i="1"/>
  <c r="W34" i="1"/>
  <c r="X34" i="1"/>
  <c r="Q34" i="1"/>
  <c r="T34" i="1"/>
  <c r="R30" i="1"/>
  <c r="U30" i="1"/>
  <c r="V30" i="1"/>
  <c r="W30" i="1"/>
  <c r="X30" i="1"/>
  <c r="Q30" i="1"/>
  <c r="T30" i="1"/>
  <c r="R26" i="1"/>
  <c r="U26" i="1"/>
  <c r="S26" i="1"/>
  <c r="V26" i="1"/>
  <c r="W26" i="1"/>
  <c r="X26" i="1"/>
  <c r="Q26" i="1"/>
  <c r="T26" i="1"/>
  <c r="R22" i="1"/>
  <c r="U22" i="1"/>
  <c r="S22" i="1"/>
  <c r="V22" i="1"/>
  <c r="W22" i="1"/>
  <c r="X22" i="1"/>
  <c r="Q22" i="1"/>
  <c r="T22" i="1"/>
  <c r="R18" i="1"/>
  <c r="U18" i="1"/>
  <c r="S18" i="1"/>
  <c r="V18" i="1"/>
  <c r="W18" i="1"/>
  <c r="X18" i="1"/>
  <c r="Q18" i="1"/>
  <c r="T18" i="1"/>
  <c r="R14" i="1"/>
  <c r="U14" i="1"/>
  <c r="S14" i="1"/>
  <c r="V14" i="1"/>
  <c r="W14" i="1"/>
  <c r="X14" i="1"/>
  <c r="Q14" i="1"/>
  <c r="T14" i="1"/>
  <c r="R6" i="1"/>
  <c r="U6" i="1"/>
  <c r="S6" i="1"/>
  <c r="V6" i="1"/>
  <c r="W6" i="1"/>
  <c r="X6" i="1"/>
  <c r="Q6" i="1"/>
  <c r="T6" i="1"/>
  <c r="Q829" i="1"/>
  <c r="Q741" i="1"/>
  <c r="Q501" i="1"/>
  <c r="Q497" i="1"/>
  <c r="Q493" i="1"/>
  <c r="Q457" i="1"/>
  <c r="Q453" i="1"/>
  <c r="Q449" i="1"/>
  <c r="Q429" i="1"/>
  <c r="Q409" i="1"/>
  <c r="Q405" i="1"/>
  <c r="Q401" i="1"/>
  <c r="Q397" i="1"/>
  <c r="Q133" i="1"/>
  <c r="Y773" i="1"/>
  <c r="Y485" i="1"/>
  <c r="Y205" i="1"/>
  <c r="Y201" i="1"/>
  <c r="Y197" i="1"/>
  <c r="Y193" i="1"/>
  <c r="Y77" i="1"/>
  <c r="Y73" i="1"/>
  <c r="Y69" i="1"/>
  <c r="X721" i="1"/>
  <c r="X717" i="1"/>
  <c r="X713" i="1"/>
  <c r="X709" i="1"/>
  <c r="X705" i="1"/>
  <c r="X701" i="1"/>
  <c r="X697" i="1"/>
  <c r="X689" i="1"/>
  <c r="X685" i="1"/>
  <c r="X681" i="1"/>
  <c r="X677" i="1"/>
  <c r="X673" i="1"/>
  <c r="X665" i="1"/>
  <c r="X661" i="1"/>
  <c r="X653" i="1"/>
  <c r="X649" i="1"/>
  <c r="X645" i="1"/>
  <c r="X641" i="1"/>
  <c r="X637" i="1"/>
  <c r="X633" i="1"/>
  <c r="X621" i="1"/>
  <c r="X617" i="1"/>
  <c r="X445" i="1"/>
  <c r="X425" i="1"/>
  <c r="X421" i="1"/>
  <c r="X377" i="1"/>
  <c r="X373" i="1"/>
  <c r="X369" i="1"/>
  <c r="X365" i="1"/>
  <c r="X361" i="1"/>
  <c r="X349" i="1"/>
  <c r="X345" i="1"/>
  <c r="X341" i="1"/>
  <c r="X337" i="1"/>
  <c r="X333" i="1"/>
  <c r="X329" i="1"/>
  <c r="X325" i="1"/>
  <c r="X321" i="1"/>
  <c r="X317" i="1"/>
  <c r="V58" i="1"/>
  <c r="Q869" i="1"/>
  <c r="Q765" i="1"/>
  <c r="Q261" i="1"/>
  <c r="Q117" i="1"/>
  <c r="Q113" i="1"/>
  <c r="Q109" i="1"/>
  <c r="Q105" i="1"/>
  <c r="Q101" i="1"/>
  <c r="Q89" i="1"/>
  <c r="Y909" i="1"/>
  <c r="Y821" i="1"/>
  <c r="Y253" i="1"/>
  <c r="Y249" i="1"/>
  <c r="Y245" i="1"/>
  <c r="Y241" i="1"/>
  <c r="Y237" i="1"/>
  <c r="Y46" i="1"/>
  <c r="Y42" i="1"/>
  <c r="Y38" i="1"/>
  <c r="Y34" i="1"/>
  <c r="Y30" i="1"/>
  <c r="Y26" i="1"/>
  <c r="Y22" i="1"/>
  <c r="Y18" i="1"/>
  <c r="Y14" i="1"/>
  <c r="Y6" i="1"/>
  <c r="X765" i="1"/>
  <c r="Q893" i="1"/>
  <c r="Q773" i="1"/>
  <c r="Q725" i="1"/>
  <c r="Q721" i="1"/>
  <c r="Q717" i="1"/>
  <c r="Q713" i="1"/>
  <c r="Q709" i="1"/>
  <c r="Q705" i="1"/>
  <c r="Q701" i="1"/>
  <c r="Q697" i="1"/>
  <c r="Q689" i="1"/>
  <c r="Q685" i="1"/>
  <c r="Q681" i="1"/>
  <c r="Q677" i="1"/>
  <c r="Q673" i="1"/>
  <c r="Q661" i="1"/>
  <c r="Q653" i="1"/>
  <c r="Q649" i="1"/>
  <c r="Q645" i="1"/>
  <c r="Q641" i="1"/>
  <c r="Q637" i="1"/>
  <c r="Q633" i="1"/>
  <c r="Q621" i="1"/>
  <c r="Q617" i="1"/>
  <c r="Q385" i="1"/>
  <c r="Q381" i="1"/>
  <c r="Q313" i="1"/>
  <c r="Y393" i="1"/>
  <c r="Y178" i="1"/>
  <c r="R893" i="1"/>
  <c r="S893" i="1"/>
  <c r="R773" i="1"/>
  <c r="S773" i="1"/>
  <c r="R765" i="1"/>
  <c r="S765" i="1"/>
  <c r="R757" i="1"/>
  <c r="S757" i="1"/>
  <c r="R725" i="1"/>
  <c r="S725" i="1"/>
  <c r="R697" i="1"/>
  <c r="S697" i="1"/>
  <c r="R689" i="1"/>
  <c r="S689" i="1"/>
  <c r="R685" i="1"/>
  <c r="S685" i="1"/>
  <c r="R681" i="1"/>
  <c r="S681" i="1"/>
  <c r="R677" i="1"/>
  <c r="S677" i="1"/>
  <c r="R673" i="1"/>
  <c r="S673" i="1"/>
  <c r="R661" i="1"/>
  <c r="S661" i="1"/>
  <c r="R657" i="1"/>
  <c r="S657" i="1"/>
  <c r="R653" i="1"/>
  <c r="S653" i="1"/>
  <c r="R649" i="1"/>
  <c r="S649" i="1"/>
  <c r="R645" i="1"/>
  <c r="S645" i="1"/>
  <c r="R641" i="1"/>
  <c r="S641" i="1"/>
  <c r="R637" i="1"/>
  <c r="S637" i="1"/>
  <c r="R633" i="1"/>
  <c r="S633" i="1"/>
  <c r="R621" i="1"/>
  <c r="S621" i="1"/>
  <c r="R617" i="1"/>
  <c r="S617" i="1"/>
  <c r="R613" i="1"/>
  <c r="S613" i="1"/>
  <c r="T613" i="1"/>
  <c r="R609" i="1"/>
  <c r="T609" i="1"/>
  <c r="R601" i="1"/>
  <c r="T601" i="1"/>
  <c r="S601" i="1"/>
  <c r="R593" i="1"/>
  <c r="S593" i="1"/>
  <c r="T593" i="1"/>
  <c r="R585" i="1"/>
  <c r="T585" i="1"/>
  <c r="S585" i="1"/>
  <c r="R577" i="1"/>
  <c r="S577" i="1"/>
  <c r="T577" i="1"/>
  <c r="R569" i="1"/>
  <c r="T569" i="1"/>
  <c r="S569" i="1"/>
  <c r="R561" i="1"/>
  <c r="S561" i="1"/>
  <c r="R557" i="1"/>
  <c r="T557" i="1"/>
  <c r="R553" i="1"/>
  <c r="S553" i="1"/>
  <c r="T553" i="1"/>
  <c r="R549" i="1"/>
  <c r="T549" i="1"/>
  <c r="R545" i="1"/>
  <c r="S545" i="1"/>
  <c r="T545" i="1"/>
  <c r="R541" i="1"/>
  <c r="T541" i="1"/>
  <c r="R537" i="1"/>
  <c r="S537" i="1"/>
  <c r="T537" i="1"/>
  <c r="R533" i="1"/>
  <c r="T533" i="1"/>
  <c r="R529" i="1"/>
  <c r="S529" i="1"/>
  <c r="T529" i="1"/>
  <c r="R525" i="1"/>
  <c r="T525" i="1"/>
  <c r="R521" i="1"/>
  <c r="S521" i="1"/>
  <c r="T521" i="1"/>
  <c r="R517" i="1"/>
  <c r="T517" i="1"/>
  <c r="R513" i="1"/>
  <c r="S513" i="1"/>
  <c r="T513" i="1"/>
  <c r="R509" i="1"/>
  <c r="T509" i="1"/>
  <c r="R505" i="1"/>
  <c r="S505" i="1"/>
  <c r="T505" i="1"/>
  <c r="R501" i="1"/>
  <c r="S501" i="1"/>
  <c r="S493" i="1"/>
  <c r="T489" i="1"/>
  <c r="R485" i="1"/>
  <c r="T485" i="1"/>
  <c r="R477" i="1"/>
  <c r="S477" i="1"/>
  <c r="R473" i="1"/>
  <c r="S473" i="1"/>
  <c r="T473" i="1"/>
  <c r="R469" i="1"/>
  <c r="S469" i="1"/>
  <c r="T469" i="1"/>
  <c r="R461" i="1"/>
  <c r="T461" i="1"/>
  <c r="R457" i="1"/>
  <c r="S457" i="1"/>
  <c r="T457" i="1"/>
  <c r="R453" i="1"/>
  <c r="S453" i="1"/>
  <c r="T453" i="1"/>
  <c r="R445" i="1"/>
  <c r="T445" i="1"/>
  <c r="R441" i="1"/>
  <c r="T441" i="1"/>
  <c r="R437" i="1"/>
  <c r="S437" i="1"/>
  <c r="T437" i="1"/>
  <c r="R433" i="1"/>
  <c r="S433" i="1"/>
  <c r="T433" i="1"/>
  <c r="R429" i="1"/>
  <c r="S429" i="1"/>
  <c r="R425" i="1"/>
  <c r="S425" i="1"/>
  <c r="R413" i="1"/>
  <c r="T413" i="1"/>
  <c r="R409" i="1"/>
  <c r="T409" i="1"/>
  <c r="R405" i="1"/>
  <c r="T405" i="1"/>
  <c r="R401" i="1"/>
  <c r="T401" i="1"/>
  <c r="S401" i="1"/>
  <c r="R393" i="1"/>
  <c r="S393" i="1"/>
  <c r="T393" i="1"/>
  <c r="R389" i="1"/>
  <c r="T389" i="1"/>
  <c r="S389" i="1"/>
  <c r="R377" i="1"/>
  <c r="S377" i="1"/>
  <c r="T377" i="1"/>
  <c r="R373" i="1"/>
  <c r="S373" i="1"/>
  <c r="T373" i="1"/>
  <c r="T869" i="1"/>
  <c r="T789" i="1"/>
  <c r="T733" i="1"/>
  <c r="T597" i="1"/>
  <c r="S733" i="1"/>
  <c r="S597" i="1"/>
  <c r="S565" i="1"/>
  <c r="S533" i="1"/>
  <c r="S397" i="1"/>
  <c r="S797" i="1"/>
  <c r="S609" i="1"/>
  <c r="T797" i="1"/>
  <c r="S789" i="1"/>
  <c r="S741" i="1"/>
  <c r="S581" i="1"/>
  <c r="S549" i="1"/>
  <c r="T341" i="1"/>
  <c r="T337" i="1"/>
  <c r="T333" i="1"/>
  <c r="T329" i="1"/>
  <c r="T325" i="1"/>
  <c r="T321" i="1"/>
  <c r="T317" i="1"/>
  <c r="S823" i="1"/>
  <c r="S811" i="1"/>
  <c r="S799" i="1"/>
  <c r="S787" i="1"/>
  <c r="S357" i="1"/>
  <c r="S313" i="1"/>
  <c r="S253" i="1"/>
  <c r="S249" i="1"/>
  <c r="S229" i="1"/>
  <c r="S189" i="1"/>
  <c r="S128" i="1"/>
  <c r="S123" i="1"/>
  <c r="S77" i="1"/>
  <c r="S73" i="1"/>
  <c r="S58" i="1"/>
  <c r="S46" i="1"/>
  <c r="S42" i="1"/>
  <c r="S38" i="1"/>
  <c r="S34" i="1"/>
  <c r="S30" i="1"/>
  <c r="T361" i="1"/>
  <c r="T269" i="1"/>
  <c r="S903" i="1"/>
  <c r="S835" i="1"/>
  <c r="S819" i="1"/>
  <c r="S791" i="1"/>
  <c r="S751" i="1"/>
  <c r="S365" i="1"/>
  <c r="S301" i="1"/>
  <c r="S281" i="1"/>
  <c r="S269" i="1"/>
  <c r="S237" i="1"/>
  <c r="S217" i="1"/>
  <c r="S197" i="1"/>
  <c r="S117" i="1"/>
  <c r="S113" i="1"/>
  <c r="S109" i="1"/>
  <c r="S105" i="1"/>
  <c r="S101" i="1"/>
  <c r="S89" i="1"/>
  <c r="S911" i="1"/>
  <c r="R432" i="1"/>
  <c r="U432" i="1"/>
  <c r="Q432" i="1"/>
  <c r="S432" i="1"/>
  <c r="V432" i="1"/>
  <c r="X432" i="1"/>
  <c r="T432" i="1"/>
  <c r="W432" i="1"/>
  <c r="Y432" i="1"/>
  <c r="R358" i="1"/>
  <c r="T358" i="1"/>
  <c r="Q358" i="1"/>
  <c r="S358" i="1"/>
  <c r="U358" i="1"/>
  <c r="Y358" i="1"/>
  <c r="V358" i="1"/>
  <c r="W358" i="1"/>
  <c r="X358" i="1"/>
  <c r="R289" i="1"/>
  <c r="S289" i="1"/>
  <c r="T289" i="1"/>
  <c r="V289" i="1"/>
  <c r="X289" i="1"/>
  <c r="Y289" i="1"/>
  <c r="Q289" i="1"/>
  <c r="U289" i="1"/>
  <c r="W289" i="1"/>
  <c r="R137" i="1"/>
  <c r="U137" i="1"/>
  <c r="W137" i="1"/>
  <c r="T137" i="1"/>
  <c r="V137" i="1"/>
  <c r="X137" i="1"/>
  <c r="Y137" i="1"/>
  <c r="S137" i="1"/>
  <c r="Q137" i="1"/>
  <c r="R897" i="1"/>
  <c r="U897" i="1"/>
  <c r="T897" i="1"/>
  <c r="X897" i="1"/>
  <c r="S897" i="1"/>
  <c r="Y897" i="1"/>
  <c r="V897" i="1"/>
  <c r="W897" i="1"/>
  <c r="Q897" i="1"/>
  <c r="R825" i="1"/>
  <c r="S825" i="1"/>
  <c r="V825" i="1"/>
  <c r="X825" i="1"/>
  <c r="U825" i="1"/>
  <c r="Y825" i="1"/>
  <c r="R56" i="1"/>
  <c r="T56" i="1"/>
  <c r="U56" i="1"/>
  <c r="V56" i="1"/>
  <c r="W56" i="1"/>
  <c r="S56" i="1"/>
  <c r="X56" i="1"/>
  <c r="Y56" i="1"/>
  <c r="Q56" i="1"/>
  <c r="R86" i="1"/>
  <c r="Q86" i="1"/>
  <c r="U86" i="1"/>
  <c r="V86" i="1"/>
  <c r="W86" i="1"/>
  <c r="T86" i="1"/>
  <c r="S86" i="1"/>
  <c r="X86" i="1"/>
  <c r="Y86" i="1"/>
  <c r="R274" i="1"/>
  <c r="S274" i="1"/>
  <c r="T274" i="1"/>
  <c r="Y274" i="1"/>
  <c r="Q274" i="1"/>
  <c r="U274" i="1"/>
  <c r="V274" i="1"/>
  <c r="W274" i="1"/>
  <c r="X274" i="1"/>
  <c r="R206" i="1"/>
  <c r="T206" i="1"/>
  <c r="Y206" i="1"/>
  <c r="S206" i="1"/>
  <c r="X206" i="1"/>
  <c r="Q206" i="1"/>
  <c r="U206" i="1"/>
  <c r="V206" i="1"/>
  <c r="W206" i="1"/>
  <c r="R52" i="1"/>
  <c r="T52" i="1"/>
  <c r="U52" i="1"/>
  <c r="V52" i="1"/>
  <c r="W52" i="1"/>
  <c r="Q52" i="1"/>
  <c r="S52" i="1"/>
  <c r="X52" i="1"/>
  <c r="Y52" i="1"/>
  <c r="R502" i="1"/>
  <c r="U502" i="1"/>
  <c r="V502" i="1"/>
  <c r="Y502" i="1"/>
  <c r="W502" i="1"/>
  <c r="S502" i="1"/>
  <c r="T502" i="1"/>
  <c r="X502" i="1"/>
  <c r="Q502" i="1"/>
  <c r="R411" i="1"/>
  <c r="Y411" i="1"/>
  <c r="U411" i="1"/>
  <c r="V411" i="1"/>
  <c r="W411" i="1"/>
  <c r="Q411" i="1"/>
  <c r="S411" i="1"/>
  <c r="T411" i="1"/>
  <c r="X411" i="1"/>
  <c r="R277" i="1"/>
  <c r="Q277" i="1"/>
  <c r="U277" i="1"/>
  <c r="V277" i="1"/>
  <c r="W277" i="1"/>
  <c r="X277" i="1"/>
  <c r="S277" i="1"/>
  <c r="T277" i="1"/>
  <c r="Y277" i="1"/>
  <c r="R209" i="1"/>
  <c r="S209" i="1"/>
  <c r="X209" i="1"/>
  <c r="Q209" i="1"/>
  <c r="U209" i="1"/>
  <c r="V209" i="1"/>
  <c r="W209" i="1"/>
  <c r="T209" i="1"/>
  <c r="Y209" i="1"/>
  <c r="V801" i="1"/>
  <c r="W801" i="1"/>
  <c r="S801" i="1"/>
  <c r="X801" i="1"/>
  <c r="R737" i="1"/>
  <c r="T737" i="1"/>
  <c r="V737" i="1"/>
  <c r="W737" i="1"/>
  <c r="U737" i="1"/>
  <c r="Y737" i="1"/>
  <c r="S737" i="1"/>
  <c r="X737" i="1"/>
  <c r="Q737" i="1"/>
  <c r="R492" i="1"/>
  <c r="T492" i="1"/>
  <c r="W492" i="1"/>
  <c r="X492" i="1"/>
  <c r="Q492" i="1"/>
  <c r="S492" i="1"/>
  <c r="Y492" i="1"/>
  <c r="U492" i="1"/>
  <c r="V492" i="1"/>
  <c r="R484" i="1"/>
  <c r="S484" i="1"/>
  <c r="T484" i="1"/>
  <c r="W484" i="1"/>
  <c r="X484" i="1"/>
  <c r="Q484" i="1"/>
  <c r="Y484" i="1"/>
  <c r="U484" i="1"/>
  <c r="V484" i="1"/>
  <c r="R302" i="1"/>
  <c r="S302" i="1"/>
  <c r="V302" i="1"/>
  <c r="U302" i="1"/>
  <c r="Q302" i="1"/>
  <c r="T302" i="1"/>
  <c r="X302" i="1"/>
  <c r="W302" i="1"/>
  <c r="Y302" i="1"/>
  <c r="V287" i="1"/>
  <c r="Q287" i="1"/>
  <c r="X287" i="1"/>
  <c r="Y287" i="1"/>
  <c r="R263" i="1"/>
  <c r="S263" i="1"/>
  <c r="V263" i="1"/>
  <c r="W263" i="1"/>
  <c r="Q263" i="1"/>
  <c r="T263" i="1"/>
  <c r="X263" i="1"/>
  <c r="Y263" i="1"/>
  <c r="U263" i="1"/>
  <c r="R191" i="1"/>
  <c r="S191" i="1"/>
  <c r="U191" i="1"/>
  <c r="V191" i="1"/>
  <c r="W191" i="1"/>
  <c r="Y191" i="1"/>
  <c r="T191" i="1"/>
  <c r="X191" i="1"/>
  <c r="Q191" i="1"/>
  <c r="R159" i="1"/>
  <c r="T159" i="1"/>
  <c r="W159" i="1"/>
  <c r="X159" i="1"/>
  <c r="Q159" i="1"/>
  <c r="S159" i="1"/>
  <c r="Y159" i="1"/>
  <c r="U159" i="1"/>
  <c r="V159" i="1"/>
  <c r="W615" i="1"/>
  <c r="R442" i="1"/>
  <c r="V442" i="1"/>
  <c r="T442" i="1"/>
  <c r="X442" i="1"/>
  <c r="Y442" i="1"/>
  <c r="U442" i="1"/>
  <c r="Q442" i="1"/>
  <c r="S442" i="1"/>
  <c r="W442" i="1"/>
  <c r="R392" i="1"/>
  <c r="U392" i="1"/>
  <c r="W392" i="1"/>
  <c r="X392" i="1"/>
  <c r="Y392" i="1"/>
  <c r="S392" i="1"/>
  <c r="V392" i="1"/>
  <c r="Q392" i="1"/>
  <c r="T392" i="1"/>
  <c r="R291" i="1"/>
  <c r="T291" i="1"/>
  <c r="Q291" i="1"/>
  <c r="V291" i="1"/>
  <c r="W291" i="1"/>
  <c r="S291" i="1"/>
  <c r="U291" i="1"/>
  <c r="X291" i="1"/>
  <c r="Y291" i="1"/>
  <c r="Y177" i="1"/>
  <c r="Q177" i="1"/>
  <c r="Q777" i="1"/>
  <c r="V777" i="1"/>
  <c r="W777" i="1"/>
  <c r="Y777" i="1"/>
  <c r="R395" i="1"/>
  <c r="S395" i="1"/>
  <c r="V395" i="1"/>
  <c r="Q395" i="1"/>
  <c r="T395" i="1"/>
  <c r="U395" i="1"/>
  <c r="W395" i="1"/>
  <c r="X395" i="1"/>
  <c r="Y395" i="1"/>
  <c r="R309" i="1"/>
  <c r="S309" i="1"/>
  <c r="T309" i="1"/>
  <c r="Q309" i="1"/>
  <c r="W309" i="1"/>
  <c r="U309" i="1"/>
  <c r="V309" i="1"/>
  <c r="X309" i="1"/>
  <c r="Y309" i="1"/>
  <c r="W298" i="1"/>
  <c r="X298" i="1"/>
  <c r="Y298" i="1"/>
  <c r="Q298" i="1"/>
  <c r="R183" i="1"/>
  <c r="Y183" i="1"/>
  <c r="U183" i="1"/>
  <c r="Q183" i="1"/>
  <c r="S183" i="1"/>
  <c r="T183" i="1"/>
  <c r="V183" i="1"/>
  <c r="W183" i="1"/>
  <c r="X183" i="1"/>
  <c r="R448" i="1"/>
  <c r="W448" i="1"/>
  <c r="V448" i="1"/>
  <c r="T448" i="1"/>
  <c r="X448" i="1"/>
  <c r="Y448" i="1"/>
  <c r="S448" i="1"/>
  <c r="U448" i="1"/>
  <c r="Q448" i="1"/>
  <c r="R410" i="1"/>
  <c r="S410" i="1"/>
  <c r="U410" i="1"/>
  <c r="W410" i="1"/>
  <c r="X410" i="1"/>
  <c r="Y410" i="1"/>
  <c r="T410" i="1"/>
  <c r="V410" i="1"/>
  <c r="Q410" i="1"/>
  <c r="R387" i="1"/>
  <c r="S387" i="1"/>
  <c r="V387" i="1"/>
  <c r="Q387" i="1"/>
  <c r="T387" i="1"/>
  <c r="U387" i="1"/>
  <c r="W387" i="1"/>
  <c r="X387" i="1"/>
  <c r="Y387" i="1"/>
  <c r="R352" i="1"/>
  <c r="U352" i="1"/>
  <c r="S352" i="1"/>
  <c r="T352" i="1"/>
  <c r="V352" i="1"/>
  <c r="X352" i="1"/>
  <c r="Y352" i="1"/>
  <c r="Q352" i="1"/>
  <c r="W352" i="1"/>
  <c r="R147" i="1"/>
  <c r="V147" i="1"/>
  <c r="W147" i="1"/>
  <c r="U147" i="1"/>
  <c r="X147" i="1"/>
  <c r="S147" i="1"/>
  <c r="T147" i="1"/>
  <c r="Y147" i="1"/>
  <c r="Q147" i="1"/>
  <c r="Y55" i="1"/>
  <c r="R841" i="1"/>
  <c r="W841" i="1"/>
  <c r="Y841" i="1"/>
  <c r="S841" i="1"/>
  <c r="T841" i="1"/>
  <c r="V841" i="1"/>
  <c r="Q841" i="1"/>
  <c r="U841" i="1"/>
  <c r="X841" i="1"/>
  <c r="R459" i="1"/>
  <c r="X459" i="1"/>
  <c r="U459" i="1"/>
  <c r="Y459" i="1"/>
  <c r="S459" i="1"/>
  <c r="V459" i="1"/>
  <c r="W459" i="1"/>
  <c r="Q459" i="1"/>
  <c r="T459" i="1"/>
  <c r="R416" i="1"/>
  <c r="W416" i="1"/>
  <c r="X416" i="1"/>
  <c r="Y416" i="1"/>
  <c r="T416" i="1"/>
  <c r="V416" i="1"/>
  <c r="Q416" i="1"/>
  <c r="S416" i="1"/>
  <c r="U416" i="1"/>
  <c r="R390" i="1"/>
  <c r="T390" i="1"/>
  <c r="U390" i="1"/>
  <c r="W390" i="1"/>
  <c r="X390" i="1"/>
  <c r="Y390" i="1"/>
  <c r="S390" i="1"/>
  <c r="V390" i="1"/>
  <c r="Q390" i="1"/>
  <c r="R307" i="1"/>
  <c r="U307" i="1"/>
  <c r="V307" i="1"/>
  <c r="X307" i="1"/>
  <c r="Y307" i="1"/>
  <c r="S307" i="1"/>
  <c r="T307" i="1"/>
  <c r="Q307" i="1"/>
  <c r="W307" i="1"/>
  <c r="W303" i="1"/>
  <c r="X303" i="1"/>
  <c r="Y303" i="1"/>
  <c r="Q303" i="1"/>
  <c r="R286" i="1"/>
  <c r="T286" i="1"/>
  <c r="V286" i="1"/>
  <c r="W286" i="1"/>
  <c r="X286" i="1"/>
  <c r="Y286" i="1"/>
  <c r="S286" i="1"/>
  <c r="U286" i="1"/>
  <c r="Q286" i="1"/>
  <c r="R257" i="1"/>
  <c r="U257" i="1"/>
  <c r="Q257" i="1"/>
  <c r="T257" i="1"/>
  <c r="V257" i="1"/>
  <c r="S257" i="1"/>
  <c r="W257" i="1"/>
  <c r="X257" i="1"/>
  <c r="Y257" i="1"/>
  <c r="R169" i="1"/>
  <c r="U169" i="1"/>
  <c r="W169" i="1"/>
  <c r="S169" i="1"/>
  <c r="T169" i="1"/>
  <c r="V169" i="1"/>
  <c r="X169" i="1"/>
  <c r="Y169" i="1"/>
  <c r="Q169" i="1"/>
  <c r="S879" i="1"/>
  <c r="S867" i="1"/>
  <c r="R873" i="1"/>
  <c r="X873" i="1"/>
  <c r="Q873" i="1"/>
  <c r="V873" i="1"/>
  <c r="U873" i="1"/>
  <c r="W873" i="1"/>
  <c r="Y873" i="1"/>
  <c r="X793" i="1"/>
  <c r="Q793" i="1"/>
  <c r="W793" i="1"/>
  <c r="R476" i="1"/>
  <c r="S476" i="1"/>
  <c r="V476" i="1"/>
  <c r="Y476" i="1"/>
  <c r="T476" i="1"/>
  <c r="U476" i="1"/>
  <c r="W476" i="1"/>
  <c r="X476" i="1"/>
  <c r="Q476" i="1"/>
  <c r="Q314" i="1"/>
  <c r="X314" i="1"/>
  <c r="Y314" i="1"/>
  <c r="R265" i="1"/>
  <c r="T265" i="1"/>
  <c r="U265" i="1"/>
  <c r="Q265" i="1"/>
  <c r="V265" i="1"/>
  <c r="X265" i="1"/>
  <c r="W265" i="1"/>
  <c r="Y265" i="1"/>
  <c r="S265" i="1"/>
  <c r="R857" i="1"/>
  <c r="T857" i="1"/>
  <c r="X857" i="1"/>
  <c r="Q857" i="1"/>
  <c r="V857" i="1"/>
  <c r="S857" i="1"/>
  <c r="U857" i="1"/>
  <c r="W857" i="1"/>
  <c r="Y857" i="1"/>
  <c r="R769" i="1"/>
  <c r="Q769" i="1"/>
  <c r="S769" i="1"/>
  <c r="Y769" i="1"/>
  <c r="T769" i="1"/>
  <c r="R379" i="1"/>
  <c r="U379" i="1"/>
  <c r="Y379" i="1"/>
  <c r="V379" i="1"/>
  <c r="S379" i="1"/>
  <c r="Q379" i="1"/>
  <c r="T379" i="1"/>
  <c r="W379" i="1"/>
  <c r="X379" i="1"/>
  <c r="Q282" i="1"/>
  <c r="X282" i="1"/>
  <c r="V282" i="1"/>
  <c r="Y282" i="1"/>
  <c r="R230" i="1"/>
  <c r="S230" i="1"/>
  <c r="T230" i="1"/>
  <c r="U230" i="1"/>
  <c r="V230" i="1"/>
  <c r="X230" i="1"/>
  <c r="Q230" i="1"/>
  <c r="W230" i="1"/>
  <c r="Y230" i="1"/>
  <c r="R143" i="1"/>
  <c r="T143" i="1"/>
  <c r="Y143" i="1"/>
  <c r="U143" i="1"/>
  <c r="S143" i="1"/>
  <c r="Q143" i="1"/>
  <c r="V143" i="1"/>
  <c r="W143" i="1"/>
  <c r="X143" i="1"/>
  <c r="R745" i="1"/>
  <c r="X745" i="1"/>
  <c r="Q745" i="1"/>
  <c r="U745" i="1"/>
  <c r="V745" i="1"/>
  <c r="W745" i="1"/>
  <c r="Y745" i="1"/>
  <c r="U426" i="1"/>
  <c r="W426" i="1"/>
  <c r="T426" i="1"/>
  <c r="Q426" i="1"/>
  <c r="X426" i="1"/>
  <c r="S426" i="1"/>
  <c r="R293" i="1"/>
  <c r="W293" i="1"/>
  <c r="Q293" i="1"/>
  <c r="T293" i="1"/>
  <c r="V293" i="1"/>
  <c r="X293" i="1"/>
  <c r="S293" i="1"/>
  <c r="U293" i="1"/>
  <c r="Y293" i="1"/>
  <c r="R233" i="1"/>
  <c r="U233" i="1"/>
  <c r="V233" i="1"/>
  <c r="X233" i="1"/>
  <c r="Q233" i="1"/>
  <c r="W233" i="1"/>
  <c r="Y233" i="1"/>
  <c r="S233" i="1"/>
  <c r="T233" i="1"/>
  <c r="R185" i="1"/>
  <c r="U185" i="1"/>
  <c r="V185" i="1"/>
  <c r="W185" i="1"/>
  <c r="X185" i="1"/>
  <c r="Q185" i="1"/>
  <c r="S185" i="1"/>
  <c r="Y185" i="1"/>
  <c r="T185" i="1"/>
  <c r="W153" i="1"/>
  <c r="R905" i="1"/>
  <c r="U905" i="1"/>
  <c r="X905" i="1"/>
  <c r="Q905" i="1"/>
  <c r="W905" i="1"/>
  <c r="Y905" i="1"/>
  <c r="V905" i="1"/>
  <c r="R809" i="1"/>
  <c r="X809" i="1"/>
  <c r="V809" i="1"/>
  <c r="W809" i="1"/>
  <c r="R729" i="1"/>
  <c r="X729" i="1"/>
  <c r="Q729" i="1"/>
  <c r="T729" i="1"/>
  <c r="U729" i="1"/>
  <c r="V729" i="1"/>
  <c r="W729" i="1"/>
  <c r="Y729" i="1"/>
  <c r="S729" i="1"/>
  <c r="R443" i="1"/>
  <c r="U443" i="1"/>
  <c r="W443" i="1"/>
  <c r="Y443" i="1"/>
  <c r="S443" i="1"/>
  <c r="T443" i="1"/>
  <c r="V443" i="1"/>
  <c r="Q443" i="1"/>
  <c r="X443" i="1"/>
  <c r="R305" i="1"/>
  <c r="Q305" i="1"/>
  <c r="T305" i="1"/>
  <c r="X305" i="1"/>
  <c r="U305" i="1"/>
  <c r="V305" i="1"/>
  <c r="Y305" i="1"/>
  <c r="S305" i="1"/>
  <c r="W305" i="1"/>
  <c r="R163" i="1"/>
  <c r="T163" i="1"/>
  <c r="Y163" i="1"/>
  <c r="U163" i="1"/>
  <c r="V163" i="1"/>
  <c r="S163" i="1"/>
  <c r="X163" i="1"/>
  <c r="Q163" i="1"/>
  <c r="W163" i="1"/>
  <c r="R889" i="1"/>
  <c r="V889" i="1"/>
  <c r="S889" i="1"/>
  <c r="T889" i="1"/>
  <c r="U889" i="1"/>
  <c r="R753" i="1"/>
  <c r="V753" i="1"/>
  <c r="S753" i="1"/>
  <c r="T753" i="1"/>
  <c r="R458" i="1"/>
  <c r="V458" i="1"/>
  <c r="S458" i="1"/>
  <c r="T458" i="1"/>
  <c r="U458" i="1"/>
  <c r="R314" i="1"/>
  <c r="T314" i="1"/>
  <c r="W314" i="1"/>
  <c r="U314" i="1"/>
  <c r="S314" i="1"/>
  <c r="V314" i="1"/>
  <c r="R282" i="1"/>
  <c r="T282" i="1"/>
  <c r="S282" i="1"/>
  <c r="U282" i="1"/>
  <c r="W282" i="1"/>
  <c r="R187" i="1"/>
  <c r="T187" i="1"/>
  <c r="V187" i="1"/>
  <c r="S187" i="1"/>
  <c r="U187" i="1"/>
  <c r="R167" i="1"/>
  <c r="T167" i="1"/>
  <c r="V167" i="1"/>
  <c r="S167" i="1"/>
  <c r="U167" i="1"/>
  <c r="R464" i="1"/>
  <c r="T464" i="1"/>
  <c r="S464" i="1"/>
  <c r="V464" i="1"/>
  <c r="R363" i="1"/>
  <c r="V363" i="1"/>
  <c r="T363" i="1"/>
  <c r="S363" i="1"/>
  <c r="U363" i="1"/>
  <c r="R287" i="1"/>
  <c r="T287" i="1"/>
  <c r="S287" i="1"/>
  <c r="U287" i="1"/>
  <c r="W287" i="1"/>
  <c r="R193" i="1"/>
  <c r="S193" i="1"/>
  <c r="U193" i="1"/>
  <c r="T193" i="1"/>
  <c r="V193" i="1"/>
  <c r="W193" i="1"/>
  <c r="R139" i="1"/>
  <c r="S139" i="1"/>
  <c r="U139" i="1"/>
  <c r="T139" i="1"/>
  <c r="W139" i="1"/>
  <c r="R49" i="1"/>
  <c r="T49" i="1"/>
  <c r="U49" i="1"/>
  <c r="W49" i="1"/>
  <c r="X49" i="1"/>
  <c r="S49" i="1"/>
  <c r="R607" i="1"/>
  <c r="V607" i="1"/>
  <c r="S607" i="1"/>
  <c r="T607" i="1"/>
  <c r="U607" i="1"/>
  <c r="R370" i="1"/>
  <c r="S370" i="1"/>
  <c r="T370" i="1"/>
  <c r="W370" i="1"/>
  <c r="U370" i="1"/>
  <c r="V370" i="1"/>
  <c r="R298" i="1"/>
  <c r="S298" i="1"/>
  <c r="U298" i="1"/>
  <c r="V298" i="1"/>
  <c r="T298" i="1"/>
  <c r="R267" i="1"/>
  <c r="W267" i="1"/>
  <c r="S267" i="1"/>
  <c r="T267" i="1"/>
  <c r="V267" i="1"/>
  <c r="R155" i="1"/>
  <c r="S155" i="1"/>
  <c r="U155" i="1"/>
  <c r="T155" i="1"/>
  <c r="W155" i="1"/>
  <c r="R145" i="1"/>
  <c r="W145" i="1"/>
  <c r="S145" i="1"/>
  <c r="U145" i="1"/>
  <c r="X145" i="1"/>
  <c r="T145" i="1"/>
  <c r="V145" i="1"/>
  <c r="R135" i="1"/>
  <c r="S135" i="1"/>
  <c r="U135" i="1"/>
  <c r="T135" i="1"/>
  <c r="W135" i="1"/>
  <c r="R721" i="1"/>
  <c r="S721" i="1"/>
  <c r="T721" i="1"/>
  <c r="U721" i="1"/>
  <c r="W721" i="1"/>
  <c r="V721" i="1"/>
  <c r="R427" i="1"/>
  <c r="T427" i="1"/>
  <c r="U427" i="1"/>
  <c r="V427" i="1"/>
  <c r="S427" i="1"/>
  <c r="W427" i="1"/>
  <c r="R303" i="1"/>
  <c r="U303" i="1"/>
  <c r="V303" i="1"/>
  <c r="S303" i="1"/>
  <c r="T303" i="1"/>
  <c r="R270" i="1"/>
  <c r="U270" i="1"/>
  <c r="S270" i="1"/>
  <c r="T270" i="1"/>
  <c r="V270" i="1"/>
  <c r="W270" i="1"/>
  <c r="R179" i="1"/>
  <c r="T179" i="1"/>
  <c r="V179" i="1"/>
  <c r="S179" i="1"/>
  <c r="U179" i="1"/>
  <c r="R161" i="1"/>
  <c r="W161" i="1"/>
  <c r="S161" i="1"/>
  <c r="U161" i="1"/>
  <c r="T161" i="1"/>
  <c r="V161" i="1"/>
  <c r="R151" i="1"/>
  <c r="S151" i="1"/>
  <c r="U151" i="1"/>
  <c r="T151" i="1"/>
  <c r="W151" i="1"/>
  <c r="T905" i="1"/>
  <c r="T863" i="1"/>
  <c r="T777" i="1"/>
  <c r="S905" i="1"/>
  <c r="S863" i="1"/>
  <c r="S559" i="1"/>
  <c r="S555" i="1"/>
  <c r="S551" i="1"/>
  <c r="S543" i="1"/>
  <c r="S539" i="1"/>
  <c r="S535" i="1"/>
  <c r="S531" i="1"/>
  <c r="S527" i="1"/>
  <c r="S519" i="1"/>
  <c r="S515" i="1"/>
  <c r="S511" i="1"/>
  <c r="S507" i="1"/>
  <c r="S503" i="1"/>
  <c r="S482" i="1"/>
  <c r="S478" i="1"/>
  <c r="S460" i="1"/>
  <c r="T827" i="1"/>
  <c r="T809" i="1"/>
  <c r="T767" i="1"/>
  <c r="S827" i="1"/>
  <c r="S767" i="1"/>
  <c r="S614" i="1"/>
  <c r="S610" i="1"/>
  <c r="S485" i="1"/>
  <c r="S454" i="1"/>
  <c r="T873" i="1"/>
  <c r="T831" i="1"/>
  <c r="T763" i="1"/>
  <c r="T745" i="1"/>
  <c r="S873" i="1"/>
  <c r="S831" i="1"/>
  <c r="S763" i="1"/>
  <c r="S745" i="1"/>
  <c r="S475" i="1"/>
  <c r="W909" i="1"/>
  <c r="W845" i="1"/>
  <c r="W781" i="1"/>
  <c r="W749" i="1"/>
  <c r="W717" i="1"/>
  <c r="W301" i="1"/>
  <c r="W285" i="1"/>
  <c r="W273" i="1"/>
  <c r="W225" i="1"/>
  <c r="W217" i="1"/>
  <c r="W165" i="1"/>
  <c r="W133" i="1"/>
  <c r="V301" i="1"/>
  <c r="V285" i="1"/>
  <c r="V273" i="1"/>
  <c r="V225" i="1"/>
  <c r="V217" i="1"/>
  <c r="V165" i="1"/>
  <c r="V133" i="1"/>
  <c r="U845" i="1"/>
  <c r="U781" i="1"/>
  <c r="U749" i="1"/>
  <c r="U717" i="1"/>
  <c r="U496" i="1"/>
  <c r="U424" i="1"/>
  <c r="U384" i="1"/>
  <c r="T450" i="1"/>
  <c r="T254" i="1"/>
  <c r="T246" i="1"/>
  <c r="T238" i="1"/>
  <c r="S603" i="1"/>
  <c r="S595" i="1"/>
  <c r="S591" i="1"/>
  <c r="S583" i="1"/>
  <c r="S575" i="1"/>
  <c r="S571" i="1"/>
  <c r="S567" i="1"/>
  <c r="S563" i="1"/>
  <c r="S467" i="1"/>
  <c r="S399" i="1"/>
  <c r="S311" i="1"/>
  <c r="S295" i="1"/>
  <c r="S279" i="1"/>
  <c r="S254" i="1"/>
  <c r="S165" i="1"/>
  <c r="S133" i="1"/>
  <c r="R256" i="1"/>
  <c r="S256" i="1"/>
  <c r="R198" i="1"/>
  <c r="S198" i="1"/>
  <c r="X450" i="1"/>
  <c r="X254" i="1"/>
  <c r="W496" i="1"/>
  <c r="W424" i="1"/>
  <c r="W384" i="1"/>
  <c r="V781" i="1"/>
  <c r="V749" i="1"/>
  <c r="V717" i="1"/>
  <c r="V496" i="1"/>
  <c r="V424" i="1"/>
  <c r="V384" i="1"/>
  <c r="U603" i="1"/>
  <c r="U595" i="1"/>
  <c r="U591" i="1"/>
  <c r="U583" i="1"/>
  <c r="U575" i="1"/>
  <c r="U571" i="1"/>
  <c r="U567" i="1"/>
  <c r="U563" i="1"/>
  <c r="U467" i="1"/>
  <c r="U399" i="1"/>
  <c r="U311" i="1"/>
  <c r="U295" i="1"/>
  <c r="U279" i="1"/>
  <c r="T301" i="1"/>
  <c r="T285" i="1"/>
  <c r="T273" i="1"/>
  <c r="T225" i="1"/>
  <c r="T217" i="1"/>
  <c r="T165" i="1"/>
  <c r="T133" i="1"/>
  <c r="S909" i="1"/>
  <c r="S845" i="1"/>
  <c r="S781" i="1"/>
  <c r="S749" i="1"/>
  <c r="S717" i="1"/>
  <c r="R222" i="1"/>
  <c r="S222" i="1"/>
  <c r="R214" i="1"/>
  <c r="S214" i="1"/>
  <c r="R246" i="1"/>
  <c r="S246" i="1"/>
  <c r="R238" i="1"/>
  <c r="S238" i="1"/>
  <c r="W450" i="1"/>
  <c r="W254" i="1"/>
  <c r="W246" i="1"/>
  <c r="W238" i="1"/>
  <c r="V450" i="1"/>
  <c r="V254" i="1"/>
  <c r="V246" i="1"/>
  <c r="V238" i="1"/>
  <c r="U301" i="1"/>
  <c r="U285" i="1"/>
  <c r="U273" i="1"/>
  <c r="U225" i="1"/>
  <c r="U217" i="1"/>
  <c r="U165" i="1"/>
  <c r="U133" i="1"/>
  <c r="T845" i="1"/>
  <c r="T781" i="1"/>
  <c r="T749" i="1"/>
  <c r="T717" i="1"/>
  <c r="T603" i="1"/>
  <c r="T595" i="1"/>
  <c r="T591" i="1"/>
  <c r="T583" i="1"/>
  <c r="T575" i="1"/>
  <c r="T571" i="1"/>
  <c r="T567" i="1"/>
  <c r="T563" i="1"/>
  <c r="T467" i="1"/>
  <c r="T399" i="1"/>
  <c r="T311" i="1"/>
  <c r="T295" i="1"/>
  <c r="T279" i="1"/>
  <c r="S496" i="1"/>
  <c r="S450" i="1"/>
  <c r="S384" i="1"/>
  <c r="S225" i="1"/>
  <c r="R78" i="1"/>
  <c r="S78" i="1"/>
  <c r="R70" i="1"/>
  <c r="S70" i="1"/>
  <c r="R605" i="1"/>
  <c r="S605" i="1"/>
  <c r="R455" i="1"/>
  <c r="S455" i="1"/>
  <c r="R423" i="1"/>
  <c r="S423" i="1"/>
  <c r="R349" i="1"/>
  <c r="S349" i="1"/>
  <c r="R463" i="1"/>
  <c r="S463" i="1"/>
  <c r="R431" i="1"/>
  <c r="S431" i="1"/>
  <c r="R403" i="1"/>
  <c r="S403" i="1"/>
  <c r="R351" i="1"/>
  <c r="S351" i="1"/>
  <c r="R439" i="1"/>
  <c r="S439" i="1"/>
  <c r="R353" i="1"/>
  <c r="S353" i="1"/>
  <c r="R345" i="1"/>
  <c r="S345" i="1"/>
  <c r="R415" i="1"/>
  <c r="S415" i="1"/>
  <c r="R383" i="1"/>
  <c r="S383" i="1"/>
  <c r="R367" i="1"/>
  <c r="S367" i="1"/>
  <c r="R355" i="1"/>
  <c r="S355" i="1"/>
  <c r="R347" i="1"/>
  <c r="S347" i="1"/>
  <c r="S916" i="1"/>
  <c r="T916" i="1"/>
  <c r="R884" i="1"/>
  <c r="S884" i="1"/>
  <c r="U884" i="1"/>
  <c r="T868" i="1"/>
  <c r="U868" i="1"/>
  <c r="R852" i="1"/>
  <c r="S852" i="1"/>
  <c r="T852" i="1"/>
  <c r="U852" i="1"/>
  <c r="R836" i="1"/>
  <c r="S836" i="1"/>
  <c r="T836" i="1"/>
  <c r="U836" i="1"/>
  <c r="T812" i="1"/>
  <c r="U812" i="1"/>
  <c r="V812" i="1"/>
  <c r="R804" i="1"/>
  <c r="S804" i="1"/>
  <c r="T804" i="1"/>
  <c r="U804" i="1"/>
  <c r="V804" i="1"/>
  <c r="R796" i="1"/>
  <c r="S796" i="1"/>
  <c r="T796" i="1"/>
  <c r="U796" i="1"/>
  <c r="V796" i="1"/>
  <c r="R780" i="1"/>
  <c r="S780" i="1"/>
  <c r="T780" i="1"/>
  <c r="U780" i="1"/>
  <c r="V780" i="1"/>
  <c r="R764" i="1"/>
  <c r="S764" i="1"/>
  <c r="T764" i="1"/>
  <c r="U764" i="1"/>
  <c r="V764" i="1"/>
  <c r="R756" i="1"/>
  <c r="S756" i="1"/>
  <c r="T756" i="1"/>
  <c r="U756" i="1"/>
  <c r="V756" i="1"/>
  <c r="R748" i="1"/>
  <c r="S748" i="1"/>
  <c r="T748" i="1"/>
  <c r="U748" i="1"/>
  <c r="V748" i="1"/>
  <c r="R740" i="1"/>
  <c r="S740" i="1"/>
  <c r="T740" i="1"/>
  <c r="U740" i="1"/>
  <c r="V740" i="1"/>
  <c r="R732" i="1"/>
  <c r="S732" i="1"/>
  <c r="T732" i="1"/>
  <c r="U732" i="1"/>
  <c r="V732" i="1"/>
  <c r="R724" i="1"/>
  <c r="S724" i="1"/>
  <c r="T724" i="1"/>
  <c r="U724" i="1"/>
  <c r="V724" i="1"/>
  <c r="R716" i="1"/>
  <c r="T716" i="1"/>
  <c r="U716" i="1"/>
  <c r="V716" i="1"/>
  <c r="R713" i="1"/>
  <c r="T713" i="1"/>
  <c r="U713" i="1"/>
  <c r="R709" i="1"/>
  <c r="S709" i="1"/>
  <c r="T709" i="1"/>
  <c r="U709" i="1"/>
  <c r="R705" i="1"/>
  <c r="S705" i="1"/>
  <c r="T705" i="1"/>
  <c r="U705" i="1"/>
  <c r="R701" i="1"/>
  <c r="S701" i="1"/>
  <c r="T701" i="1"/>
  <c r="U701" i="1"/>
  <c r="R910" i="1"/>
  <c r="S910" i="1"/>
  <c r="T910" i="1"/>
  <c r="R902" i="1"/>
  <c r="S902" i="1"/>
  <c r="T902" i="1"/>
  <c r="R878" i="1"/>
  <c r="S878" i="1"/>
  <c r="T878" i="1"/>
  <c r="R862" i="1"/>
  <c r="S862" i="1"/>
  <c r="T862" i="1"/>
  <c r="R846" i="1"/>
  <c r="S846" i="1"/>
  <c r="T846" i="1"/>
  <c r="R830" i="1"/>
  <c r="S830" i="1"/>
  <c r="T830" i="1"/>
  <c r="R822" i="1"/>
  <c r="S822" i="1"/>
  <c r="T822" i="1"/>
  <c r="R814" i="1"/>
  <c r="S814" i="1"/>
  <c r="T814" i="1"/>
  <c r="R806" i="1"/>
  <c r="S806" i="1"/>
  <c r="T806" i="1"/>
  <c r="R790" i="1"/>
  <c r="S790" i="1"/>
  <c r="T790" i="1"/>
  <c r="R782" i="1"/>
  <c r="S782" i="1"/>
  <c r="T782" i="1"/>
  <c r="R774" i="1"/>
  <c r="S774" i="1"/>
  <c r="T774" i="1"/>
  <c r="R766" i="1"/>
  <c r="S766" i="1"/>
  <c r="T766" i="1"/>
  <c r="R750" i="1"/>
  <c r="S750" i="1"/>
  <c r="T750" i="1"/>
  <c r="R742" i="1"/>
  <c r="S742" i="1"/>
  <c r="T742" i="1"/>
  <c r="R726" i="1"/>
  <c r="S726" i="1"/>
  <c r="T726" i="1"/>
  <c r="R718" i="1"/>
  <c r="S718" i="1"/>
  <c r="T718" i="1"/>
  <c r="R712" i="1"/>
  <c r="S712" i="1"/>
  <c r="T712" i="1"/>
  <c r="U712" i="1"/>
  <c r="V712" i="1"/>
  <c r="R708" i="1"/>
  <c r="S708" i="1"/>
  <c r="T708" i="1"/>
  <c r="U708" i="1"/>
  <c r="V708" i="1"/>
  <c r="R704" i="1"/>
  <c r="S704" i="1"/>
  <c r="T704" i="1"/>
  <c r="U704" i="1"/>
  <c r="V704" i="1"/>
  <c r="R904" i="1"/>
  <c r="S904" i="1"/>
  <c r="T904" i="1"/>
  <c r="U904" i="1"/>
  <c r="R888" i="1"/>
  <c r="S888" i="1"/>
  <c r="T888" i="1"/>
  <c r="R856" i="1"/>
  <c r="S856" i="1"/>
  <c r="T856" i="1"/>
  <c r="U856" i="1"/>
  <c r="R840" i="1"/>
  <c r="S840" i="1"/>
  <c r="T840" i="1"/>
  <c r="U840" i="1"/>
  <c r="R816" i="1"/>
  <c r="S816" i="1"/>
  <c r="T816" i="1"/>
  <c r="U816" i="1"/>
  <c r="V816" i="1"/>
  <c r="R808" i="1"/>
  <c r="S808" i="1"/>
  <c r="T808" i="1"/>
  <c r="U808" i="1"/>
  <c r="V808" i="1"/>
  <c r="R800" i="1"/>
  <c r="S800" i="1"/>
  <c r="T800" i="1"/>
  <c r="U800" i="1"/>
  <c r="V800" i="1"/>
  <c r="R784" i="1"/>
  <c r="S784" i="1"/>
  <c r="T784" i="1"/>
  <c r="U784" i="1"/>
  <c r="V784" i="1"/>
  <c r="R776" i="1"/>
  <c r="S776" i="1"/>
  <c r="T776" i="1"/>
  <c r="U776" i="1"/>
  <c r="V776" i="1"/>
  <c r="R760" i="1"/>
  <c r="S760" i="1"/>
  <c r="T760" i="1"/>
  <c r="U760" i="1"/>
  <c r="V760" i="1"/>
  <c r="R752" i="1"/>
  <c r="S752" i="1"/>
  <c r="T752" i="1"/>
  <c r="U752" i="1"/>
  <c r="V752" i="1"/>
  <c r="R744" i="1"/>
  <c r="S744" i="1"/>
  <c r="T744" i="1"/>
  <c r="U744" i="1"/>
  <c r="V744" i="1"/>
  <c r="U728" i="1"/>
  <c r="R720" i="1"/>
  <c r="S720" i="1"/>
  <c r="T720" i="1"/>
  <c r="U720" i="1"/>
  <c r="V720" i="1"/>
  <c r="R711" i="1"/>
  <c r="S711" i="1"/>
  <c r="T711" i="1"/>
  <c r="U711" i="1"/>
  <c r="R707" i="1"/>
  <c r="S707" i="1"/>
  <c r="T707" i="1"/>
  <c r="U707" i="1"/>
  <c r="R699" i="1"/>
  <c r="S699" i="1"/>
  <c r="T699" i="1"/>
  <c r="U699" i="1"/>
  <c r="R914" i="1"/>
  <c r="T914" i="1"/>
  <c r="R898" i="1"/>
  <c r="S898" i="1"/>
  <c r="T898" i="1"/>
  <c r="R882" i="1"/>
  <c r="S882" i="1"/>
  <c r="T882" i="1"/>
  <c r="R874" i="1"/>
  <c r="S874" i="1"/>
  <c r="T874" i="1"/>
  <c r="R866" i="1"/>
  <c r="S866" i="1"/>
  <c r="T866" i="1"/>
  <c r="R834" i="1"/>
  <c r="S834" i="1"/>
  <c r="T834" i="1"/>
  <c r="R826" i="1"/>
  <c r="S826" i="1"/>
  <c r="T826" i="1"/>
  <c r="R818" i="1"/>
  <c r="S818" i="1"/>
  <c r="T818" i="1"/>
  <c r="R810" i="1"/>
  <c r="S810" i="1"/>
  <c r="T810" i="1"/>
  <c r="R794" i="1"/>
  <c r="S794" i="1"/>
  <c r="T794" i="1"/>
  <c r="R786" i="1"/>
  <c r="S786" i="1"/>
  <c r="T786" i="1"/>
  <c r="R770" i="1"/>
  <c r="S770" i="1"/>
  <c r="T770" i="1"/>
  <c r="R754" i="1"/>
  <c r="S754" i="1"/>
  <c r="T754" i="1"/>
  <c r="R746" i="1"/>
  <c r="S746" i="1"/>
  <c r="T746" i="1"/>
  <c r="R738" i="1"/>
  <c r="S738" i="1"/>
  <c r="T738" i="1"/>
  <c r="R730" i="1"/>
  <c r="S730" i="1"/>
  <c r="T730" i="1"/>
  <c r="R722" i="1"/>
  <c r="S722" i="1"/>
  <c r="T722" i="1"/>
  <c r="R714" i="1"/>
  <c r="S714" i="1"/>
  <c r="T714" i="1"/>
  <c r="R706" i="1"/>
  <c r="S706" i="1"/>
  <c r="T706" i="1"/>
  <c r="R698" i="1"/>
  <c r="S698" i="1"/>
  <c r="T698" i="1"/>
  <c r="R574" i="1"/>
  <c r="S574" i="1"/>
  <c r="T574" i="1"/>
  <c r="U574" i="1"/>
  <c r="V574" i="1"/>
  <c r="W574" i="1"/>
  <c r="X574" i="1"/>
  <c r="Q574" i="1"/>
  <c r="Y574" i="1"/>
  <c r="Q127" i="1"/>
  <c r="U127" i="1"/>
  <c r="X127" i="1"/>
  <c r="T127" i="1"/>
  <c r="Y127" i="1"/>
  <c r="R127" i="1"/>
  <c r="V127" i="1"/>
  <c r="S127" i="1"/>
  <c r="W127" i="1"/>
  <c r="R83" i="1"/>
  <c r="T83" i="1"/>
  <c r="V83" i="1"/>
  <c r="Y83" i="1"/>
  <c r="S83" i="1"/>
  <c r="U83" i="1"/>
  <c r="W83" i="1"/>
  <c r="X83" i="1"/>
  <c r="Q83" i="1"/>
  <c r="R74" i="1"/>
  <c r="U74" i="1"/>
  <c r="W74" i="1"/>
  <c r="X74" i="1"/>
  <c r="Q74" i="1"/>
  <c r="S74" i="1"/>
  <c r="T74" i="1"/>
  <c r="V74" i="1"/>
  <c r="Y74" i="1"/>
  <c r="W589" i="1"/>
  <c r="Q589" i="1"/>
  <c r="S589" i="1"/>
  <c r="R589" i="1"/>
  <c r="X589" i="1"/>
  <c r="U589" i="1"/>
  <c r="Y589" i="1"/>
  <c r="T589" i="1"/>
  <c r="V589" i="1"/>
  <c r="R262" i="1"/>
  <c r="Q262" i="1"/>
  <c r="Y262" i="1"/>
  <c r="U262" i="1"/>
  <c r="V262" i="1"/>
  <c r="S262" i="1"/>
  <c r="T262" i="1"/>
  <c r="W262" i="1"/>
  <c r="X262" i="1"/>
  <c r="U85" i="1"/>
  <c r="Q85" i="1"/>
  <c r="R85" i="1"/>
  <c r="V85" i="1"/>
  <c r="Y85" i="1"/>
  <c r="S85" i="1"/>
  <c r="W85" i="1"/>
  <c r="T85" i="1"/>
  <c r="X85" i="1"/>
  <c r="R76" i="1"/>
  <c r="T76" i="1"/>
  <c r="V76" i="1"/>
  <c r="Y76" i="1"/>
  <c r="U76" i="1"/>
  <c r="W76" i="1"/>
  <c r="X76" i="1"/>
  <c r="Q76" i="1"/>
  <c r="S76" i="1"/>
  <c r="R43" i="1"/>
  <c r="T43" i="1"/>
  <c r="Y43" i="1"/>
  <c r="U43" i="1"/>
  <c r="V43" i="1"/>
  <c r="Q43" i="1"/>
  <c r="S43" i="1"/>
  <c r="W43" i="1"/>
  <c r="X43" i="1"/>
  <c r="R606" i="1"/>
  <c r="U606" i="1"/>
  <c r="Q606" i="1"/>
  <c r="S606" i="1"/>
  <c r="Y606" i="1"/>
  <c r="T606" i="1"/>
  <c r="V606" i="1"/>
  <c r="W606" i="1"/>
  <c r="X606" i="1"/>
  <c r="R79" i="1"/>
  <c r="S79" i="1"/>
  <c r="U79" i="1"/>
  <c r="W79" i="1"/>
  <c r="X79" i="1"/>
  <c r="Q79" i="1"/>
  <c r="T79" i="1"/>
  <c r="V79" i="1"/>
  <c r="Y79" i="1"/>
  <c r="R547" i="1"/>
  <c r="V547" i="1"/>
  <c r="W547" i="1"/>
  <c r="X547" i="1"/>
  <c r="S547" i="1"/>
  <c r="T547" i="1"/>
  <c r="U547" i="1"/>
  <c r="Y547" i="1"/>
  <c r="R96" i="1"/>
  <c r="U96" i="1"/>
  <c r="W96" i="1"/>
  <c r="X96" i="1"/>
  <c r="Q96" i="1"/>
  <c r="S96" i="1"/>
  <c r="T96" i="1"/>
  <c r="V96" i="1"/>
  <c r="Y96" i="1"/>
  <c r="U81" i="1"/>
  <c r="Q81" i="1"/>
  <c r="R81" i="1"/>
  <c r="V81" i="1"/>
  <c r="S81" i="1"/>
  <c r="W81" i="1"/>
  <c r="Y81" i="1"/>
  <c r="T81" i="1"/>
  <c r="X81" i="1"/>
  <c r="R71" i="1"/>
  <c r="T71" i="1"/>
  <c r="V71" i="1"/>
  <c r="Y71" i="1"/>
  <c r="U71" i="1"/>
  <c r="W71" i="1"/>
  <c r="X71" i="1"/>
  <c r="Q71" i="1"/>
  <c r="S71" i="1"/>
  <c r="R17" i="1"/>
  <c r="T17" i="1"/>
  <c r="U17" i="1"/>
  <c r="V17" i="1"/>
  <c r="Y17" i="1"/>
  <c r="Q17" i="1"/>
  <c r="S17" i="1"/>
  <c r="W17" i="1"/>
  <c r="X17" i="1"/>
  <c r="R10" i="1"/>
  <c r="W10" i="1"/>
  <c r="U10" i="1"/>
  <c r="X10" i="1"/>
  <c r="U878" i="1"/>
  <c r="W878" i="1"/>
  <c r="V878" i="1"/>
  <c r="X878" i="1"/>
  <c r="R532" i="1"/>
  <c r="T532" i="1"/>
  <c r="S532" i="1"/>
  <c r="V532" i="1"/>
  <c r="W532" i="1"/>
  <c r="X532" i="1"/>
  <c r="U532" i="1"/>
  <c r="R490" i="1"/>
  <c r="T490" i="1"/>
  <c r="X490" i="1"/>
  <c r="S490" i="1"/>
  <c r="V490" i="1"/>
  <c r="W490" i="1"/>
  <c r="U490" i="1"/>
  <c r="Y490" i="1"/>
  <c r="R435" i="1"/>
  <c r="S435" i="1"/>
  <c r="T435" i="1"/>
  <c r="X435" i="1"/>
  <c r="U435" i="1"/>
  <c r="V435" i="1"/>
  <c r="W435" i="1"/>
  <c r="Y435" i="1"/>
  <c r="U222" i="1"/>
  <c r="T222" i="1"/>
  <c r="V222" i="1"/>
  <c r="W222" i="1"/>
  <c r="X222" i="1"/>
  <c r="R194" i="1"/>
  <c r="W194" i="1"/>
  <c r="X194" i="1"/>
  <c r="U194" i="1"/>
  <c r="S194" i="1"/>
  <c r="T194" i="1"/>
  <c r="V194" i="1"/>
  <c r="R154" i="1"/>
  <c r="T154" i="1"/>
  <c r="S154" i="1"/>
  <c r="X154" i="1"/>
  <c r="U154" i="1"/>
  <c r="V154" i="1"/>
  <c r="W154" i="1"/>
  <c r="Y154" i="1"/>
  <c r="R150" i="1"/>
  <c r="S150" i="1"/>
  <c r="V150" i="1"/>
  <c r="Y150" i="1"/>
  <c r="U150" i="1"/>
  <c r="W150" i="1"/>
  <c r="T150" i="1"/>
  <c r="X150" i="1"/>
  <c r="R138" i="1"/>
  <c r="T138" i="1"/>
  <c r="X138" i="1"/>
  <c r="V138" i="1"/>
  <c r="Y138" i="1"/>
  <c r="S138" i="1"/>
  <c r="U138" i="1"/>
  <c r="W138" i="1"/>
  <c r="R134" i="1"/>
  <c r="S134" i="1"/>
  <c r="U134" i="1"/>
  <c r="W134" i="1"/>
  <c r="X134" i="1"/>
  <c r="T134" i="1"/>
  <c r="V134" i="1"/>
  <c r="R539" i="1"/>
  <c r="U539" i="1"/>
  <c r="T539" i="1"/>
  <c r="W539" i="1"/>
  <c r="X539" i="1"/>
  <c r="V523" i="1"/>
  <c r="W523" i="1"/>
  <c r="R422" i="1"/>
  <c r="X422" i="1"/>
  <c r="R324" i="1"/>
  <c r="S324" i="1"/>
  <c r="T324" i="1"/>
  <c r="W324" i="1"/>
  <c r="Y324" i="1"/>
  <c r="U324" i="1"/>
  <c r="X324" i="1"/>
  <c r="V324" i="1"/>
  <c r="R308" i="1"/>
  <c r="V308" i="1"/>
  <c r="U308" i="1"/>
  <c r="W308" i="1"/>
  <c r="Y308" i="1"/>
  <c r="S308" i="1"/>
  <c r="T308" i="1"/>
  <c r="X308" i="1"/>
  <c r="Y29" i="1"/>
  <c r="T29" i="1"/>
  <c r="U323" i="1"/>
  <c r="X323" i="1"/>
  <c r="V323" i="1"/>
  <c r="S323" i="1"/>
  <c r="T323" i="1"/>
  <c r="W323" i="1"/>
  <c r="Y323" i="1"/>
  <c r="R148" i="1"/>
  <c r="U148" i="1"/>
  <c r="W148" i="1"/>
  <c r="T148" i="1"/>
  <c r="X148" i="1"/>
  <c r="S148" i="1"/>
  <c r="V148" i="1"/>
  <c r="Y148" i="1"/>
  <c r="R132" i="1"/>
  <c r="U132" i="1"/>
  <c r="W132" i="1"/>
  <c r="X132" i="1"/>
  <c r="T132" i="1"/>
  <c r="V132" i="1"/>
  <c r="Y132" i="1"/>
  <c r="S132" i="1"/>
  <c r="V875" i="1"/>
  <c r="X875" i="1"/>
  <c r="U875" i="1"/>
  <c r="W875" i="1"/>
  <c r="R831" i="1"/>
  <c r="U831" i="1"/>
  <c r="V831" i="1"/>
  <c r="X831" i="1"/>
  <c r="W831" i="1"/>
  <c r="R479" i="1"/>
  <c r="X479" i="1"/>
  <c r="T479" i="1"/>
  <c r="W479" i="1"/>
  <c r="V479" i="1"/>
  <c r="S479" i="1"/>
  <c r="U479" i="1"/>
  <c r="V368" i="1"/>
  <c r="X368" i="1"/>
  <c r="T368" i="1"/>
  <c r="U368" i="1"/>
  <c r="Y368" i="1"/>
  <c r="S368" i="1"/>
  <c r="W368" i="1"/>
  <c r="R310" i="1"/>
  <c r="S310" i="1"/>
  <c r="T310" i="1"/>
  <c r="X310" i="1"/>
  <c r="V310" i="1"/>
  <c r="U310" i="1"/>
  <c r="W310" i="1"/>
  <c r="R290" i="1"/>
  <c r="U290" i="1"/>
  <c r="W290" i="1"/>
  <c r="S290" i="1"/>
  <c r="T290" i="1"/>
  <c r="X290" i="1"/>
  <c r="V290" i="1"/>
  <c r="Y290" i="1"/>
  <c r="R207" i="1"/>
  <c r="W207" i="1"/>
  <c r="X207" i="1"/>
  <c r="S207" i="1"/>
  <c r="U207" i="1"/>
  <c r="T207" i="1"/>
  <c r="V207" i="1"/>
  <c r="Y207" i="1"/>
  <c r="X151" i="1"/>
  <c r="V151" i="1"/>
  <c r="Y151" i="1"/>
  <c r="X135" i="1"/>
  <c r="V135" i="1"/>
  <c r="Y135" i="1"/>
  <c r="R121" i="1"/>
  <c r="S121" i="1"/>
  <c r="U121" i="1"/>
  <c r="W121" i="1"/>
  <c r="Y121" i="1"/>
  <c r="T121" i="1"/>
  <c r="V121" i="1"/>
  <c r="X121" i="1"/>
  <c r="Q131" i="1"/>
  <c r="T131" i="1"/>
  <c r="V131" i="1"/>
  <c r="Y734" i="1"/>
  <c r="R734" i="1"/>
  <c r="T124" i="1"/>
  <c r="V124" i="1"/>
  <c r="Y124" i="1"/>
  <c r="S124" i="1"/>
  <c r="W124" i="1"/>
  <c r="Q124" i="1"/>
  <c r="U124" i="1"/>
  <c r="X124" i="1"/>
  <c r="W54" i="1"/>
  <c r="R172" i="1"/>
  <c r="W172" i="1"/>
  <c r="Q172" i="1"/>
  <c r="T172" i="1"/>
  <c r="R126" i="1"/>
  <c r="X126" i="1"/>
  <c r="T126" i="1"/>
  <c r="V126" i="1"/>
  <c r="Y126" i="1"/>
  <c r="S126" i="1"/>
  <c r="W126" i="1"/>
  <c r="Q126" i="1"/>
  <c r="U126" i="1"/>
  <c r="R53" i="1"/>
  <c r="U53" i="1"/>
  <c r="V53" i="1"/>
  <c r="R394" i="1"/>
  <c r="T394" i="1"/>
  <c r="V394" i="1"/>
  <c r="S394" i="1"/>
  <c r="X394" i="1"/>
  <c r="W394" i="1"/>
  <c r="U394" i="1"/>
  <c r="R224" i="1"/>
  <c r="W224" i="1"/>
  <c r="S224" i="1"/>
  <c r="T224" i="1"/>
  <c r="U224" i="1"/>
  <c r="X224" i="1"/>
  <c r="V224" i="1"/>
  <c r="R202" i="1"/>
  <c r="T202" i="1"/>
  <c r="U202" i="1"/>
  <c r="W202" i="1"/>
  <c r="S202" i="1"/>
  <c r="X202" i="1"/>
  <c r="V202" i="1"/>
  <c r="W167" i="1"/>
  <c r="X167" i="1"/>
  <c r="R11" i="1"/>
  <c r="S11" i="1"/>
  <c r="X11" i="1"/>
  <c r="T11" i="1"/>
  <c r="W11" i="1"/>
  <c r="U11" i="1"/>
  <c r="V11" i="1"/>
  <c r="U862" i="1"/>
  <c r="V862" i="1"/>
  <c r="W862" i="1"/>
  <c r="R608" i="1"/>
  <c r="T608" i="1"/>
  <c r="U608" i="1"/>
  <c r="W608" i="1"/>
  <c r="S608" i="1"/>
  <c r="R182" i="1"/>
  <c r="T182" i="1"/>
  <c r="U182" i="1"/>
  <c r="X182" i="1"/>
  <c r="S182" i="1"/>
  <c r="V182" i="1"/>
  <c r="W182" i="1"/>
  <c r="V166" i="1"/>
  <c r="X166" i="1"/>
  <c r="R112" i="1"/>
  <c r="T112" i="1"/>
  <c r="U112" i="1"/>
  <c r="V112" i="1"/>
  <c r="S112" i="1"/>
  <c r="W112" i="1"/>
  <c r="X112" i="1"/>
  <c r="R25" i="1"/>
  <c r="U25" i="1"/>
  <c r="X25" i="1"/>
  <c r="S25" i="1"/>
  <c r="W25" i="1"/>
  <c r="V25" i="1"/>
  <c r="T25" i="1"/>
  <c r="R635" i="1"/>
  <c r="W635" i="1"/>
  <c r="T635" i="1"/>
  <c r="V635" i="1"/>
  <c r="S635" i="1"/>
  <c r="U635" i="1"/>
  <c r="R396" i="1"/>
  <c r="U396" i="1"/>
  <c r="T396" i="1"/>
  <c r="V396" i="1"/>
  <c r="S396" i="1"/>
  <c r="W396" i="1"/>
  <c r="R250" i="1"/>
  <c r="W250" i="1"/>
  <c r="S250" i="1"/>
  <c r="T250" i="1"/>
  <c r="X250" i="1"/>
  <c r="U250" i="1"/>
  <c r="V250" i="1"/>
  <c r="R200" i="1"/>
  <c r="S200" i="1"/>
  <c r="X200" i="1"/>
  <c r="V200" i="1"/>
  <c r="T200" i="1"/>
  <c r="U200" i="1"/>
  <c r="W200" i="1"/>
  <c r="R196" i="1"/>
  <c r="T196" i="1"/>
  <c r="U196" i="1"/>
  <c r="W196" i="1"/>
  <c r="S196" i="1"/>
  <c r="X196" i="1"/>
  <c r="V196" i="1"/>
  <c r="R39" i="1"/>
  <c r="U39" i="1"/>
  <c r="V39" i="1"/>
  <c r="S39" i="1"/>
  <c r="X39" i="1"/>
  <c r="T39" i="1"/>
  <c r="W39" i="1"/>
  <c r="V840" i="1"/>
  <c r="W840" i="1"/>
  <c r="R662" i="1"/>
  <c r="T662" i="1"/>
  <c r="V662" i="1"/>
  <c r="S662" i="1"/>
  <c r="U662" i="1"/>
  <c r="W662" i="1"/>
  <c r="W630" i="1"/>
  <c r="T630" i="1"/>
  <c r="S630" i="1"/>
  <c r="R388" i="1"/>
  <c r="S388" i="1"/>
  <c r="W388" i="1"/>
  <c r="U388" i="1"/>
  <c r="V388" i="1"/>
  <c r="T388" i="1"/>
  <c r="R366" i="1"/>
  <c r="T366" i="1"/>
  <c r="U366" i="1"/>
  <c r="V366" i="1"/>
  <c r="S366" i="1"/>
  <c r="W366" i="1"/>
  <c r="X366" i="1"/>
  <c r="R288" i="1"/>
  <c r="T288" i="1"/>
  <c r="V288" i="1"/>
  <c r="W288" i="1"/>
  <c r="X288" i="1"/>
  <c r="S288" i="1"/>
  <c r="U288" i="1"/>
  <c r="R203" i="1"/>
  <c r="V203" i="1"/>
  <c r="T203" i="1"/>
  <c r="U203" i="1"/>
  <c r="W203" i="1"/>
  <c r="S203" i="1"/>
  <c r="X203" i="1"/>
  <c r="R199" i="1"/>
  <c r="X199" i="1"/>
  <c r="V199" i="1"/>
  <c r="T199" i="1"/>
  <c r="U199" i="1"/>
  <c r="W199" i="1"/>
  <c r="S199" i="1"/>
  <c r="R192" i="1"/>
  <c r="V192" i="1"/>
  <c r="T192" i="1"/>
  <c r="U192" i="1"/>
  <c r="W192" i="1"/>
  <c r="S192" i="1"/>
  <c r="X192" i="1"/>
  <c r="R184" i="1"/>
  <c r="S184" i="1"/>
  <c r="V184" i="1"/>
  <c r="W184" i="1"/>
  <c r="T184" i="1"/>
  <c r="U184" i="1"/>
  <c r="X184" i="1"/>
  <c r="R114" i="1"/>
  <c r="T114" i="1"/>
  <c r="U114" i="1"/>
  <c r="V114" i="1"/>
  <c r="S114" i="1"/>
  <c r="W114" i="1"/>
  <c r="X114" i="1"/>
  <c r="U9" i="1"/>
  <c r="S9" i="1"/>
  <c r="Y774" i="1"/>
  <c r="X667" i="1"/>
  <c r="X591" i="1"/>
  <c r="V652" i="1"/>
  <c r="V591" i="1"/>
  <c r="U667" i="1"/>
  <c r="R696" i="1"/>
  <c r="S696" i="1"/>
  <c r="T696" i="1"/>
  <c r="R659" i="1"/>
  <c r="T659" i="1"/>
  <c r="S659" i="1"/>
  <c r="R556" i="1"/>
  <c r="T556" i="1"/>
  <c r="S556" i="1"/>
  <c r="R468" i="1"/>
  <c r="S468" i="1"/>
  <c r="T468" i="1"/>
  <c r="R420" i="1"/>
  <c r="T420" i="1"/>
  <c r="S420" i="1"/>
  <c r="R391" i="1"/>
  <c r="S391" i="1"/>
  <c r="T391" i="1"/>
  <c r="R378" i="1"/>
  <c r="S378" i="1"/>
  <c r="T378" i="1"/>
  <c r="R359" i="1"/>
  <c r="S359" i="1"/>
  <c r="T359" i="1"/>
  <c r="R338" i="1"/>
  <c r="T338" i="1"/>
  <c r="U338" i="1"/>
  <c r="S338" i="1"/>
  <c r="R300" i="1"/>
  <c r="T300" i="1"/>
  <c r="U300" i="1"/>
  <c r="S300" i="1"/>
  <c r="R296" i="1"/>
  <c r="S296" i="1"/>
  <c r="T296" i="1"/>
  <c r="U296" i="1"/>
  <c r="R247" i="1"/>
  <c r="S247" i="1"/>
  <c r="T247" i="1"/>
  <c r="U247" i="1"/>
  <c r="R236" i="1"/>
  <c r="S236" i="1"/>
  <c r="T236" i="1"/>
  <c r="U236" i="1"/>
  <c r="R218" i="1"/>
  <c r="S218" i="1"/>
  <c r="T218" i="1"/>
  <c r="U218" i="1"/>
  <c r="R116" i="1"/>
  <c r="S116" i="1"/>
  <c r="T116" i="1"/>
  <c r="U116" i="1"/>
  <c r="R99" i="1"/>
  <c r="S99" i="1"/>
  <c r="T99" i="1"/>
  <c r="U99" i="1"/>
  <c r="R41" i="1"/>
  <c r="S41" i="1"/>
  <c r="T41" i="1"/>
  <c r="U41" i="1"/>
  <c r="R27" i="1"/>
  <c r="U27" i="1"/>
  <c r="S27" i="1"/>
  <c r="T27" i="1"/>
  <c r="R13" i="1"/>
  <c r="T13" i="1"/>
  <c r="U13" i="1"/>
  <c r="S13" i="1"/>
  <c r="V667" i="1"/>
  <c r="R823" i="1"/>
  <c r="T823" i="1"/>
  <c r="R787" i="1"/>
  <c r="T787" i="1"/>
  <c r="R578" i="1"/>
  <c r="S578" i="1"/>
  <c r="T578" i="1"/>
  <c r="R538" i="1"/>
  <c r="S538" i="1"/>
  <c r="T538" i="1"/>
  <c r="R516" i="1"/>
  <c r="T516" i="1"/>
  <c r="S516" i="1"/>
  <c r="R494" i="1"/>
  <c r="S494" i="1"/>
  <c r="T494" i="1"/>
  <c r="T367" i="1"/>
  <c r="U367" i="1"/>
  <c r="R344" i="1"/>
  <c r="T344" i="1"/>
  <c r="U344" i="1"/>
  <c r="S344" i="1"/>
  <c r="R280" i="1"/>
  <c r="T280" i="1"/>
  <c r="U280" i="1"/>
  <c r="S280" i="1"/>
  <c r="X246" i="1"/>
  <c r="U246" i="1"/>
  <c r="R242" i="1"/>
  <c r="S242" i="1"/>
  <c r="T242" i="1"/>
  <c r="U242" i="1"/>
  <c r="U190" i="1"/>
  <c r="R110" i="1"/>
  <c r="S110" i="1"/>
  <c r="T110" i="1"/>
  <c r="U110" i="1"/>
  <c r="R98" i="1"/>
  <c r="T98" i="1"/>
  <c r="U98" i="1"/>
  <c r="S98" i="1"/>
  <c r="R33" i="1"/>
  <c r="T33" i="1"/>
  <c r="U33" i="1"/>
  <c r="S33" i="1"/>
  <c r="R23" i="1"/>
  <c r="T23" i="1"/>
  <c r="U23" i="1"/>
  <c r="S23" i="1"/>
  <c r="R7" i="1"/>
  <c r="T7" i="1"/>
  <c r="U7" i="1"/>
  <c r="S7" i="1"/>
  <c r="Y591" i="1"/>
  <c r="W774" i="1"/>
  <c r="R867" i="1"/>
  <c r="T867" i="1"/>
  <c r="R543" i="1"/>
  <c r="T543" i="1"/>
  <c r="R507" i="1"/>
  <c r="T507" i="1"/>
  <c r="R418" i="1"/>
  <c r="S418" i="1"/>
  <c r="T418" i="1"/>
  <c r="R343" i="1"/>
  <c r="T343" i="1"/>
  <c r="U343" i="1"/>
  <c r="S343" i="1"/>
  <c r="R315" i="1"/>
  <c r="S315" i="1"/>
  <c r="T315" i="1"/>
  <c r="U315" i="1"/>
  <c r="R223" i="1"/>
  <c r="S223" i="1"/>
  <c r="T223" i="1"/>
  <c r="U223" i="1"/>
  <c r="R164" i="1"/>
  <c r="T164" i="1"/>
  <c r="U164" i="1"/>
  <c r="S164" i="1"/>
  <c r="R64" i="1"/>
  <c r="T64" i="1"/>
  <c r="U64" i="1"/>
  <c r="S64" i="1"/>
  <c r="R667" i="1"/>
  <c r="S667" i="1"/>
  <c r="T667" i="1"/>
  <c r="R652" i="1"/>
  <c r="S652" i="1"/>
  <c r="T652" i="1"/>
  <c r="R576" i="1"/>
  <c r="S576" i="1"/>
  <c r="T576" i="1"/>
  <c r="R503" i="1"/>
  <c r="T503" i="1"/>
  <c r="R499" i="1"/>
  <c r="S499" i="1"/>
  <c r="T499" i="1"/>
  <c r="R496" i="1"/>
  <c r="T496" i="1"/>
  <c r="R402" i="1"/>
  <c r="S402" i="1"/>
  <c r="T402" i="1"/>
  <c r="R372" i="1"/>
  <c r="S372" i="1"/>
  <c r="T372" i="1"/>
  <c r="R346" i="1"/>
  <c r="S346" i="1"/>
  <c r="T346" i="1"/>
  <c r="R342" i="1"/>
  <c r="S342" i="1"/>
  <c r="T342" i="1"/>
  <c r="U342" i="1"/>
  <c r="R332" i="1"/>
  <c r="T332" i="1"/>
  <c r="U332" i="1"/>
  <c r="S332" i="1"/>
  <c r="R294" i="1"/>
  <c r="S294" i="1"/>
  <c r="T294" i="1"/>
  <c r="U294" i="1"/>
  <c r="R251" i="1"/>
  <c r="T251" i="1"/>
  <c r="U251" i="1"/>
  <c r="S251" i="1"/>
  <c r="R248" i="1"/>
  <c r="U248" i="1"/>
  <c r="S248" i="1"/>
  <c r="T248" i="1"/>
  <c r="R100" i="1"/>
  <c r="S100" i="1"/>
  <c r="T100" i="1"/>
  <c r="U100" i="1"/>
  <c r="R45" i="1"/>
  <c r="T45" i="1"/>
  <c r="U45" i="1"/>
  <c r="S45" i="1"/>
  <c r="V916" i="1"/>
  <c r="W916" i="1"/>
  <c r="Y916" i="1"/>
  <c r="Q916" i="1"/>
  <c r="U916" i="1"/>
  <c r="X916" i="1"/>
  <c r="R916" i="1"/>
  <c r="X847" i="1"/>
  <c r="W847" i="1"/>
  <c r="Y847" i="1"/>
  <c r="T847" i="1"/>
  <c r="U847" i="1"/>
  <c r="V847" i="1"/>
  <c r="Q847" i="1"/>
  <c r="U821" i="1"/>
  <c r="V821" i="1"/>
  <c r="Q821" i="1"/>
  <c r="W821" i="1"/>
  <c r="T821" i="1"/>
  <c r="R821" i="1"/>
  <c r="X821" i="1"/>
  <c r="S821" i="1"/>
  <c r="T817" i="1"/>
  <c r="Q806" i="1"/>
  <c r="X806" i="1"/>
  <c r="U806" i="1"/>
  <c r="V806" i="1"/>
  <c r="W806" i="1"/>
  <c r="Y806" i="1"/>
  <c r="V785" i="1"/>
  <c r="V900" i="1"/>
  <c r="U900" i="1"/>
  <c r="Q852" i="1"/>
  <c r="W852" i="1"/>
  <c r="X852" i="1"/>
  <c r="Y852" i="1"/>
  <c r="V852" i="1"/>
  <c r="U826" i="1"/>
  <c r="X826" i="1"/>
  <c r="V826" i="1"/>
  <c r="W826" i="1"/>
  <c r="Y826" i="1"/>
  <c r="Q826" i="1"/>
  <c r="Q812" i="1"/>
  <c r="X812" i="1"/>
  <c r="Q809" i="1"/>
  <c r="Y809" i="1"/>
  <c r="S809" i="1"/>
  <c r="U809" i="1"/>
  <c r="U777" i="1"/>
  <c r="S777" i="1"/>
  <c r="R777" i="1"/>
  <c r="X777" i="1"/>
  <c r="R771" i="1"/>
  <c r="S771" i="1"/>
  <c r="U771" i="1"/>
  <c r="W771" i="1"/>
  <c r="Y771" i="1"/>
  <c r="V771" i="1"/>
  <c r="T771" i="1"/>
  <c r="X771" i="1"/>
  <c r="Q771" i="1"/>
  <c r="X899" i="1"/>
  <c r="S899" i="1"/>
  <c r="Q884" i="1"/>
  <c r="W884" i="1"/>
  <c r="Y884" i="1"/>
  <c r="V884" i="1"/>
  <c r="X884" i="1"/>
  <c r="Y860" i="1"/>
  <c r="U842" i="1"/>
  <c r="Q842" i="1"/>
  <c r="Q839" i="1"/>
  <c r="U839" i="1"/>
  <c r="W829" i="1"/>
  <c r="R829" i="1"/>
  <c r="X829" i="1"/>
  <c r="U829" i="1"/>
  <c r="Y829" i="1"/>
  <c r="T829" i="1"/>
  <c r="V829" i="1"/>
  <c r="S829" i="1"/>
  <c r="X804" i="1"/>
  <c r="W804" i="1"/>
  <c r="Y804" i="1"/>
  <c r="Q804" i="1"/>
  <c r="R801" i="1"/>
  <c r="Y801" i="1"/>
  <c r="Q801" i="1"/>
  <c r="T801" i="1"/>
  <c r="U801" i="1"/>
  <c r="Q790" i="1"/>
  <c r="X790" i="1"/>
  <c r="U790" i="1"/>
  <c r="V790" i="1"/>
  <c r="W790" i="1"/>
  <c r="Y790" i="1"/>
  <c r="W766" i="1"/>
  <c r="Y766" i="1"/>
  <c r="U766" i="1"/>
  <c r="V766" i="1"/>
  <c r="X766" i="1"/>
  <c r="Q766" i="1"/>
  <c r="R763" i="1"/>
  <c r="U763" i="1"/>
  <c r="X763" i="1"/>
  <c r="Q763" i="1"/>
  <c r="V763" i="1"/>
  <c r="W763" i="1"/>
  <c r="Y763" i="1"/>
  <c r="W908" i="1"/>
  <c r="X908" i="1"/>
  <c r="V908" i="1"/>
  <c r="Q883" i="1"/>
  <c r="W868" i="1"/>
  <c r="Y868" i="1"/>
  <c r="U834" i="1"/>
  <c r="W834" i="1"/>
  <c r="Y834" i="1"/>
  <c r="Q834" i="1"/>
  <c r="V834" i="1"/>
  <c r="X834" i="1"/>
  <c r="U818" i="1"/>
  <c r="W818" i="1"/>
  <c r="Y818" i="1"/>
  <c r="V818" i="1"/>
  <c r="X818" i="1"/>
  <c r="Q818" i="1"/>
  <c r="W814" i="1"/>
  <c r="Y814" i="1"/>
  <c r="U814" i="1"/>
  <c r="V814" i="1"/>
  <c r="X814" i="1"/>
  <c r="Q814" i="1"/>
  <c r="W796" i="1"/>
  <c r="Y796" i="1"/>
  <c r="Q796" i="1"/>
  <c r="X796" i="1"/>
  <c r="R793" i="1"/>
  <c r="S793" i="1"/>
  <c r="Y793" i="1"/>
  <c r="T793" i="1"/>
  <c r="U793" i="1"/>
  <c r="Q782" i="1"/>
  <c r="W782" i="1"/>
  <c r="Y782" i="1"/>
  <c r="U782" i="1"/>
  <c r="V782" i="1"/>
  <c r="X782" i="1"/>
  <c r="T779" i="1"/>
  <c r="U779" i="1"/>
  <c r="V779" i="1"/>
  <c r="W779" i="1"/>
  <c r="W769" i="1"/>
  <c r="V769" i="1"/>
  <c r="X769" i="1"/>
  <c r="U769" i="1"/>
  <c r="R907" i="1"/>
  <c r="S907" i="1"/>
  <c r="R883" i="1"/>
  <c r="R875" i="1"/>
  <c r="S875" i="1"/>
  <c r="T875" i="1"/>
  <c r="R851" i="1"/>
  <c r="R843" i="1"/>
  <c r="R835" i="1"/>
  <c r="T835" i="1"/>
  <c r="R819" i="1"/>
  <c r="T819" i="1"/>
  <c r="R811" i="1"/>
  <c r="T811" i="1"/>
  <c r="R803" i="1"/>
  <c r="S803" i="1"/>
  <c r="T803" i="1"/>
  <c r="R755" i="1"/>
  <c r="S755" i="1"/>
  <c r="S747" i="1"/>
  <c r="R747" i="1"/>
  <c r="R739" i="1"/>
  <c r="S739" i="1"/>
  <c r="R731" i="1"/>
  <c r="S731" i="1"/>
  <c r="T731" i="1"/>
  <c r="R723" i="1"/>
  <c r="T723" i="1"/>
  <c r="R715" i="1"/>
  <c r="S715" i="1"/>
  <c r="T715" i="1"/>
  <c r="R688" i="1"/>
  <c r="S688" i="1"/>
  <c r="R671" i="1"/>
  <c r="S671" i="1"/>
  <c r="T671" i="1"/>
  <c r="R654" i="1"/>
  <c r="S654" i="1"/>
  <c r="R624" i="1"/>
  <c r="S624" i="1"/>
  <c r="R600" i="1"/>
  <c r="T600" i="1"/>
  <c r="S600" i="1"/>
  <c r="R566" i="1"/>
  <c r="T566" i="1"/>
  <c r="S566" i="1"/>
  <c r="R536" i="1"/>
  <c r="S536" i="1"/>
  <c r="T536" i="1"/>
  <c r="R687" i="1"/>
  <c r="S687" i="1"/>
  <c r="R670" i="1"/>
  <c r="S670" i="1"/>
  <c r="R640" i="1"/>
  <c r="S640" i="1"/>
  <c r="R623" i="1"/>
  <c r="S623" i="1"/>
  <c r="T623" i="1"/>
  <c r="R582" i="1"/>
  <c r="T582" i="1"/>
  <c r="S582" i="1"/>
  <c r="R552" i="1"/>
  <c r="S552" i="1"/>
  <c r="T552" i="1"/>
  <c r="R535" i="1"/>
  <c r="T535" i="1"/>
  <c r="R903" i="1"/>
  <c r="T903" i="1"/>
  <c r="R847" i="1"/>
  <c r="S847" i="1"/>
  <c r="R839" i="1"/>
  <c r="S839" i="1"/>
  <c r="R791" i="1"/>
  <c r="T791" i="1"/>
  <c r="T783" i="1"/>
  <c r="R783" i="1"/>
  <c r="R775" i="1"/>
  <c r="S775" i="1"/>
  <c r="T775" i="1"/>
  <c r="R751" i="1"/>
  <c r="T751" i="1"/>
  <c r="R743" i="1"/>
  <c r="T743" i="1"/>
  <c r="R727" i="1"/>
  <c r="S727" i="1"/>
  <c r="S719" i="1"/>
  <c r="R719" i="1"/>
  <c r="R686" i="1"/>
  <c r="S686" i="1"/>
  <c r="R656" i="1"/>
  <c r="S656" i="1"/>
  <c r="R639" i="1"/>
  <c r="S639" i="1"/>
  <c r="T639" i="1"/>
  <c r="R622" i="1"/>
  <c r="S622" i="1"/>
  <c r="R612" i="1"/>
  <c r="S612" i="1"/>
  <c r="R598" i="1"/>
  <c r="S598" i="1"/>
  <c r="R568" i="1"/>
  <c r="T568" i="1"/>
  <c r="S568" i="1"/>
  <c r="T534" i="1"/>
  <c r="T550" i="1"/>
  <c r="S534" i="1"/>
  <c r="R672" i="1"/>
  <c r="S672" i="1"/>
  <c r="R638" i="1"/>
  <c r="S638" i="1"/>
  <c r="R611" i="1"/>
  <c r="S611" i="1"/>
  <c r="R584" i="1"/>
  <c r="T584" i="1"/>
  <c r="S584" i="1"/>
  <c r="R550" i="1"/>
  <c r="S550" i="1"/>
  <c r="T799" i="1"/>
  <c r="T879" i="1"/>
  <c r="T610" i="1"/>
  <c r="T646" i="1"/>
  <c r="T647" i="1"/>
  <c r="T648" i="1"/>
  <c r="T666" i="1"/>
  <c r="T668" i="1"/>
  <c r="T686" i="1"/>
  <c r="T688" i="1"/>
  <c r="T691" i="1"/>
  <c r="T692" i="1"/>
  <c r="T739" i="1"/>
  <c r="T747" i="1"/>
  <c r="R827" i="1"/>
  <c r="U827" i="1"/>
  <c r="R690" i="1"/>
  <c r="U690" i="1"/>
  <c r="U923" i="1"/>
  <c r="R891" i="1"/>
  <c r="U755" i="1"/>
  <c r="U747" i="1"/>
  <c r="U739" i="1"/>
  <c r="R668" i="1"/>
  <c r="S668" i="1"/>
  <c r="U668" i="1"/>
  <c r="R646" i="1"/>
  <c r="S646" i="1"/>
  <c r="U646" i="1"/>
  <c r="U863" i="1"/>
  <c r="R863" i="1"/>
  <c r="U855" i="1"/>
  <c r="R855" i="1"/>
  <c r="R807" i="1"/>
  <c r="U807" i="1"/>
  <c r="U799" i="1"/>
  <c r="R799" i="1"/>
  <c r="R767" i="1"/>
  <c r="U767" i="1"/>
  <c r="R692" i="1"/>
  <c r="U692" i="1"/>
  <c r="S692" i="1"/>
  <c r="U686" i="1"/>
  <c r="R610" i="1"/>
  <c r="U610" i="1"/>
  <c r="U911" i="1"/>
  <c r="R911" i="1"/>
  <c r="U879" i="1"/>
  <c r="R879" i="1"/>
  <c r="R871" i="1"/>
  <c r="R691" i="1"/>
  <c r="S691" i="1"/>
  <c r="U691" i="1"/>
  <c r="U688" i="1"/>
  <c r="R666" i="1"/>
  <c r="S666" i="1"/>
  <c r="U666" i="1"/>
  <c r="R648" i="1"/>
  <c r="S648" i="1"/>
  <c r="U648" i="1"/>
  <c r="X938" i="1"/>
  <c r="T938" i="1"/>
  <c r="V936" i="1"/>
  <c r="W936" i="1"/>
  <c r="X936" i="1"/>
  <c r="Q936" i="1"/>
  <c r="S936" i="1"/>
  <c r="T936" i="1"/>
  <c r="U936" i="1"/>
  <c r="T926" i="1"/>
  <c r="V926" i="1"/>
  <c r="Q926" i="1"/>
  <c r="U926" i="1"/>
  <c r="S926" i="1"/>
  <c r="X926" i="1"/>
  <c r="R926" i="1"/>
  <c r="Q920" i="1"/>
  <c r="R920" i="1"/>
  <c r="S920" i="1"/>
  <c r="Y920" i="1"/>
  <c r="T920" i="1"/>
  <c r="V920" i="1"/>
  <c r="W920" i="1"/>
  <c r="X920" i="1"/>
  <c r="U920" i="1"/>
  <c r="X915" i="1"/>
  <c r="Q915" i="1"/>
  <c r="S915" i="1"/>
  <c r="W915" i="1"/>
  <c r="T915" i="1"/>
  <c r="U915" i="1"/>
  <c r="R915" i="1"/>
  <c r="Y915" i="1"/>
  <c r="V915" i="1"/>
  <c r="Q940" i="1"/>
  <c r="T940" i="1"/>
  <c r="Y940" i="1"/>
  <c r="R940" i="1"/>
  <c r="V940" i="1"/>
  <c r="X940" i="1"/>
  <c r="S940" i="1"/>
  <c r="U919" i="1"/>
  <c r="S919" i="1"/>
  <c r="Y919" i="1"/>
  <c r="R919" i="1"/>
  <c r="V919" i="1"/>
  <c r="W919" i="1"/>
  <c r="X919" i="1"/>
  <c r="Q919" i="1"/>
  <c r="T919" i="1"/>
  <c r="V917" i="1"/>
  <c r="Y917" i="1"/>
  <c r="T917" i="1"/>
  <c r="W917" i="1"/>
  <c r="W921" i="1"/>
  <c r="X917" i="1"/>
  <c r="Q917" i="1"/>
  <c r="U917" i="1"/>
  <c r="U931" i="1"/>
  <c r="Y931" i="1"/>
  <c r="X931" i="1"/>
  <c r="V921" i="1"/>
  <c r="X921" i="1"/>
  <c r="Q921" i="1"/>
  <c r="T921" i="1"/>
  <c r="Y921" i="1"/>
  <c r="R921" i="1"/>
  <c r="S939" i="1"/>
  <c r="Y939" i="1"/>
  <c r="T939" i="1"/>
  <c r="V939" i="1"/>
  <c r="W939" i="1"/>
  <c r="X939" i="1"/>
  <c r="U939" i="1"/>
  <c r="Q939" i="1"/>
  <c r="R939" i="1"/>
  <c r="V129" i="1"/>
  <c r="Q129" i="1"/>
  <c r="S129" i="1"/>
  <c r="R129" i="1"/>
  <c r="T129" i="1"/>
  <c r="U129" i="1"/>
  <c r="X129" i="1"/>
  <c r="Q125" i="1"/>
  <c r="U125" i="1"/>
  <c r="V125" i="1"/>
  <c r="T125" i="1"/>
  <c r="Y125" i="1"/>
  <c r="R125" i="1"/>
  <c r="X125" i="1"/>
  <c r="V759" i="1"/>
  <c r="X759" i="1"/>
  <c r="R759" i="1"/>
  <c r="S759" i="1"/>
  <c r="W702" i="1"/>
  <c r="U702" i="1"/>
  <c r="Q702" i="1"/>
  <c r="T702" i="1"/>
  <c r="R702" i="1"/>
  <c r="V702" i="1"/>
  <c r="X702" i="1"/>
  <c r="Y702" i="1"/>
  <c r="S702" i="1"/>
  <c r="R174" i="1"/>
  <c r="T174" i="1"/>
  <c r="U174" i="1"/>
  <c r="V174" i="1"/>
  <c r="W174" i="1"/>
  <c r="R120" i="1"/>
  <c r="V761" i="1"/>
  <c r="Y761" i="1"/>
  <c r="X761" i="1"/>
  <c r="Y924" i="1"/>
  <c r="X924" i="1"/>
  <c r="R924" i="1"/>
  <c r="S924" i="1"/>
  <c r="T924" i="1"/>
  <c r="V924" i="1"/>
  <c r="Q924" i="1"/>
  <c r="W924" i="1"/>
  <c r="W762" i="1"/>
  <c r="T762" i="1"/>
  <c r="Q762" i="1"/>
  <c r="U762" i="1"/>
  <c r="V762" i="1"/>
  <c r="Y762" i="1"/>
  <c r="R762" i="1"/>
  <c r="Q735" i="1"/>
  <c r="R173" i="1"/>
  <c r="V173" i="1"/>
  <c r="W173" i="1"/>
  <c r="Q173" i="1"/>
  <c r="X173" i="1"/>
  <c r="T173" i="1"/>
  <c r="Y173" i="1"/>
  <c r="S173" i="1"/>
  <c r="U173" i="1"/>
  <c r="S130" i="1"/>
  <c r="X130" i="1"/>
  <c r="V130" i="1"/>
  <c r="U130" i="1"/>
  <c r="R130" i="1"/>
  <c r="T927" i="1"/>
  <c r="R927" i="1"/>
  <c r="Q175" i="1"/>
  <c r="U175" i="1"/>
  <c r="Y736" i="1"/>
  <c r="R736" i="1"/>
  <c r="V736" i="1"/>
  <c r="X736" i="1"/>
  <c r="S736" i="1"/>
  <c r="W736" i="1"/>
  <c r="T736" i="1"/>
  <c r="Q736" i="1"/>
  <c r="U736" i="1"/>
  <c r="S925" i="1"/>
  <c r="Y925" i="1"/>
  <c r="W703" i="1"/>
  <c r="S703" i="1"/>
  <c r="V703" i="1"/>
  <c r="X703" i="1"/>
  <c r="S119" i="1"/>
  <c r="U51" i="1"/>
  <c r="Q51" i="1"/>
  <c r="T51" i="1"/>
  <c r="X51" i="1"/>
  <c r="S51" i="1"/>
  <c r="U941" i="1"/>
  <c r="V941" i="1"/>
  <c r="R941" i="1"/>
  <c r="W941" i="1"/>
  <c r="Q941" i="1"/>
  <c r="S941" i="1"/>
  <c r="X941" i="1"/>
  <c r="T941" i="1"/>
  <c r="Y941" i="1"/>
  <c r="S932" i="1"/>
  <c r="V923" i="1"/>
  <c r="Y923" i="1"/>
  <c r="Q923" i="1"/>
  <c r="T923" i="1"/>
  <c r="X923" i="1"/>
  <c r="S923" i="1"/>
  <c r="W923" i="1"/>
  <c r="R923" i="1"/>
  <c r="U921" i="1"/>
  <c r="S921" i="1"/>
  <c r="S908" i="1"/>
  <c r="Q908" i="1"/>
  <c r="T908" i="1"/>
  <c r="Y908" i="1"/>
  <c r="U908" i="1"/>
  <c r="R908" i="1"/>
  <c r="T901" i="1"/>
  <c r="W901" i="1"/>
  <c r="Q901" i="1"/>
  <c r="U901" i="1"/>
  <c r="X901" i="1"/>
  <c r="V901" i="1"/>
  <c r="S901" i="1"/>
  <c r="R901" i="1"/>
  <c r="Y901" i="1"/>
  <c r="T891" i="1"/>
  <c r="V891" i="1"/>
  <c r="X877" i="1"/>
  <c r="U877" i="1"/>
  <c r="Y877" i="1"/>
  <c r="R877" i="1"/>
  <c r="Q877" i="1"/>
  <c r="S877" i="1"/>
  <c r="T877" i="1"/>
  <c r="V877" i="1"/>
  <c r="W877" i="1"/>
  <c r="Y870" i="1"/>
  <c r="S870" i="1"/>
  <c r="X870" i="1"/>
  <c r="T870" i="1"/>
  <c r="W870" i="1"/>
  <c r="U870" i="1"/>
  <c r="Q870" i="1"/>
  <c r="R870" i="1"/>
  <c r="V870" i="1"/>
  <c r="T860" i="1"/>
  <c r="Q860" i="1"/>
  <c r="U860" i="1"/>
  <c r="R860" i="1"/>
  <c r="V860" i="1"/>
  <c r="S860" i="1"/>
  <c r="X860" i="1"/>
  <c r="W860" i="1"/>
  <c r="V850" i="1"/>
  <c r="W850" i="1"/>
  <c r="X850" i="1"/>
  <c r="Y850" i="1"/>
  <c r="R850" i="1"/>
  <c r="Q848" i="1"/>
  <c r="U848" i="1"/>
  <c r="R848" i="1"/>
  <c r="V848" i="1"/>
  <c r="X848" i="1"/>
  <c r="S848" i="1"/>
  <c r="W848" i="1"/>
  <c r="Y848" i="1"/>
  <c r="T848" i="1"/>
  <c r="V838" i="1"/>
  <c r="W838" i="1"/>
  <c r="X838" i="1"/>
  <c r="S838" i="1"/>
  <c r="T838" i="1"/>
  <c r="U838" i="1"/>
  <c r="Y838" i="1"/>
  <c r="Q838" i="1"/>
  <c r="R838" i="1"/>
  <c r="U772" i="1"/>
  <c r="W772" i="1"/>
  <c r="R772" i="1"/>
  <c r="V772" i="1"/>
  <c r="S772" i="1"/>
  <c r="X772" i="1"/>
  <c r="Y772" i="1"/>
  <c r="Q772" i="1"/>
  <c r="T772" i="1"/>
  <c r="T802" i="1"/>
  <c r="T807" i="1"/>
  <c r="T768" i="1"/>
  <c r="T813" i="1"/>
  <c r="T824" i="1"/>
  <c r="T828" i="1"/>
  <c r="T832" i="1"/>
  <c r="T833" i="1"/>
  <c r="T837" i="1"/>
  <c r="T839" i="1"/>
  <c r="T842" i="1"/>
  <c r="T843" i="1"/>
  <c r="T844" i="1"/>
  <c r="T849" i="1"/>
  <c r="T851" i="1"/>
  <c r="T854" i="1"/>
  <c r="T855" i="1"/>
  <c r="T861" i="1"/>
  <c r="T864" i="1"/>
  <c r="T865" i="1"/>
  <c r="T871" i="1"/>
  <c r="T872" i="1"/>
  <c r="T876" i="1"/>
  <c r="T881" i="1"/>
  <c r="T885" i="1"/>
  <c r="T886" i="1"/>
  <c r="T890" i="1"/>
  <c r="T896" i="1"/>
  <c r="T900" i="1"/>
  <c r="T907" i="1"/>
  <c r="T912" i="1"/>
  <c r="T913" i="1"/>
  <c r="T918" i="1"/>
  <c r="T922" i="1"/>
  <c r="T928" i="1"/>
  <c r="T933" i="1"/>
  <c r="T937" i="1"/>
  <c r="Q937" i="1"/>
  <c r="R937" i="1"/>
  <c r="U937" i="1"/>
  <c r="S937" i="1"/>
  <c r="W937" i="1"/>
  <c r="V937" i="1"/>
  <c r="X937" i="1"/>
  <c r="Y937" i="1"/>
  <c r="Y928" i="1"/>
  <c r="Q928" i="1"/>
  <c r="S928" i="1"/>
  <c r="W926" i="1"/>
  <c r="Y926" i="1"/>
  <c r="S917" i="1"/>
  <c r="R917" i="1"/>
  <c r="W912" i="1"/>
  <c r="Y912" i="1"/>
  <c r="Q912" i="1"/>
  <c r="U912" i="1"/>
  <c r="V912" i="1"/>
  <c r="X912" i="1"/>
  <c r="R912" i="1"/>
  <c r="S912" i="1"/>
  <c r="W896" i="1"/>
  <c r="Y896" i="1"/>
  <c r="U896" i="1"/>
  <c r="V896" i="1"/>
  <c r="X896" i="1"/>
  <c r="R896" i="1"/>
  <c r="S896" i="1"/>
  <c r="Q896" i="1"/>
  <c r="Y890" i="1"/>
  <c r="R890" i="1"/>
  <c r="W890" i="1"/>
  <c r="S890" i="1"/>
  <c r="V890" i="1"/>
  <c r="X890" i="1"/>
  <c r="U890" i="1"/>
  <c r="Q890" i="1"/>
  <c r="W885" i="1"/>
  <c r="Q885" i="1"/>
  <c r="U885" i="1"/>
  <c r="R885" i="1"/>
  <c r="X885" i="1"/>
  <c r="S885" i="1"/>
  <c r="V885" i="1"/>
  <c r="Y885" i="1"/>
  <c r="R880" i="1"/>
  <c r="X880" i="1"/>
  <c r="U872" i="1"/>
  <c r="Q872" i="1"/>
  <c r="R872" i="1"/>
  <c r="V872" i="1"/>
  <c r="W872" i="1"/>
  <c r="Y872" i="1"/>
  <c r="S872" i="1"/>
  <c r="X872" i="1"/>
  <c r="Q865" i="1"/>
  <c r="U865" i="1"/>
  <c r="S865" i="1"/>
  <c r="X865" i="1"/>
  <c r="V865" i="1"/>
  <c r="R865" i="1"/>
  <c r="W865" i="1"/>
  <c r="Y865" i="1"/>
  <c r="Q859" i="1"/>
  <c r="Y859" i="1"/>
  <c r="U859" i="1"/>
  <c r="X855" i="1"/>
  <c r="V855" i="1"/>
  <c r="W855" i="1"/>
  <c r="Q855" i="1"/>
  <c r="Y855" i="1"/>
  <c r="S855" i="1"/>
  <c r="Y843" i="1"/>
  <c r="Q843" i="1"/>
  <c r="S843" i="1"/>
  <c r="V843" i="1"/>
  <c r="W843" i="1"/>
  <c r="U843" i="1"/>
  <c r="X843" i="1"/>
  <c r="R833" i="1"/>
  <c r="Q833" i="1"/>
  <c r="Y833" i="1"/>
  <c r="S833" i="1"/>
  <c r="W833" i="1"/>
  <c r="U833" i="1"/>
  <c r="X833" i="1"/>
  <c r="V833" i="1"/>
  <c r="X824" i="1"/>
  <c r="U824" i="1"/>
  <c r="W824" i="1"/>
  <c r="Y824" i="1"/>
  <c r="Q824" i="1"/>
  <c r="R824" i="1"/>
  <c r="V824" i="1"/>
  <c r="S824" i="1"/>
  <c r="Y807" i="1"/>
  <c r="S807" i="1"/>
  <c r="V807" i="1"/>
  <c r="W807" i="1"/>
  <c r="X807" i="1"/>
  <c r="Q807" i="1"/>
  <c r="Y798" i="1"/>
  <c r="R798" i="1"/>
  <c r="Q779" i="1"/>
  <c r="X779" i="1"/>
  <c r="Y779" i="1"/>
  <c r="R779" i="1"/>
  <c r="S779" i="1"/>
  <c r="U940" i="1"/>
  <c r="W940" i="1"/>
  <c r="Q933" i="1"/>
  <c r="X922" i="1"/>
  <c r="R922" i="1"/>
  <c r="S922" i="1"/>
  <c r="U922" i="1"/>
  <c r="W922" i="1"/>
  <c r="V922" i="1"/>
  <c r="Y922" i="1"/>
  <c r="Q922" i="1"/>
  <c r="X907" i="1"/>
  <c r="Y907" i="1"/>
  <c r="U907" i="1"/>
  <c r="Q907" i="1"/>
  <c r="V907" i="1"/>
  <c r="W907" i="1"/>
  <c r="S900" i="1"/>
  <c r="Q900" i="1"/>
  <c r="X900" i="1"/>
  <c r="W900" i="1"/>
  <c r="R900" i="1"/>
  <c r="Y900" i="1"/>
  <c r="Y876" i="1"/>
  <c r="U876" i="1"/>
  <c r="V876" i="1"/>
  <c r="R876" i="1"/>
  <c r="X876" i="1"/>
  <c r="S876" i="1"/>
  <c r="W876" i="1"/>
  <c r="Q876" i="1"/>
  <c r="W861" i="1"/>
  <c r="S861" i="1"/>
  <c r="X861" i="1"/>
  <c r="Q861" i="1"/>
  <c r="Y861" i="1"/>
  <c r="U861" i="1"/>
  <c r="V861" i="1"/>
  <c r="R861" i="1"/>
  <c r="Q858" i="1"/>
  <c r="R858" i="1"/>
  <c r="Y858" i="1"/>
  <c r="S858" i="1"/>
  <c r="S851" i="1"/>
  <c r="U851" i="1"/>
  <c r="X851" i="1"/>
  <c r="Y851" i="1"/>
  <c r="V851" i="1"/>
  <c r="Q851" i="1"/>
  <c r="W851" i="1"/>
  <c r="S849" i="1"/>
  <c r="W849" i="1"/>
  <c r="Q849" i="1"/>
  <c r="Y849" i="1"/>
  <c r="V849" i="1"/>
  <c r="X849" i="1"/>
  <c r="R849" i="1"/>
  <c r="U849" i="1"/>
  <c r="X839" i="1"/>
  <c r="V839" i="1"/>
  <c r="W839" i="1"/>
  <c r="Y839" i="1"/>
  <c r="W837" i="1"/>
  <c r="R837" i="1"/>
  <c r="U837" i="1"/>
  <c r="Y837" i="1"/>
  <c r="X837" i="1"/>
  <c r="V837" i="1"/>
  <c r="S837" i="1"/>
  <c r="Q837" i="1"/>
  <c r="W828" i="1"/>
  <c r="X828" i="1"/>
  <c r="Y828" i="1"/>
  <c r="Q828" i="1"/>
  <c r="U828" i="1"/>
  <c r="R828" i="1"/>
  <c r="V828" i="1"/>
  <c r="S828" i="1"/>
  <c r="X813" i="1"/>
  <c r="S813" i="1"/>
  <c r="Y813" i="1"/>
  <c r="W813" i="1"/>
  <c r="U813" i="1"/>
  <c r="Q813" i="1"/>
  <c r="R813" i="1"/>
  <c r="V813" i="1"/>
  <c r="Q802" i="1"/>
  <c r="R802" i="1"/>
  <c r="U802" i="1"/>
  <c r="Y802" i="1"/>
  <c r="S802" i="1"/>
  <c r="V802" i="1"/>
  <c r="W802" i="1"/>
  <c r="X802" i="1"/>
  <c r="U783" i="1"/>
  <c r="V783" i="1"/>
  <c r="Y783" i="1"/>
  <c r="W783" i="1"/>
  <c r="X783" i="1"/>
  <c r="Q783" i="1"/>
  <c r="S783" i="1"/>
  <c r="U817" i="1"/>
  <c r="U832" i="1"/>
  <c r="U844" i="1"/>
  <c r="U768" i="1"/>
  <c r="U854" i="1"/>
  <c r="U864" i="1"/>
  <c r="U871" i="1"/>
  <c r="U881" i="1"/>
  <c r="U886" i="1"/>
  <c r="U913" i="1"/>
  <c r="U918" i="1"/>
  <c r="U927" i="1"/>
  <c r="R936" i="1"/>
  <c r="Y936" i="1"/>
  <c r="W927" i="1"/>
  <c r="V927" i="1"/>
  <c r="Y927" i="1"/>
  <c r="Q927" i="1"/>
  <c r="S927" i="1"/>
  <c r="X927" i="1"/>
  <c r="V918" i="1"/>
  <c r="R918" i="1"/>
  <c r="Y918" i="1"/>
  <c r="Q918" i="1"/>
  <c r="S918" i="1"/>
  <c r="W918" i="1"/>
  <c r="X918" i="1"/>
  <c r="S913" i="1"/>
  <c r="R913" i="1"/>
  <c r="W913" i="1"/>
  <c r="Y913" i="1"/>
  <c r="X913" i="1"/>
  <c r="Q913" i="1"/>
  <c r="V913" i="1"/>
  <c r="Y906" i="1"/>
  <c r="Q906" i="1"/>
  <c r="S895" i="1"/>
  <c r="Q886" i="1"/>
  <c r="X886" i="1"/>
  <c r="Y886" i="1"/>
  <c r="R886" i="1"/>
  <c r="W886" i="1"/>
  <c r="S886" i="1"/>
  <c r="V886" i="1"/>
  <c r="Y881" i="1"/>
  <c r="Q881" i="1"/>
  <c r="R881" i="1"/>
  <c r="W881" i="1"/>
  <c r="V881" i="1"/>
  <c r="X881" i="1"/>
  <c r="S881" i="1"/>
  <c r="Q871" i="1"/>
  <c r="V871" i="1"/>
  <c r="W871" i="1"/>
  <c r="Y871" i="1"/>
  <c r="X871" i="1"/>
  <c r="S871" i="1"/>
  <c r="Q864" i="1"/>
  <c r="Y864" i="1"/>
  <c r="R864" i="1"/>
  <c r="V864" i="1"/>
  <c r="W864" i="1"/>
  <c r="X864" i="1"/>
  <c r="S864" i="1"/>
  <c r="Q854" i="1"/>
  <c r="R854" i="1"/>
  <c r="V854" i="1"/>
  <c r="Y854" i="1"/>
  <c r="S854" i="1"/>
  <c r="W854" i="1"/>
  <c r="X854" i="1"/>
  <c r="Y844" i="1"/>
  <c r="Q844" i="1"/>
  <c r="V844" i="1"/>
  <c r="W844" i="1"/>
  <c r="R844" i="1"/>
  <c r="X844" i="1"/>
  <c r="S844" i="1"/>
  <c r="R842" i="1"/>
  <c r="X842" i="1"/>
  <c r="V842" i="1"/>
  <c r="S842" i="1"/>
  <c r="W842" i="1"/>
  <c r="Y842" i="1"/>
  <c r="R832" i="1"/>
  <c r="V832" i="1"/>
  <c r="S832" i="1"/>
  <c r="W832" i="1"/>
  <c r="Y832" i="1"/>
  <c r="Q832" i="1"/>
  <c r="X832" i="1"/>
  <c r="W817" i="1"/>
  <c r="V817" i="1"/>
  <c r="X817" i="1"/>
  <c r="R817" i="1"/>
  <c r="S817" i="1"/>
  <c r="Q817" i="1"/>
  <c r="Y817" i="1"/>
  <c r="Q792" i="1"/>
  <c r="X768" i="1"/>
  <c r="Y768" i="1"/>
  <c r="Q768" i="1"/>
  <c r="R768" i="1"/>
  <c r="V768" i="1"/>
  <c r="S768" i="1"/>
  <c r="W768" i="1"/>
  <c r="X119" i="1" l="1"/>
  <c r="T119" i="1"/>
  <c r="W119" i="1"/>
  <c r="R119" i="1"/>
  <c r="X758" i="1"/>
  <c r="V929" i="1"/>
  <c r="Q120" i="1"/>
  <c r="U181" i="1"/>
  <c r="U131" i="1"/>
  <c r="W66" i="1"/>
  <c r="U119" i="1"/>
  <c r="U758" i="1"/>
  <c r="W929" i="1"/>
  <c r="X120" i="1"/>
  <c r="V181" i="1"/>
  <c r="X131" i="1"/>
  <c r="U66" i="1"/>
  <c r="Y119" i="1"/>
  <c r="T758" i="1"/>
  <c r="Y929" i="1"/>
  <c r="V120" i="1"/>
  <c r="W131" i="1"/>
  <c r="R66" i="1"/>
  <c r="U928" i="1"/>
  <c r="W928" i="1"/>
  <c r="R928" i="1"/>
  <c r="X928" i="1"/>
  <c r="Q119" i="1"/>
  <c r="W758" i="1"/>
  <c r="S120" i="1"/>
  <c r="S131" i="1"/>
  <c r="Y66" i="1"/>
  <c r="V928" i="1"/>
  <c r="V119" i="1"/>
  <c r="V758" i="1"/>
  <c r="X175" i="1"/>
  <c r="U120" i="1"/>
  <c r="R131" i="1"/>
  <c r="Q66" i="1"/>
  <c r="R171" i="1"/>
  <c r="U171" i="1"/>
  <c r="W171" i="1"/>
  <c r="V933" i="1"/>
  <c r="R54" i="1"/>
  <c r="T932" i="1"/>
  <c r="U932" i="1"/>
  <c r="Y933" i="1"/>
  <c r="Q932" i="1"/>
  <c r="V54" i="1"/>
  <c r="T931" i="1"/>
  <c r="R931" i="1"/>
  <c r="V931" i="1"/>
  <c r="Q931" i="1"/>
  <c r="S931" i="1"/>
  <c r="T53" i="1"/>
  <c r="Q53" i="1"/>
  <c r="X53" i="1"/>
  <c r="U933" i="1"/>
  <c r="Y932" i="1"/>
  <c r="Y54" i="1"/>
  <c r="Q181" i="1"/>
  <c r="S181" i="1"/>
  <c r="W181" i="1"/>
  <c r="T181" i="1"/>
  <c r="X181" i="1"/>
  <c r="V10" i="1"/>
  <c r="T10" i="1"/>
  <c r="X933" i="1"/>
  <c r="V932" i="1"/>
  <c r="S758" i="1"/>
  <c r="W120" i="1"/>
  <c r="U54" i="1"/>
  <c r="V66" i="1"/>
  <c r="T703" i="1"/>
  <c r="Q703" i="1"/>
  <c r="U703" i="1"/>
  <c r="Y703" i="1"/>
  <c r="R703" i="1"/>
  <c r="R932" i="1"/>
  <c r="Q758" i="1"/>
  <c r="Y120" i="1"/>
  <c r="Y181" i="1"/>
  <c r="S66" i="1"/>
  <c r="Q929" i="1"/>
  <c r="R929" i="1"/>
  <c r="X929" i="1"/>
  <c r="T929" i="1"/>
  <c r="U929" i="1"/>
  <c r="V51" i="1"/>
  <c r="W51" i="1"/>
  <c r="W932" i="1"/>
  <c r="Q170" i="1"/>
  <c r="Y758" i="1"/>
  <c r="Y171" i="1"/>
  <c r="X66" i="1"/>
  <c r="X735" i="1"/>
  <c r="U735" i="1"/>
  <c r="W735" i="1"/>
  <c r="Y170" i="1"/>
  <c r="V171" i="1"/>
  <c r="X762" i="1"/>
  <c r="S762" i="1"/>
  <c r="R170" i="1"/>
  <c r="W175" i="1"/>
  <c r="S171" i="1"/>
  <c r="S761" i="1"/>
  <c r="U761" i="1"/>
  <c r="V734" i="1"/>
  <c r="W734" i="1"/>
  <c r="X734" i="1"/>
  <c r="T734" i="1"/>
  <c r="U734" i="1"/>
  <c r="X170" i="1"/>
  <c r="V175" i="1"/>
  <c r="T171" i="1"/>
  <c r="V925" i="1"/>
  <c r="T925" i="1"/>
  <c r="X925" i="1"/>
  <c r="Q925" i="1"/>
  <c r="W925" i="1"/>
  <c r="V170" i="1"/>
  <c r="R925" i="1"/>
  <c r="S175" i="1"/>
  <c r="R735" i="1"/>
  <c r="Q171" i="1"/>
  <c r="Y174" i="1"/>
  <c r="Q174" i="1"/>
  <c r="S174" i="1"/>
  <c r="X174" i="1"/>
  <c r="W170" i="1"/>
  <c r="U925" i="1"/>
  <c r="T175" i="1"/>
  <c r="Y735" i="1"/>
  <c r="R761" i="1"/>
  <c r="S125" i="1"/>
  <c r="S54" i="1"/>
  <c r="X171" i="1"/>
  <c r="S933" i="1"/>
  <c r="S170" i="1"/>
  <c r="Y175" i="1"/>
  <c r="V735" i="1"/>
  <c r="Q761" i="1"/>
  <c r="S53" i="1"/>
  <c r="X54" i="1"/>
  <c r="Q10" i="1"/>
  <c r="Q760" i="1"/>
  <c r="W934" i="1"/>
  <c r="Y934" i="1"/>
  <c r="U934" i="1"/>
  <c r="U759" i="1"/>
  <c r="Y759" i="1"/>
  <c r="T759" i="1"/>
  <c r="Q759" i="1"/>
  <c r="W759" i="1"/>
  <c r="W933" i="1"/>
  <c r="Y51" i="1"/>
  <c r="U170" i="1"/>
  <c r="S735" i="1"/>
  <c r="W761" i="1"/>
  <c r="Y53" i="1"/>
  <c r="T54" i="1"/>
  <c r="S734" i="1"/>
  <c r="S10" i="1"/>
  <c r="X172" i="1"/>
  <c r="U172" i="1"/>
  <c r="Y172" i="1"/>
  <c r="V172" i="1"/>
  <c r="S172" i="1"/>
  <c r="R51" i="1"/>
  <c r="T735" i="1"/>
  <c r="T761" i="1"/>
  <c r="W53" i="1"/>
  <c r="Q734" i="1"/>
  <c r="Y10" i="1"/>
  <c r="T130" i="1"/>
  <c r="W130" i="1"/>
  <c r="Q130" i="1"/>
  <c r="W129" i="1"/>
  <c r="R514" i="1"/>
  <c r="T514" i="1"/>
  <c r="U514" i="1"/>
  <c r="S514" i="1"/>
  <c r="X514" i="1"/>
  <c r="Y514" i="1"/>
  <c r="W514" i="1"/>
  <c r="Q514" i="1"/>
  <c r="V514" i="1"/>
  <c r="R588" i="1"/>
  <c r="S588" i="1"/>
  <c r="Y588" i="1"/>
  <c r="T588" i="1"/>
  <c r="V588" i="1"/>
  <c r="X588" i="1"/>
  <c r="Q588" i="1"/>
  <c r="W588" i="1"/>
  <c r="U588" i="1"/>
  <c r="T935" i="1"/>
  <c r="S935" i="1"/>
  <c r="Y935" i="1"/>
  <c r="R935" i="1"/>
  <c r="U935" i="1"/>
  <c r="W935" i="1"/>
  <c r="X935" i="1"/>
  <c r="Q935" i="1"/>
  <c r="V935" i="1"/>
  <c r="T892" i="1"/>
  <c r="R892" i="1"/>
  <c r="W892" i="1"/>
  <c r="V892" i="1"/>
  <c r="Y892" i="1"/>
  <c r="S892" i="1"/>
  <c r="X892" i="1"/>
  <c r="U892" i="1"/>
  <c r="Q892" i="1"/>
  <c r="R930" i="1"/>
  <c r="Y930" i="1"/>
  <c r="V930" i="1"/>
  <c r="U930" i="1"/>
  <c r="Q930" i="1"/>
  <c r="T930" i="1"/>
  <c r="X930" i="1"/>
  <c r="W930" i="1"/>
  <c r="S930" i="1"/>
  <c r="X795" i="1"/>
  <c r="W795" i="1"/>
  <c r="V795" i="1"/>
  <c r="T795" i="1"/>
  <c r="Q795" i="1"/>
  <c r="Q625" i="1"/>
  <c r="T625" i="1"/>
  <c r="X625" i="1"/>
  <c r="R599" i="1"/>
  <c r="V599" i="1"/>
  <c r="Q599" i="1"/>
  <c r="T599" i="1"/>
  <c r="R579" i="1"/>
  <c r="W579" i="1"/>
  <c r="X579" i="1"/>
  <c r="S579" i="1"/>
  <c r="T579" i="1"/>
  <c r="R158" i="1"/>
  <c r="S158" i="1"/>
  <c r="T158" i="1"/>
  <c r="X158" i="1"/>
  <c r="W158" i="1"/>
  <c r="Y158" i="1"/>
  <c r="Q153" i="1"/>
  <c r="T153" i="1"/>
  <c r="R115" i="1"/>
  <c r="S115" i="1"/>
  <c r="V115" i="1"/>
  <c r="W115" i="1"/>
  <c r="X115" i="1"/>
  <c r="Q115" i="1"/>
  <c r="T115" i="1"/>
  <c r="Y115" i="1"/>
  <c r="U115" i="1"/>
  <c r="Q788" i="1"/>
  <c r="T728" i="1"/>
  <c r="U149" i="1"/>
  <c r="Y579" i="1"/>
  <c r="X909" i="1"/>
  <c r="U909" i="1"/>
  <c r="U887" i="1"/>
  <c r="Y887" i="1"/>
  <c r="X887" i="1"/>
  <c r="V887" i="1"/>
  <c r="T887" i="1"/>
  <c r="Q887" i="1"/>
  <c r="T805" i="1"/>
  <c r="X805" i="1"/>
  <c r="V778" i="1"/>
  <c r="U778" i="1"/>
  <c r="X778" i="1"/>
  <c r="R778" i="1"/>
  <c r="R676" i="1"/>
  <c r="W676" i="1"/>
  <c r="X676" i="1"/>
  <c r="S676" i="1"/>
  <c r="U669" i="1"/>
  <c r="X669" i="1"/>
  <c r="U655" i="1"/>
  <c r="W655" i="1"/>
  <c r="X655" i="1"/>
  <c r="Y655" i="1"/>
  <c r="V655" i="1"/>
  <c r="R618" i="1"/>
  <c r="S618" i="1"/>
  <c r="U618" i="1"/>
  <c r="W618" i="1"/>
  <c r="X618" i="1"/>
  <c r="T618" i="1"/>
  <c r="Y618" i="1"/>
  <c r="R615" i="1"/>
  <c r="X615" i="1"/>
  <c r="S615" i="1"/>
  <c r="V615" i="1"/>
  <c r="V587" i="1"/>
  <c r="R587" i="1"/>
  <c r="Y587" i="1"/>
  <c r="Q587" i="1"/>
  <c r="X587" i="1"/>
  <c r="Q489" i="1"/>
  <c r="X489" i="1"/>
  <c r="W489" i="1"/>
  <c r="R489" i="1"/>
  <c r="S489" i="1"/>
  <c r="T447" i="1"/>
  <c r="V447" i="1"/>
  <c r="W447" i="1"/>
  <c r="U447" i="1"/>
  <c r="Q447" i="1"/>
  <c r="X447" i="1"/>
  <c r="R447" i="1"/>
  <c r="T177" i="1"/>
  <c r="V177" i="1"/>
  <c r="W177" i="1"/>
  <c r="R162" i="1"/>
  <c r="T162" i="1"/>
  <c r="S162" i="1"/>
  <c r="V162" i="1"/>
  <c r="U162" i="1"/>
  <c r="X162" i="1"/>
  <c r="Y162" i="1"/>
  <c r="Q162" i="1"/>
  <c r="S792" i="1"/>
  <c r="W880" i="1"/>
  <c r="W891" i="1"/>
  <c r="T934" i="1"/>
  <c r="W938" i="1"/>
  <c r="U891" i="1"/>
  <c r="U795" i="1"/>
  <c r="T883" i="1"/>
  <c r="Q868" i="1"/>
  <c r="Y788" i="1"/>
  <c r="U29" i="1"/>
  <c r="V894" i="1"/>
  <c r="V788" i="1"/>
  <c r="R868" i="1"/>
  <c r="U615" i="1"/>
  <c r="R493" i="1"/>
  <c r="S625" i="1"/>
  <c r="T149" i="1"/>
  <c r="Q687" i="1"/>
  <c r="Q579" i="1"/>
  <c r="Y820" i="1"/>
  <c r="X611" i="1"/>
  <c r="Y693" i="1"/>
  <c r="U693" i="1"/>
  <c r="X693" i="1"/>
  <c r="R693" i="1"/>
  <c r="S693" i="1"/>
  <c r="W693" i="1"/>
  <c r="Y630" i="1"/>
  <c r="V630" i="1"/>
  <c r="R520" i="1"/>
  <c r="T520" i="1"/>
  <c r="W520" i="1"/>
  <c r="S520" i="1"/>
  <c r="V520" i="1"/>
  <c r="Q520" i="1"/>
  <c r="X520" i="1"/>
  <c r="R226" i="1"/>
  <c r="U226" i="1"/>
  <c r="Y226" i="1"/>
  <c r="X226" i="1"/>
  <c r="V226" i="1"/>
  <c r="W226" i="1"/>
  <c r="W190" i="1"/>
  <c r="Y190" i="1"/>
  <c r="Q190" i="1"/>
  <c r="X190" i="1"/>
  <c r="V190" i="1"/>
  <c r="R104" i="1"/>
  <c r="U104" i="1"/>
  <c r="Q104" i="1"/>
  <c r="Y104" i="1"/>
  <c r="T104" i="1"/>
  <c r="V104" i="1"/>
  <c r="W104" i="1"/>
  <c r="U55" i="1"/>
  <c r="Q55" i="1"/>
  <c r="S55" i="1"/>
  <c r="Q9" i="1"/>
  <c r="Y9" i="1"/>
  <c r="V9" i="1"/>
  <c r="V895" i="1"/>
  <c r="W859" i="1"/>
  <c r="V880" i="1"/>
  <c r="R795" i="1"/>
  <c r="X883" i="1"/>
  <c r="Y812" i="1"/>
  <c r="Q785" i="1"/>
  <c r="T190" i="1"/>
  <c r="R630" i="1"/>
  <c r="V422" i="1"/>
  <c r="R728" i="1"/>
  <c r="U788" i="1"/>
  <c r="T587" i="1"/>
  <c r="S60" i="1"/>
  <c r="X55" i="1"/>
  <c r="U858" i="1"/>
  <c r="S880" i="1"/>
  <c r="T850" i="1"/>
  <c r="S891" i="1"/>
  <c r="V934" i="1"/>
  <c r="R938" i="1"/>
  <c r="Y938" i="1"/>
  <c r="R647" i="1"/>
  <c r="T755" i="1"/>
  <c r="R655" i="1"/>
  <c r="R815" i="1"/>
  <c r="X868" i="1"/>
  <c r="W883" i="1"/>
  <c r="R899" i="1"/>
  <c r="Y785" i="1"/>
  <c r="R9" i="1"/>
  <c r="X630" i="1"/>
  <c r="T60" i="1"/>
  <c r="T422" i="1"/>
  <c r="X93" i="1"/>
  <c r="Y792" i="1"/>
  <c r="W895" i="1"/>
  <c r="V906" i="1"/>
  <c r="U895" i="1"/>
  <c r="X858" i="1"/>
  <c r="Q798" i="1"/>
  <c r="X859" i="1"/>
  <c r="Q880" i="1"/>
  <c r="T895" i="1"/>
  <c r="T792" i="1"/>
  <c r="S850" i="1"/>
  <c r="X891" i="1"/>
  <c r="S934" i="1"/>
  <c r="Q938" i="1"/>
  <c r="S815" i="1"/>
  <c r="T687" i="1"/>
  <c r="V868" i="1"/>
  <c r="U883" i="1"/>
  <c r="T899" i="1"/>
  <c r="X785" i="1"/>
  <c r="U630" i="1"/>
  <c r="V60" i="1"/>
  <c r="V29" i="1"/>
  <c r="W422" i="1"/>
  <c r="U599" i="1"/>
  <c r="R55" i="1"/>
  <c r="Q297" i="1"/>
  <c r="W625" i="1"/>
  <c r="V669" i="1"/>
  <c r="V805" i="1"/>
  <c r="Q815" i="1"/>
  <c r="Q643" i="1"/>
  <c r="Q422" i="1"/>
  <c r="Q226" i="1"/>
  <c r="Y599" i="1"/>
  <c r="V158" i="1"/>
  <c r="U520" i="1"/>
  <c r="U914" i="1"/>
  <c r="Y914" i="1"/>
  <c r="Q914" i="1"/>
  <c r="V914" i="1"/>
  <c r="S914" i="1"/>
  <c r="Y869" i="1"/>
  <c r="R869" i="1"/>
  <c r="X869" i="1"/>
  <c r="U753" i="1"/>
  <c r="X753" i="1"/>
  <c r="Y753" i="1"/>
  <c r="U746" i="1"/>
  <c r="V746" i="1"/>
  <c r="W746" i="1"/>
  <c r="Y746" i="1"/>
  <c r="W725" i="1"/>
  <c r="Y725" i="1"/>
  <c r="X725" i="1"/>
  <c r="U725" i="1"/>
  <c r="Y716" i="1"/>
  <c r="X716" i="1"/>
  <c r="Q716" i="1"/>
  <c r="S716" i="1"/>
  <c r="X608" i="1"/>
  <c r="Q608" i="1"/>
  <c r="V608" i="1"/>
  <c r="R604" i="1"/>
  <c r="X604" i="1"/>
  <c r="W604" i="1"/>
  <c r="Y604" i="1"/>
  <c r="U604" i="1"/>
  <c r="V604" i="1"/>
  <c r="T604" i="1"/>
  <c r="U464" i="1"/>
  <c r="X464" i="1"/>
  <c r="Y464" i="1"/>
  <c r="W464" i="1"/>
  <c r="R454" i="1"/>
  <c r="U454" i="1"/>
  <c r="X454" i="1"/>
  <c r="Y454" i="1"/>
  <c r="T454" i="1"/>
  <c r="X820" i="1"/>
  <c r="Q820" i="1"/>
  <c r="W820" i="1"/>
  <c r="T820" i="1"/>
  <c r="Y728" i="1"/>
  <c r="X728" i="1"/>
  <c r="R634" i="1"/>
  <c r="S634" i="1"/>
  <c r="V634" i="1"/>
  <c r="U634" i="1"/>
  <c r="T634" i="1"/>
  <c r="W634" i="1"/>
  <c r="X634" i="1"/>
  <c r="Q634" i="1"/>
  <c r="R380" i="1"/>
  <c r="S380" i="1"/>
  <c r="U380" i="1"/>
  <c r="X380" i="1"/>
  <c r="T380" i="1"/>
  <c r="V380" i="1"/>
  <c r="W380" i="1"/>
  <c r="Y380" i="1"/>
  <c r="Q149" i="1"/>
  <c r="Y149" i="1"/>
  <c r="S149" i="1"/>
  <c r="V149" i="1"/>
  <c r="Q895" i="1"/>
  <c r="U792" i="1"/>
  <c r="S599" i="1"/>
  <c r="Y153" i="1"/>
  <c r="U625" i="1"/>
  <c r="Q728" i="1"/>
  <c r="Q894" i="1"/>
  <c r="Y894" i="1"/>
  <c r="Y700" i="1"/>
  <c r="W700" i="1"/>
  <c r="Q700" i="1"/>
  <c r="X700" i="1"/>
  <c r="V700" i="1"/>
  <c r="W687" i="1"/>
  <c r="U687" i="1"/>
  <c r="X687" i="1"/>
  <c r="R658" i="1"/>
  <c r="V658" i="1"/>
  <c r="S658" i="1"/>
  <c r="W658" i="1"/>
  <c r="Q658" i="1"/>
  <c r="Y658" i="1"/>
  <c r="T658" i="1"/>
  <c r="X658" i="1"/>
  <c r="U611" i="1"/>
  <c r="V611" i="1"/>
  <c r="Q611" i="1"/>
  <c r="W611" i="1"/>
  <c r="U594" i="1"/>
  <c r="S594" i="1"/>
  <c r="R594" i="1"/>
  <c r="X594" i="1"/>
  <c r="W594" i="1"/>
  <c r="T594" i="1"/>
  <c r="Y594" i="1"/>
  <c r="U493" i="1"/>
  <c r="V493" i="1"/>
  <c r="W493" i="1"/>
  <c r="T493" i="1"/>
  <c r="Y417" i="1"/>
  <c r="Q417" i="1"/>
  <c r="W417" i="1"/>
  <c r="V417" i="1"/>
  <c r="R168" i="1"/>
  <c r="S168" i="1"/>
  <c r="U168" i="1"/>
  <c r="V168" i="1"/>
  <c r="W168" i="1"/>
  <c r="X168" i="1"/>
  <c r="Q168" i="1"/>
  <c r="R93" i="1"/>
  <c r="Q93" i="1"/>
  <c r="T93" i="1"/>
  <c r="Y93" i="1"/>
  <c r="R84" i="1"/>
  <c r="T84" i="1"/>
  <c r="X84" i="1"/>
  <c r="X895" i="1"/>
  <c r="W906" i="1"/>
  <c r="S728" i="1"/>
  <c r="U579" i="1"/>
  <c r="S153" i="1"/>
  <c r="R417" i="1"/>
  <c r="Q594" i="1"/>
  <c r="Y795" i="1"/>
  <c r="U658" i="1"/>
  <c r="X755" i="1"/>
  <c r="V755" i="1"/>
  <c r="Y690" i="1"/>
  <c r="W690" i="1"/>
  <c r="Q690" i="1"/>
  <c r="X690" i="1"/>
  <c r="V647" i="1"/>
  <c r="X647" i="1"/>
  <c r="Q647" i="1"/>
  <c r="T627" i="1"/>
  <c r="U627" i="1"/>
  <c r="S627" i="1"/>
  <c r="Y627" i="1"/>
  <c r="Q627" i="1"/>
  <c r="W221" i="1"/>
  <c r="V221" i="1"/>
  <c r="T221" i="1"/>
  <c r="R97" i="1"/>
  <c r="X97" i="1"/>
  <c r="S97" i="1"/>
  <c r="Q60" i="1"/>
  <c r="Y60" i="1"/>
  <c r="U60" i="1"/>
  <c r="X60" i="1"/>
  <c r="V792" i="1"/>
  <c r="X798" i="1"/>
  <c r="Y891" i="1"/>
  <c r="Q934" i="1"/>
  <c r="V938" i="1"/>
  <c r="T690" i="1"/>
  <c r="W899" i="1"/>
  <c r="W788" i="1"/>
  <c r="W9" i="1"/>
  <c r="T909" i="1"/>
  <c r="S795" i="1"/>
  <c r="S221" i="1"/>
  <c r="R625" i="1"/>
  <c r="S805" i="1"/>
  <c r="Q97" i="1"/>
  <c r="X417" i="1"/>
  <c r="W97" i="1"/>
  <c r="R149" i="1"/>
  <c r="X221" i="1"/>
  <c r="S297" i="1"/>
  <c r="U665" i="1"/>
  <c r="T693" i="1"/>
  <c r="Q158" i="1"/>
  <c r="W728" i="1"/>
  <c r="W587" i="1"/>
  <c r="V618" i="1"/>
  <c r="U676" i="1"/>
  <c r="X853" i="1"/>
  <c r="R853" i="1"/>
  <c r="T853" i="1"/>
  <c r="S853" i="1"/>
  <c r="U710" i="1"/>
  <c r="V710" i="1"/>
  <c r="W710" i="1"/>
  <c r="Y710" i="1"/>
  <c r="R710" i="1"/>
  <c r="R695" i="1"/>
  <c r="X695" i="1"/>
  <c r="V695" i="1"/>
  <c r="T695" i="1"/>
  <c r="W695" i="1"/>
  <c r="Y695" i="1"/>
  <c r="U695" i="1"/>
  <c r="R678" i="1"/>
  <c r="T678" i="1"/>
  <c r="W678" i="1"/>
  <c r="X678" i="1"/>
  <c r="S678" i="1"/>
  <c r="Y678" i="1"/>
  <c r="Q678" i="1"/>
  <c r="Q657" i="1"/>
  <c r="T657" i="1"/>
  <c r="X657" i="1"/>
  <c r="T643" i="1"/>
  <c r="R643" i="1"/>
  <c r="S643" i="1"/>
  <c r="W643" i="1"/>
  <c r="X643" i="1"/>
  <c r="Y643" i="1"/>
  <c r="U643" i="1"/>
  <c r="S636" i="1"/>
  <c r="R636" i="1"/>
  <c r="V636" i="1"/>
  <c r="U636" i="1"/>
  <c r="X636" i="1"/>
  <c r="Q636" i="1"/>
  <c r="W636" i="1"/>
  <c r="W629" i="1"/>
  <c r="Y629" i="1"/>
  <c r="X629" i="1"/>
  <c r="R629" i="1"/>
  <c r="S629" i="1"/>
  <c r="V629" i="1"/>
  <c r="U561" i="1"/>
  <c r="Q561" i="1"/>
  <c r="T561" i="1"/>
  <c r="X551" i="1"/>
  <c r="W551" i="1"/>
  <c r="U551" i="1"/>
  <c r="Q551" i="1"/>
  <c r="Y551" i="1"/>
  <c r="V551" i="1"/>
  <c r="R540" i="1"/>
  <c r="S540" i="1"/>
  <c r="X540" i="1"/>
  <c r="Q540" i="1"/>
  <c r="V540" i="1"/>
  <c r="W534" i="1"/>
  <c r="V534" i="1"/>
  <c r="U534" i="1"/>
  <c r="Y534" i="1"/>
  <c r="Y523" i="1"/>
  <c r="S523" i="1"/>
  <c r="X523" i="1"/>
  <c r="S319" i="1"/>
  <c r="R319" i="1"/>
  <c r="Y319" i="1"/>
  <c r="V319" i="1"/>
  <c r="T319" i="1"/>
  <c r="X319" i="1"/>
  <c r="Q319" i="1"/>
  <c r="U319" i="1"/>
  <c r="W319" i="1"/>
  <c r="Q166" i="1"/>
  <c r="Y166" i="1"/>
  <c r="R166" i="1"/>
  <c r="R792" i="1"/>
  <c r="S906" i="1"/>
  <c r="W858" i="1"/>
  <c r="V798" i="1"/>
  <c r="V859" i="1"/>
  <c r="U880" i="1"/>
  <c r="T906" i="1"/>
  <c r="T858" i="1"/>
  <c r="Q850" i="1"/>
  <c r="R934" i="1"/>
  <c r="U938" i="1"/>
  <c r="R895" i="1"/>
  <c r="U647" i="1"/>
  <c r="T655" i="1"/>
  <c r="R534" i="1"/>
  <c r="R887" i="1"/>
  <c r="V883" i="1"/>
  <c r="U899" i="1"/>
  <c r="U798" i="1"/>
  <c r="W812" i="1"/>
  <c r="T785" i="1"/>
  <c r="X788" i="1"/>
  <c r="S190" i="1"/>
  <c r="T9" i="1"/>
  <c r="S166" i="1"/>
  <c r="X29" i="1"/>
  <c r="U422" i="1"/>
  <c r="T523" i="1"/>
  <c r="W894" i="1"/>
  <c r="T778" i="1"/>
  <c r="T700" i="1"/>
  <c r="S894" i="1"/>
  <c r="T788" i="1"/>
  <c r="V820" i="1"/>
  <c r="R60" i="1"/>
  <c r="U587" i="1"/>
  <c r="X153" i="1"/>
  <c r="W55" i="1"/>
  <c r="U177" i="1"/>
  <c r="Y615" i="1"/>
  <c r="S665" i="1"/>
  <c r="R805" i="1"/>
  <c r="Q693" i="1"/>
  <c r="V97" i="1"/>
  <c r="U221" i="1"/>
  <c r="V489" i="1"/>
  <c r="Y561" i="1"/>
  <c r="W657" i="1"/>
  <c r="Y805" i="1"/>
  <c r="V853" i="1"/>
  <c r="Q84" i="1"/>
  <c r="Y676" i="1"/>
  <c r="Y634" i="1"/>
  <c r="Y84" i="1"/>
  <c r="V579" i="1"/>
  <c r="V84" i="1"/>
  <c r="U84" i="1"/>
  <c r="T676" i="1"/>
  <c r="T226" i="1"/>
  <c r="T168" i="1"/>
  <c r="V692" i="1"/>
  <c r="Y692" i="1"/>
  <c r="Q692" i="1"/>
  <c r="W692" i="1"/>
  <c r="U672" i="1"/>
  <c r="T672" i="1"/>
  <c r="V672" i="1"/>
  <c r="Y672" i="1"/>
  <c r="X672" i="1"/>
  <c r="V565" i="1"/>
  <c r="Q565" i="1"/>
  <c r="R565" i="1"/>
  <c r="Y565" i="1"/>
  <c r="R426" i="1"/>
  <c r="Y426" i="1"/>
  <c r="V426" i="1"/>
  <c r="W815" i="1"/>
  <c r="Y815" i="1"/>
  <c r="R683" i="1"/>
  <c r="U683" i="1"/>
  <c r="T683" i="1"/>
  <c r="V683" i="1"/>
  <c r="S683" i="1"/>
  <c r="Y683" i="1"/>
  <c r="W683" i="1"/>
  <c r="T665" i="1"/>
  <c r="V665" i="1"/>
  <c r="W665" i="1"/>
  <c r="Q665" i="1"/>
  <c r="R665" i="1"/>
  <c r="R620" i="1"/>
  <c r="S620" i="1"/>
  <c r="U620" i="1"/>
  <c r="W620" i="1"/>
  <c r="X620" i="1"/>
  <c r="V620" i="1"/>
  <c r="Y620" i="1"/>
  <c r="T620" i="1"/>
  <c r="Q620" i="1"/>
  <c r="S497" i="1"/>
  <c r="T497" i="1"/>
  <c r="U497" i="1"/>
  <c r="R497" i="1"/>
  <c r="W297" i="1"/>
  <c r="X297" i="1"/>
  <c r="V297" i="1"/>
  <c r="R122" i="1"/>
  <c r="S122" i="1"/>
  <c r="T122" i="1"/>
  <c r="V122" i="1"/>
  <c r="W122" i="1"/>
  <c r="Q122" i="1"/>
  <c r="U894" i="1"/>
  <c r="S812" i="1"/>
  <c r="U153" i="1"/>
  <c r="S177" i="1"/>
  <c r="Q615" i="1"/>
  <c r="S93" i="1"/>
  <c r="X792" i="1"/>
  <c r="R906" i="1"/>
  <c r="W798" i="1"/>
  <c r="R859" i="1"/>
  <c r="Y880" i="1"/>
  <c r="X934" i="1"/>
  <c r="S647" i="1"/>
  <c r="S655" i="1"/>
  <c r="T551" i="1"/>
  <c r="S887" i="1"/>
  <c r="T859" i="1"/>
  <c r="Y883" i="1"/>
  <c r="Q899" i="1"/>
  <c r="R785" i="1"/>
  <c r="R190" i="1"/>
  <c r="X9" i="1"/>
  <c r="W166" i="1"/>
  <c r="S29" i="1"/>
  <c r="U523" i="1"/>
  <c r="X894" i="1"/>
  <c r="T710" i="1"/>
  <c r="S778" i="1"/>
  <c r="S700" i="1"/>
  <c r="R894" i="1"/>
  <c r="R788" i="1"/>
  <c r="U820" i="1"/>
  <c r="W785" i="1"/>
  <c r="V153" i="1"/>
  <c r="V55" i="1"/>
  <c r="R177" i="1"/>
  <c r="T615" i="1"/>
  <c r="S669" i="1"/>
  <c r="Y489" i="1"/>
  <c r="Q909" i="1"/>
  <c r="U97" i="1"/>
  <c r="R221" i="1"/>
  <c r="U489" i="1"/>
  <c r="X561" i="1"/>
  <c r="V657" i="1"/>
  <c r="Y669" i="1"/>
  <c r="U805" i="1"/>
  <c r="U853" i="1"/>
  <c r="V909" i="1"/>
  <c r="Q683" i="1"/>
  <c r="Q618" i="1"/>
  <c r="Y647" i="1"/>
  <c r="Y540" i="1"/>
  <c r="W887" i="1"/>
  <c r="W778" i="1"/>
  <c r="W755" i="1"/>
  <c r="W84" i="1"/>
  <c r="V690" i="1"/>
  <c r="V678" i="1"/>
  <c r="V627" i="1"/>
  <c r="V594" i="1"/>
  <c r="U158" i="1"/>
  <c r="U122" i="1"/>
  <c r="T540" i="1"/>
  <c r="T825" i="1"/>
  <c r="Q825" i="1"/>
  <c r="W825" i="1"/>
  <c r="U639" i="1"/>
  <c r="V639" i="1"/>
  <c r="Y639" i="1"/>
  <c r="W639" i="1"/>
  <c r="R572" i="1"/>
  <c r="U572" i="1"/>
  <c r="X572" i="1"/>
  <c r="V572" i="1"/>
  <c r="W572" i="1"/>
  <c r="S572" i="1"/>
  <c r="Y572" i="1"/>
  <c r="Q572" i="1"/>
  <c r="V568" i="1"/>
  <c r="W568" i="1"/>
  <c r="Y568" i="1"/>
  <c r="Q539" i="1"/>
  <c r="V539" i="1"/>
  <c r="R530" i="1"/>
  <c r="S530" i="1"/>
  <c r="V530" i="1"/>
  <c r="U530" i="1"/>
  <c r="W530" i="1"/>
  <c r="Q530" i="1"/>
  <c r="T527" i="1"/>
  <c r="U527" i="1"/>
  <c r="X527" i="1"/>
  <c r="Y527" i="1"/>
  <c r="Q527" i="1"/>
  <c r="U500" i="1"/>
  <c r="X500" i="1"/>
  <c r="W500" i="1"/>
  <c r="R500" i="1"/>
  <c r="T500" i="1"/>
  <c r="Y500" i="1"/>
  <c r="S500" i="1"/>
  <c r="Y899" i="1"/>
  <c r="U785" i="1"/>
  <c r="S447" i="1"/>
  <c r="X177" i="1"/>
  <c r="X906" i="1"/>
  <c r="S798" i="1"/>
  <c r="T815" i="1"/>
  <c r="R551" i="1"/>
  <c r="U166" i="1"/>
  <c r="W29" i="1"/>
  <c r="R523" i="1"/>
  <c r="S710" i="1"/>
  <c r="R700" i="1"/>
  <c r="S820" i="1"/>
  <c r="S587" i="1"/>
  <c r="R153" i="1"/>
  <c r="T55" i="1"/>
  <c r="R669" i="1"/>
  <c r="Q629" i="1"/>
  <c r="Q669" i="1"/>
  <c r="Q805" i="1"/>
  <c r="T97" i="1"/>
  <c r="Y493" i="1"/>
  <c r="W561" i="1"/>
  <c r="Y625" i="1"/>
  <c r="W669" i="1"/>
  <c r="W805" i="1"/>
  <c r="W853" i="1"/>
  <c r="R909" i="1"/>
  <c r="Q778" i="1"/>
  <c r="Q710" i="1"/>
  <c r="Q695" i="1"/>
  <c r="Q630" i="1"/>
  <c r="Y687" i="1"/>
  <c r="Y122" i="1"/>
  <c r="X710" i="1"/>
  <c r="W599" i="1"/>
  <c r="V676" i="1"/>
  <c r="Y888" i="1"/>
  <c r="Q888" i="1"/>
  <c r="X888" i="1"/>
  <c r="W888" i="1"/>
  <c r="U888" i="1"/>
  <c r="V583" i="1"/>
  <c r="W583" i="1"/>
  <c r="R583" i="1"/>
  <c r="W576" i="1"/>
  <c r="U576" i="1"/>
  <c r="V576" i="1"/>
  <c r="Y576" i="1"/>
  <c r="Q576" i="1"/>
  <c r="X576" i="1"/>
  <c r="V554" i="1"/>
  <c r="R554" i="1"/>
  <c r="U554" i="1"/>
  <c r="T554" i="1"/>
  <c r="X554" i="1"/>
  <c r="Q554" i="1"/>
  <c r="R546" i="1"/>
  <c r="W546" i="1"/>
  <c r="S546" i="1"/>
  <c r="V546" i="1"/>
  <c r="Y546" i="1"/>
  <c r="U546" i="1"/>
  <c r="T546" i="1"/>
  <c r="R486" i="1"/>
  <c r="U486" i="1"/>
  <c r="X486" i="1"/>
  <c r="Y486" i="1"/>
  <c r="T486" i="1"/>
  <c r="W486" i="1"/>
  <c r="Q486" i="1"/>
  <c r="V822" i="1"/>
  <c r="Y904" i="1"/>
  <c r="V904" i="1"/>
  <c r="W904" i="1"/>
  <c r="X904" i="1"/>
  <c r="U874" i="1"/>
  <c r="V874" i="1"/>
  <c r="W874" i="1"/>
  <c r="X874" i="1"/>
  <c r="V827" i="1"/>
  <c r="W827" i="1"/>
  <c r="W810" i="1"/>
  <c r="V810" i="1"/>
  <c r="U810" i="1"/>
  <c r="V648" i="1"/>
  <c r="Y648" i="1"/>
  <c r="Q648" i="1"/>
  <c r="U592" i="1"/>
  <c r="T592" i="1"/>
  <c r="R592" i="1"/>
  <c r="W592" i="1"/>
  <c r="S592" i="1"/>
  <c r="Y592" i="1"/>
  <c r="Q592" i="1"/>
  <c r="U511" i="1"/>
  <c r="T511" i="1"/>
  <c r="R511" i="1"/>
  <c r="X511" i="1"/>
  <c r="Y511" i="1"/>
  <c r="W511" i="1"/>
  <c r="T439" i="1"/>
  <c r="U439" i="1"/>
  <c r="Y439" i="1"/>
  <c r="X439" i="1"/>
  <c r="R375" i="1"/>
  <c r="T375" i="1"/>
  <c r="S375" i="1"/>
  <c r="W375" i="1"/>
  <c r="V375" i="1"/>
  <c r="X363" i="1"/>
  <c r="Q363" i="1"/>
  <c r="W363" i="1"/>
  <c r="U346" i="1"/>
  <c r="W346" i="1"/>
  <c r="Y346" i="1"/>
  <c r="V346" i="1"/>
  <c r="V342" i="1"/>
  <c r="X342" i="1"/>
  <c r="R330" i="1"/>
  <c r="U330" i="1"/>
  <c r="X330" i="1"/>
  <c r="S330" i="1"/>
  <c r="Q330" i="1"/>
  <c r="R259" i="1"/>
  <c r="S259" i="1"/>
  <c r="V259" i="1"/>
  <c r="Y259" i="1"/>
  <c r="T259" i="1"/>
  <c r="U259" i="1"/>
  <c r="W259" i="1"/>
  <c r="R48" i="1"/>
  <c r="T48" i="1"/>
  <c r="S48" i="1"/>
  <c r="Q48" i="1"/>
  <c r="U902" i="1"/>
  <c r="X902" i="1"/>
  <c r="U822" i="1"/>
  <c r="W752" i="1"/>
  <c r="Y752" i="1"/>
  <c r="T590" i="1"/>
  <c r="S590" i="1"/>
  <c r="R558" i="1"/>
  <c r="S558" i="1"/>
  <c r="W558" i="1"/>
  <c r="V558" i="1"/>
  <c r="Y558" i="1"/>
  <c r="T558" i="1"/>
  <c r="U558" i="1"/>
  <c r="U418" i="1"/>
  <c r="Y418" i="1"/>
  <c r="Y288" i="1"/>
  <c r="Q288" i="1"/>
  <c r="R252" i="1"/>
  <c r="S252" i="1"/>
  <c r="T252" i="1"/>
  <c r="X252" i="1"/>
  <c r="Y252" i="1"/>
  <c r="U867" i="1"/>
  <c r="V867" i="1"/>
  <c r="W867" i="1"/>
  <c r="W748" i="1"/>
  <c r="Y748" i="1"/>
  <c r="X748" i="1"/>
  <c r="U731" i="1"/>
  <c r="V731" i="1"/>
  <c r="T719" i="1"/>
  <c r="X719" i="1"/>
  <c r="U719" i="1"/>
  <c r="Y667" i="1"/>
  <c r="W667" i="1"/>
  <c r="R570" i="1"/>
  <c r="T570" i="1"/>
  <c r="U570" i="1"/>
  <c r="X570" i="1"/>
  <c r="V570" i="1"/>
  <c r="W570" i="1"/>
  <c r="Q570" i="1"/>
  <c r="Y570" i="1"/>
  <c r="T542" i="1"/>
  <c r="V542" i="1"/>
  <c r="S542" i="1"/>
  <c r="U542" i="1"/>
  <c r="R451" i="1"/>
  <c r="U451" i="1"/>
  <c r="X451" i="1"/>
  <c r="T451" i="1"/>
  <c r="V451" i="1"/>
  <c r="R412" i="1"/>
  <c r="W412" i="1"/>
  <c r="V412" i="1"/>
  <c r="T403" i="1"/>
  <c r="U403" i="1"/>
  <c r="Y403" i="1"/>
  <c r="U372" i="1"/>
  <c r="V372" i="1"/>
  <c r="V300" i="1"/>
  <c r="X300" i="1"/>
  <c r="U866" i="1"/>
  <c r="X866" i="1"/>
  <c r="Y866" i="1"/>
  <c r="W652" i="1"/>
  <c r="U652" i="1"/>
  <c r="V638" i="1"/>
  <c r="Y638" i="1"/>
  <c r="Q638" i="1"/>
  <c r="R596" i="1"/>
  <c r="T596" i="1"/>
  <c r="U596" i="1"/>
  <c r="V596" i="1"/>
  <c r="X596" i="1"/>
  <c r="S596" i="1"/>
  <c r="W596" i="1"/>
  <c r="V556" i="1"/>
  <c r="U556" i="1"/>
  <c r="R475" i="1"/>
  <c r="V475" i="1"/>
  <c r="T475" i="1"/>
  <c r="X475" i="1"/>
  <c r="Y475" i="1"/>
  <c r="R460" i="1"/>
  <c r="T460" i="1"/>
  <c r="V460" i="1"/>
  <c r="W460" i="1"/>
  <c r="R430" i="1"/>
  <c r="V430" i="1"/>
  <c r="W430" i="1"/>
  <c r="T430" i="1"/>
  <c r="R364" i="1"/>
  <c r="S364" i="1"/>
  <c r="X364" i="1"/>
  <c r="U364" i="1"/>
  <c r="Q364" i="1"/>
  <c r="U359" i="1"/>
  <c r="W359" i="1"/>
  <c r="Y359" i="1"/>
  <c r="V359" i="1"/>
  <c r="Y343" i="1"/>
  <c r="V343" i="1"/>
  <c r="X343" i="1"/>
  <c r="R331" i="1"/>
  <c r="T331" i="1"/>
  <c r="V331" i="1"/>
  <c r="U331" i="1"/>
  <c r="X331" i="1"/>
  <c r="S331" i="1"/>
  <c r="R326" i="1"/>
  <c r="S326" i="1"/>
  <c r="U326" i="1"/>
  <c r="W326" i="1"/>
  <c r="Y326" i="1"/>
  <c r="R322" i="1"/>
  <c r="U322" i="1"/>
  <c r="T322" i="1"/>
  <c r="S322" i="1"/>
  <c r="W322" i="1"/>
  <c r="Y322" i="1"/>
  <c r="V322" i="1"/>
  <c r="R660" i="1"/>
  <c r="S660" i="1"/>
  <c r="T660" i="1"/>
  <c r="R564" i="1"/>
  <c r="V564" i="1"/>
  <c r="S564" i="1"/>
  <c r="T544" i="1"/>
  <c r="R544" i="1"/>
  <c r="R518" i="1"/>
  <c r="S518" i="1"/>
  <c r="X238" i="1"/>
  <c r="U238" i="1"/>
  <c r="R234" i="1"/>
  <c r="S234" i="1"/>
  <c r="R188" i="1"/>
  <c r="S188" i="1"/>
  <c r="T188" i="1"/>
  <c r="R65" i="1"/>
  <c r="S65" i="1"/>
  <c r="X975" i="1"/>
  <c r="X982" i="1" s="1"/>
  <c r="T982" i="1"/>
  <c r="T508" i="1"/>
  <c r="T560" i="1"/>
  <c r="S560" i="1"/>
  <c r="U560" i="1"/>
  <c r="R483" i="1"/>
  <c r="U483" i="1"/>
  <c r="R382" i="1"/>
  <c r="T382" i="1"/>
  <c r="V15" i="1"/>
  <c r="S15" i="1"/>
  <c r="R15" i="1"/>
  <c r="R8" i="1"/>
  <c r="T8" i="1"/>
  <c r="R684" i="1"/>
  <c r="U684" i="1"/>
  <c r="S684" i="1"/>
  <c r="R674" i="1"/>
  <c r="U674" i="1"/>
  <c r="S674" i="1"/>
  <c r="R559" i="1"/>
  <c r="U559" i="1"/>
  <c r="R414" i="1"/>
  <c r="V414" i="1"/>
  <c r="S414" i="1"/>
  <c r="R386" i="1"/>
  <c r="U386" i="1"/>
  <c r="R312" i="1"/>
  <c r="S312" i="1"/>
  <c r="V312" i="1"/>
  <c r="R275" i="1"/>
  <c r="S275" i="1"/>
  <c r="V275" i="1"/>
  <c r="T275" i="1"/>
  <c r="R255" i="1"/>
  <c r="S255" i="1"/>
  <c r="T255" i="1"/>
  <c r="R140" i="1"/>
  <c r="S140" i="1"/>
  <c r="T140" i="1"/>
  <c r="R36" i="1"/>
  <c r="S36" i="1"/>
  <c r="U36" i="1"/>
  <c r="R32" i="1"/>
  <c r="S32" i="1"/>
  <c r="R524" i="1"/>
  <c r="T524" i="1"/>
  <c r="U524" i="1"/>
  <c r="R446" i="1"/>
  <c r="S446" i="1"/>
  <c r="S400" i="1"/>
  <c r="T400" i="1"/>
  <c r="V400" i="1"/>
  <c r="S306" i="1"/>
  <c r="T306" i="1"/>
  <c r="R4" i="1"/>
  <c r="S4" i="1"/>
  <c r="R328" i="1"/>
  <c r="R19" i="1"/>
  <c r="S19" i="1"/>
  <c r="R419" i="1"/>
  <c r="S419" i="1"/>
  <c r="R398" i="1"/>
  <c r="S398" i="1"/>
  <c r="R339" i="1"/>
  <c r="S339" i="1"/>
  <c r="R82" i="1"/>
  <c r="S82" i="1"/>
  <c r="T943" i="1" l="1"/>
  <c r="R956" i="1" s="1"/>
  <c r="Y943" i="1"/>
  <c r="R961" i="1" s="1"/>
  <c r="S943" i="1"/>
  <c r="R955" i="1" s="1"/>
  <c r="X943" i="1"/>
  <c r="R960" i="1" s="1"/>
  <c r="R943" i="1"/>
  <c r="R954" i="1" s="1"/>
  <c r="V943" i="1"/>
  <c r="R958" i="1" s="1"/>
  <c r="Q943" i="1"/>
  <c r="R953" i="1" s="1"/>
  <c r="R962" i="1" s="1"/>
  <c r="W943" i="1"/>
  <c r="R959" i="1" s="1"/>
  <c r="U943" i="1"/>
  <c r="R957" i="1" s="1"/>
  <c r="S993" i="1"/>
  <c r="S1004" i="1"/>
  <c r="S1005" i="1" s="1"/>
</calcChain>
</file>

<file path=xl/sharedStrings.xml><?xml version="1.0" encoding="utf-8"?>
<sst xmlns="http://schemas.openxmlformats.org/spreadsheetml/2006/main" count="7528" uniqueCount="976">
  <si>
    <t>DETAIL OF PLOTS</t>
  </si>
  <si>
    <t>BLOCK</t>
  </si>
  <si>
    <t>PLOT NOS.</t>
  </si>
  <si>
    <t>Block</t>
  </si>
  <si>
    <t>Plot No</t>
  </si>
  <si>
    <t>L</t>
  </si>
  <si>
    <t>B</t>
  </si>
  <si>
    <t>AREA OF 
PLOT IN SQ.MT</t>
  </si>
  <si>
    <t>AREA OF 
PLOT IN SQ.YD</t>
  </si>
  <si>
    <t>Size Category</t>
  </si>
  <si>
    <t>Plot No.</t>
  </si>
  <si>
    <t>Status</t>
  </si>
  <si>
    <t>A</t>
  </si>
  <si>
    <t>A (1-3)</t>
  </si>
  <si>
    <t>Company Share</t>
  </si>
  <si>
    <t>A (4)</t>
  </si>
  <si>
    <t>A (5-6)</t>
  </si>
  <si>
    <t>A (7)</t>
  </si>
  <si>
    <t>Irregular Plot</t>
  </si>
  <si>
    <t>A (8)</t>
  </si>
  <si>
    <t>A (9-11)</t>
  </si>
  <si>
    <t>Collborator Share</t>
  </si>
  <si>
    <t>A (12-16)</t>
  </si>
  <si>
    <t>A (17-24)</t>
  </si>
  <si>
    <t>A (25-27)</t>
  </si>
  <si>
    <t>Hold</t>
  </si>
  <si>
    <t>A (28-42)</t>
  </si>
  <si>
    <t>Plot Sold</t>
  </si>
  <si>
    <t>A (43)</t>
  </si>
  <si>
    <t>B(1)</t>
  </si>
  <si>
    <t>B(2)</t>
  </si>
  <si>
    <t>detail given in part-2</t>
  </si>
  <si>
    <t>B(3)</t>
  </si>
  <si>
    <t>B(4)</t>
  </si>
  <si>
    <t>B(5)</t>
  </si>
  <si>
    <t>B(6)</t>
  </si>
  <si>
    <t>B(7)</t>
  </si>
  <si>
    <t>B(8)</t>
  </si>
  <si>
    <t>B(9-13)</t>
  </si>
  <si>
    <t>B(14-19)</t>
  </si>
  <si>
    <t>B(20)</t>
  </si>
  <si>
    <t>B(21-23)</t>
  </si>
  <si>
    <t>B(24-27)</t>
  </si>
  <si>
    <t>B(28)</t>
  </si>
  <si>
    <t>B(29-32)</t>
  </si>
  <si>
    <t>B(33-36)</t>
  </si>
  <si>
    <t>B(37)</t>
  </si>
  <si>
    <t>C</t>
  </si>
  <si>
    <t>C(1)</t>
  </si>
  <si>
    <t>C(2-3)</t>
  </si>
  <si>
    <t>C(4-7)</t>
  </si>
  <si>
    <t>C(8)</t>
  </si>
  <si>
    <t>C(09-11)</t>
  </si>
  <si>
    <t>C(12)</t>
  </si>
  <si>
    <t>C(13-14)</t>
  </si>
  <si>
    <t>C(15)</t>
  </si>
  <si>
    <t>C(16-23)</t>
  </si>
  <si>
    <t>C(24)</t>
  </si>
  <si>
    <t>C(25-34)</t>
  </si>
  <si>
    <t>C(35)</t>
  </si>
  <si>
    <t>C(36)</t>
  </si>
  <si>
    <t>C(37)</t>
  </si>
  <si>
    <t>C(38-40)</t>
  </si>
  <si>
    <t>C(41)</t>
  </si>
  <si>
    <t>C(42)</t>
  </si>
  <si>
    <t>C(43)</t>
  </si>
  <si>
    <t>C(44)</t>
  </si>
  <si>
    <t>C(45)</t>
  </si>
  <si>
    <t>C(46)</t>
  </si>
  <si>
    <t>C(47)</t>
  </si>
  <si>
    <t>C(48)</t>
  </si>
  <si>
    <t>C(49-61)</t>
  </si>
  <si>
    <t>C(62-74)</t>
  </si>
  <si>
    <t>C(75-76)</t>
  </si>
  <si>
    <t>C(77-80)</t>
  </si>
  <si>
    <t>C(81-85)</t>
  </si>
  <si>
    <t>C(86)</t>
  </si>
  <si>
    <t>C(87)</t>
  </si>
  <si>
    <t>C(88)</t>
  </si>
  <si>
    <t>C(89)</t>
  </si>
  <si>
    <t>C(90)</t>
  </si>
  <si>
    <t>C(91)</t>
  </si>
  <si>
    <t>C(92)</t>
  </si>
  <si>
    <t>C(93-97)</t>
  </si>
  <si>
    <t>C(98)</t>
  </si>
  <si>
    <t>C(99-103)</t>
  </si>
  <si>
    <t>C(104-110)</t>
  </si>
  <si>
    <t>C(111)</t>
  </si>
  <si>
    <t>C(112-122)</t>
  </si>
  <si>
    <t>C(123-124)</t>
  </si>
  <si>
    <t>C(125-136)</t>
  </si>
  <si>
    <t>C(137)</t>
  </si>
  <si>
    <t>D</t>
  </si>
  <si>
    <t>D(1-7)</t>
  </si>
  <si>
    <t>D(8)</t>
  </si>
  <si>
    <t>D(9-20)</t>
  </si>
  <si>
    <t>D(21)</t>
  </si>
  <si>
    <t>D(22-28)</t>
  </si>
  <si>
    <t>D(29-30)</t>
  </si>
  <si>
    <t>D(31-37)</t>
  </si>
  <si>
    <t>D(38)</t>
  </si>
  <si>
    <t>D(39)</t>
  </si>
  <si>
    <t>D(40-43)</t>
  </si>
  <si>
    <t>D(44)</t>
  </si>
  <si>
    <t>D(45-48)</t>
  </si>
  <si>
    <t>D(49-50)</t>
  </si>
  <si>
    <t>D(51-58)</t>
  </si>
  <si>
    <t>D(59)</t>
  </si>
  <si>
    <t>D(76)</t>
  </si>
  <si>
    <t>D(77)</t>
  </si>
  <si>
    <t>D(78-86)</t>
  </si>
  <si>
    <t>D(87)</t>
  </si>
  <si>
    <t>D(88-95)</t>
  </si>
  <si>
    <t>D(96-103)</t>
  </si>
  <si>
    <t>D(104)</t>
  </si>
  <si>
    <t>D(105-109)</t>
  </si>
  <si>
    <t>D(110-119)</t>
  </si>
  <si>
    <t>D(120-127)</t>
  </si>
  <si>
    <t>D(128)</t>
  </si>
  <si>
    <t>D(129-141)</t>
  </si>
  <si>
    <t>D(142-143)</t>
  </si>
  <si>
    <t>D(144-149)</t>
  </si>
  <si>
    <t>D(150)</t>
  </si>
  <si>
    <t>D(151)</t>
  </si>
  <si>
    <t>D(152-157)</t>
  </si>
  <si>
    <t>D(158-161)</t>
  </si>
  <si>
    <t>D(162)</t>
  </si>
  <si>
    <t>D(163)</t>
  </si>
  <si>
    <t>D(164-177)</t>
  </si>
  <si>
    <t>D(178)</t>
  </si>
  <si>
    <t>D(179-196)</t>
  </si>
  <si>
    <t>D(197)</t>
  </si>
  <si>
    <t>D(198-206)</t>
  </si>
  <si>
    <t>D(207)</t>
  </si>
  <si>
    <t>D(208-216)</t>
  </si>
  <si>
    <t>D(217-218)</t>
  </si>
  <si>
    <t>D(219)</t>
  </si>
  <si>
    <t>D(220-227)</t>
  </si>
  <si>
    <t>D(228-235)</t>
  </si>
  <si>
    <t>D(236-243)</t>
  </si>
  <si>
    <t>D(244-259)</t>
  </si>
  <si>
    <t>D(260-280)</t>
  </si>
  <si>
    <t>D(281-282)</t>
  </si>
  <si>
    <t>D(283-303)</t>
  </si>
  <si>
    <t>D(304-323)</t>
  </si>
  <si>
    <t>D(324-332)</t>
  </si>
  <si>
    <t>D(333-350)</t>
  </si>
  <si>
    <t>F</t>
  </si>
  <si>
    <t>F(1-9)</t>
  </si>
  <si>
    <t>F(10)</t>
  </si>
  <si>
    <t>F(11-18)</t>
  </si>
  <si>
    <t>F(19-26)</t>
  </si>
  <si>
    <t>F(27)</t>
  </si>
  <si>
    <t>F(28-36)</t>
  </si>
  <si>
    <t>F(37-45)</t>
  </si>
  <si>
    <t>F(46)</t>
  </si>
  <si>
    <t>F(47-56)</t>
  </si>
  <si>
    <t>F(57-65)</t>
  </si>
  <si>
    <t>F(66)</t>
  </si>
  <si>
    <t>F(67-75)</t>
  </si>
  <si>
    <t>F(76-84)</t>
  </si>
  <si>
    <t>F(85)</t>
  </si>
  <si>
    <t>F(86-93)</t>
  </si>
  <si>
    <t>F(94-95)</t>
  </si>
  <si>
    <t>F(96-103)</t>
  </si>
  <si>
    <t>NPNL Location</t>
  </si>
  <si>
    <t>F(104)</t>
  </si>
  <si>
    <t>F(105-113)</t>
  </si>
  <si>
    <t>F(114-123)</t>
  </si>
  <si>
    <t>F(124)</t>
  </si>
  <si>
    <t>F(125-129)</t>
  </si>
  <si>
    <t>F(130-131)</t>
  </si>
  <si>
    <t>F(132)</t>
  </si>
  <si>
    <t>F(133)</t>
  </si>
  <si>
    <t>F(134)</t>
  </si>
  <si>
    <t>F(135-138)</t>
  </si>
  <si>
    <t>F(139)</t>
  </si>
  <si>
    <t>F(140-149)</t>
  </si>
  <si>
    <t>F(150-159)</t>
  </si>
  <si>
    <t>F(160)</t>
  </si>
  <si>
    <t>F(161-163)</t>
  </si>
  <si>
    <t>F(164)</t>
  </si>
  <si>
    <t>F(165)</t>
  </si>
  <si>
    <t>F(166)</t>
  </si>
  <si>
    <t>F(167)</t>
  </si>
  <si>
    <t>F(168-180)</t>
  </si>
  <si>
    <t>F(181-187)</t>
  </si>
  <si>
    <t>F(188)</t>
  </si>
  <si>
    <t>F(189)</t>
  </si>
  <si>
    <t>F(190)</t>
  </si>
  <si>
    <t>F(191)</t>
  </si>
  <si>
    <t>F(192)</t>
  </si>
  <si>
    <t>F(193-196)</t>
  </si>
  <si>
    <t>F(197)</t>
  </si>
  <si>
    <t>G</t>
  </si>
  <si>
    <t>G(1)</t>
  </si>
  <si>
    <t>G(2-11)</t>
  </si>
  <si>
    <t>G(12-21)</t>
  </si>
  <si>
    <t>G(22)</t>
  </si>
  <si>
    <t>G(23-47)</t>
  </si>
  <si>
    <t>G(48)</t>
  </si>
  <si>
    <t>G(49-54)</t>
  </si>
  <si>
    <t>G(55-56)</t>
  </si>
  <si>
    <t>G(57-68)</t>
  </si>
  <si>
    <t>G(69-70)</t>
  </si>
  <si>
    <t>G(71-80)</t>
  </si>
  <si>
    <t>G(81-86)</t>
  </si>
  <si>
    <t>G(87-88)</t>
  </si>
  <si>
    <t>G(89-100)</t>
  </si>
  <si>
    <t>G(101-102)</t>
  </si>
  <si>
    <t>G(103-108)</t>
  </si>
  <si>
    <t>G(109-118)</t>
  </si>
  <si>
    <t>G(119)</t>
  </si>
  <si>
    <t>G(120-156)</t>
  </si>
  <si>
    <t>G(157)</t>
  </si>
  <si>
    <t>G(158)</t>
  </si>
  <si>
    <t>G(159)</t>
  </si>
  <si>
    <t>G(160)</t>
  </si>
  <si>
    <t>G(161)</t>
  </si>
  <si>
    <t>G(162)</t>
  </si>
  <si>
    <t>G(163)</t>
  </si>
  <si>
    <t>G(164)</t>
  </si>
  <si>
    <t>G(165)</t>
  </si>
  <si>
    <t>G(166)</t>
  </si>
  <si>
    <t>G(167)</t>
  </si>
  <si>
    <t>G(168)</t>
  </si>
  <si>
    <t>112A</t>
  </si>
  <si>
    <t>151A</t>
  </si>
  <si>
    <t>D(61-75)</t>
  </si>
  <si>
    <t>K(01)</t>
  </si>
  <si>
    <t>K</t>
  </si>
  <si>
    <t>K(02-03)</t>
  </si>
  <si>
    <t>K(04-06)</t>
  </si>
  <si>
    <t>NPNL</t>
  </si>
  <si>
    <t>Villa Sold- Size not OK</t>
  </si>
  <si>
    <t>Suitable for 300 sq yards Villa</t>
  </si>
  <si>
    <t>S.NO</t>
  </si>
  <si>
    <t>AREA</t>
  </si>
  <si>
    <t>AREA BREAKUP</t>
  </si>
  <si>
    <t xml:space="preserve">Total </t>
  </si>
  <si>
    <t>&lt;210</t>
  </si>
  <si>
    <t>&lt;250</t>
  </si>
  <si>
    <t>&lt;320</t>
  </si>
  <si>
    <t>&lt;350</t>
  </si>
  <si>
    <t>AREA  (SQ.YARD)</t>
  </si>
  <si>
    <t>&lt;410</t>
  </si>
  <si>
    <t>&lt;520</t>
  </si>
  <si>
    <t>&lt;700</t>
  </si>
  <si>
    <t>&lt;900</t>
  </si>
  <si>
    <t>&lt;1200</t>
  </si>
  <si>
    <t>TOTAL</t>
  </si>
  <si>
    <t>PLOT TYPE</t>
  </si>
  <si>
    <t>NOS</t>
  </si>
  <si>
    <t xml:space="preserve">PLOT STATUS </t>
  </si>
  <si>
    <t>PLOT AREA(SQ.YARD)</t>
  </si>
  <si>
    <t>Proposed Premium Floors</t>
  </si>
  <si>
    <t>Flamingo Floors</t>
  </si>
  <si>
    <t>On Hold Plots</t>
  </si>
  <si>
    <t>--</t>
  </si>
  <si>
    <t>Irregular Plots</t>
  </si>
  <si>
    <t>NPNL Plots Sold</t>
  </si>
  <si>
    <t>180&amp;193</t>
  </si>
  <si>
    <t>Plots Sold</t>
  </si>
  <si>
    <t>242-266</t>
  </si>
  <si>
    <t>300-328</t>
  </si>
  <si>
    <t>360-376</t>
  </si>
  <si>
    <t>389-409</t>
  </si>
  <si>
    <t>501-586</t>
  </si>
  <si>
    <t>Breakup of sold plots</t>
  </si>
  <si>
    <t>Proposed  243 sq.yard villa</t>
  </si>
  <si>
    <t>PLOT SIZE (METER)</t>
  </si>
  <si>
    <t>12.15 x 27.525</t>
  </si>
  <si>
    <t>10.91 x 18.6</t>
  </si>
  <si>
    <t>Approved Design 300 sq.yard</t>
  </si>
  <si>
    <t>11 x 22.90</t>
  </si>
  <si>
    <t>Proposed New 327 sq.yard Villa</t>
  </si>
  <si>
    <t>11.968 x 22.90</t>
  </si>
  <si>
    <t>Proposed 193 sq. yard S+4 Floors</t>
  </si>
  <si>
    <t>8.934 x 19.525</t>
  </si>
  <si>
    <t>8.918 x 18.050</t>
  </si>
  <si>
    <t>300 sq. yad Villa Sold</t>
  </si>
  <si>
    <t>11.0 x 22.90</t>
  </si>
  <si>
    <t>250 sq. yad Villa Sold</t>
  </si>
  <si>
    <t>10.0 x 20.9</t>
  </si>
  <si>
    <t>277 sq. yard Villa Sold</t>
  </si>
  <si>
    <t>11.5 x 20.14</t>
  </si>
  <si>
    <t>UNIQUE</t>
  </si>
  <si>
    <t>Total</t>
  </si>
  <si>
    <t>220-225</t>
  </si>
  <si>
    <t>231-250</t>
  </si>
  <si>
    <t>294-318</t>
  </si>
  <si>
    <t>334-360</t>
  </si>
  <si>
    <t>700-715</t>
  </si>
  <si>
    <t>910-968</t>
  </si>
  <si>
    <t>1000-1180</t>
  </si>
  <si>
    <t>Balance Inventory ready to  Sold</t>
  </si>
  <si>
    <t>Grand Total</t>
  </si>
  <si>
    <t>PLOTS (Nos)</t>
  </si>
  <si>
    <t>SUMMARY OF PLOTS AT CENTRAL PARK FLOWER VALLEY</t>
  </si>
  <si>
    <t>COLLABORATOR</t>
  </si>
  <si>
    <t>TOTAL PLOTS</t>
  </si>
  <si>
    <t>COMPANY</t>
  </si>
  <si>
    <t>COMPANY- IRREGULAR PLOTS</t>
  </si>
  <si>
    <t>SIZE OF PLOTS</t>
  </si>
  <si>
    <t>&lt; 210</t>
  </si>
  <si>
    <t>&lt; 320</t>
  </si>
  <si>
    <t>&lt; 250</t>
  </si>
  <si>
    <t>COMPANY - ON HOLD PLOTS</t>
  </si>
  <si>
    <t>COMPANY- REGULAR PLOTS</t>
  </si>
  <si>
    <t>SUMMARY OF REGULAR PLOTS AT CENTRAL PARK FLOWER VALLEY</t>
  </si>
  <si>
    <t>180 SQ YARDS S+4</t>
  </si>
  <si>
    <t>Remarks</t>
  </si>
  <si>
    <t>EWS Plots 60 sq yards</t>
  </si>
  <si>
    <t>Excluding EWS</t>
  </si>
  <si>
    <t>Saleable as PLOT ONLY</t>
  </si>
  <si>
    <t>Suitable for 250 sq yards Villa</t>
  </si>
  <si>
    <t>250 sq yards Villa Sold</t>
  </si>
  <si>
    <t>300 sq yards Villa Sold</t>
  </si>
  <si>
    <t>TO BE INTERCHANGED WITH D-18</t>
  </si>
  <si>
    <t>CHECK AND CONFIRM FACING AS PER DEMARCATION PLAN</t>
  </si>
  <si>
    <t>Cerise Suites</t>
  </si>
  <si>
    <t>COMPANY- Non-Standard PLOTS</t>
  </si>
  <si>
    <t>Flamingo Floors Location- 180 sq yards</t>
  </si>
  <si>
    <t>Flamingo Floors Location- 193 sq yards</t>
  </si>
  <si>
    <t>250 sq yards Villas Sold</t>
  </si>
  <si>
    <t>300 sq yards Villas Sold</t>
  </si>
  <si>
    <t>260 to 360 sq yards Villas sold- Size not Standard</t>
  </si>
  <si>
    <t>260-360</t>
  </si>
  <si>
    <t>Regular Plots Sold</t>
  </si>
  <si>
    <t>Total Inventory Sold- Villas, Plots, Floors, Proposed Villas</t>
  </si>
  <si>
    <t>Company Owned Regular Plots</t>
  </si>
  <si>
    <t>Various Sizes</t>
  </si>
  <si>
    <t>Unsold Inventory</t>
  </si>
  <si>
    <t>Regular Plot Sold needs Interchange with Collaborator</t>
  </si>
  <si>
    <t>F-11 to F-18, F24</t>
  </si>
  <si>
    <t>B-11</t>
  </si>
  <si>
    <t>B-12</t>
  </si>
  <si>
    <t>B-13</t>
  </si>
  <si>
    <t>C-56</t>
  </si>
  <si>
    <t>C-59</t>
  </si>
  <si>
    <t>C-60</t>
  </si>
  <si>
    <t>C-61</t>
  </si>
  <si>
    <t>C-67</t>
  </si>
  <si>
    <t>C-68</t>
  </si>
  <si>
    <t>C-83</t>
  </si>
  <si>
    <t>C-85</t>
  </si>
  <si>
    <t>C-112</t>
  </si>
  <si>
    <t>C-112A</t>
  </si>
  <si>
    <t>C-114</t>
  </si>
  <si>
    <t>C-115</t>
  </si>
  <si>
    <t>C-116</t>
  </si>
  <si>
    <t>C-117</t>
  </si>
  <si>
    <t>D-35</t>
  </si>
  <si>
    <t>D-36</t>
  </si>
  <si>
    <t>D-37</t>
  </si>
  <si>
    <t>F-76</t>
  </si>
  <si>
    <t>F-82</t>
  </si>
  <si>
    <t>F-83</t>
  </si>
  <si>
    <t>F-110</t>
  </si>
  <si>
    <t>F-111</t>
  </si>
  <si>
    <t>F-112</t>
  </si>
  <si>
    <t>F-113</t>
  </si>
  <si>
    <t>F-115</t>
  </si>
  <si>
    <t>F-116</t>
  </si>
  <si>
    <t>F-117</t>
  </si>
  <si>
    <t>F-118</t>
  </si>
  <si>
    <t>F-120</t>
  </si>
  <si>
    <t>F-121</t>
  </si>
  <si>
    <t>F-122</t>
  </si>
  <si>
    <t>B-14</t>
  </si>
  <si>
    <t>C-28</t>
  </si>
  <si>
    <t>C-29</t>
  </si>
  <si>
    <t>C-32</t>
  </si>
  <si>
    <t>C-33</t>
  </si>
  <si>
    <t>C-34</t>
  </si>
  <si>
    <t>C-77</t>
  </si>
  <si>
    <t>F-6</t>
  </si>
  <si>
    <t>F-7</t>
  </si>
  <si>
    <t>F-40</t>
  </si>
  <si>
    <t>F-41</t>
  </si>
  <si>
    <t>F-44</t>
  </si>
  <si>
    <t>F-69</t>
  </si>
  <si>
    <t>Hold for Commercial etc</t>
  </si>
  <si>
    <t>Unsold Inventory, 152 Nos Plots</t>
  </si>
  <si>
    <t>Regular Plots Sold, 111 Nos</t>
  </si>
  <si>
    <t>400 SQ YARDS VILLA</t>
  </si>
  <si>
    <t>Description</t>
  </si>
  <si>
    <t>Saleable Area (sq. ft)</t>
  </si>
  <si>
    <t>Carpet Area</t>
  </si>
  <si>
    <t>Balcony Area/Verandah</t>
  </si>
  <si>
    <t>Area under Outer walls</t>
  </si>
  <si>
    <t>Area of Unit Incl Carpet, Balcony, Outer Walls</t>
  </si>
  <si>
    <t>Lawn Area</t>
  </si>
  <si>
    <t>Terrace Area</t>
  </si>
  <si>
    <t>Right to use area excluding Stairs, Lift, Corridor etc</t>
  </si>
  <si>
    <t>250 sq yards- First Floor</t>
  </si>
  <si>
    <t>250 sq yards- Second Floor</t>
  </si>
  <si>
    <t>D-61</t>
  </si>
  <si>
    <t>D-62</t>
  </si>
  <si>
    <t>D-63</t>
  </si>
  <si>
    <t>D-64</t>
  </si>
  <si>
    <t>D-65</t>
  </si>
  <si>
    <t>D-66</t>
  </si>
  <si>
    <t>D-67</t>
  </si>
  <si>
    <t>D-68</t>
  </si>
  <si>
    <t>D-69</t>
  </si>
  <si>
    <t>D-70</t>
  </si>
  <si>
    <t>D-71</t>
  </si>
  <si>
    <t>D-72</t>
  </si>
  <si>
    <t>D-73</t>
  </si>
  <si>
    <t>D-74</t>
  </si>
  <si>
    <t>D-75</t>
  </si>
  <si>
    <t>D-76</t>
  </si>
  <si>
    <t>D-121</t>
  </si>
  <si>
    <t>D-122</t>
  </si>
  <si>
    <t>D-123</t>
  </si>
  <si>
    <t>D-124</t>
  </si>
  <si>
    <t>D-125</t>
  </si>
  <si>
    <t>D-126</t>
  </si>
  <si>
    <t>D-127</t>
  </si>
  <si>
    <t>D-128</t>
  </si>
  <si>
    <t>D-181</t>
  </si>
  <si>
    <t>D-182</t>
  </si>
  <si>
    <t>D-183</t>
  </si>
  <si>
    <t>D-184</t>
  </si>
  <si>
    <t>D-185</t>
  </si>
  <si>
    <t>D-186</t>
  </si>
  <si>
    <t>D-187</t>
  </si>
  <si>
    <t>D-188</t>
  </si>
  <si>
    <t>D-189</t>
  </si>
  <si>
    <t>D-190</t>
  </si>
  <si>
    <t>D-191</t>
  </si>
  <si>
    <t>D-192</t>
  </si>
  <si>
    <t>D-193</t>
  </si>
  <si>
    <t>D-194</t>
  </si>
  <si>
    <t>D-195</t>
  </si>
  <si>
    <t>D-196</t>
  </si>
  <si>
    <t>D-197</t>
  </si>
  <si>
    <t>D-198</t>
  </si>
  <si>
    <t>D-200</t>
  </si>
  <si>
    <t>D-201</t>
  </si>
  <si>
    <t>D-202</t>
  </si>
  <si>
    <t>D-203</t>
  </si>
  <si>
    <t>D-286</t>
  </si>
  <si>
    <t>D-287</t>
  </si>
  <si>
    <t>D-288</t>
  </si>
  <si>
    <t>D-289</t>
  </si>
  <si>
    <t>D-290</t>
  </si>
  <si>
    <t>D-291</t>
  </si>
  <si>
    <t>D-292</t>
  </si>
  <si>
    <t>D-293</t>
  </si>
  <si>
    <t>D-294</t>
  </si>
  <si>
    <t>D-295</t>
  </si>
  <si>
    <t>D-296</t>
  </si>
  <si>
    <t>D-297</t>
  </si>
  <si>
    <t>D-298</t>
  </si>
  <si>
    <t>D-299</t>
  </si>
  <si>
    <t>D-300</t>
  </si>
  <si>
    <t>D-301</t>
  </si>
  <si>
    <t>D-302</t>
  </si>
  <si>
    <t>D-303</t>
  </si>
  <si>
    <t>D-304</t>
  </si>
  <si>
    <t>D-305</t>
  </si>
  <si>
    <t>D-306</t>
  </si>
  <si>
    <t>D-307</t>
  </si>
  <si>
    <t>D-308</t>
  </si>
  <si>
    <t>D-309</t>
  </si>
  <si>
    <t>D-310</t>
  </si>
  <si>
    <t>D-311</t>
  </si>
  <si>
    <t>D-312</t>
  </si>
  <si>
    <t>D-313</t>
  </si>
  <si>
    <t>D-314</t>
  </si>
  <si>
    <t>D-315</t>
  </si>
  <si>
    <t>D-316</t>
  </si>
  <si>
    <t>D-317</t>
  </si>
  <si>
    <t>D-318</t>
  </si>
  <si>
    <t>D-319</t>
  </si>
  <si>
    <t>D-320</t>
  </si>
  <si>
    <t>D-321</t>
  </si>
  <si>
    <t>D-322</t>
  </si>
  <si>
    <t>D-323</t>
  </si>
  <si>
    <t>D-324</t>
  </si>
  <si>
    <t>D-325</t>
  </si>
  <si>
    <t>D-327</t>
  </si>
  <si>
    <t>D-328</t>
  </si>
  <si>
    <t>D-329</t>
  </si>
  <si>
    <t>D-330</t>
  </si>
  <si>
    <t>D-331</t>
  </si>
  <si>
    <t>D-332</t>
  </si>
  <si>
    <t>D-333</t>
  </si>
  <si>
    <t>D-334</t>
  </si>
  <si>
    <t>D-335</t>
  </si>
  <si>
    <t>D-344</t>
  </si>
  <si>
    <t>D-345</t>
  </si>
  <si>
    <t>D-346</t>
  </si>
  <si>
    <t>D-347</t>
  </si>
  <si>
    <t>D-348</t>
  </si>
  <si>
    <t>D-349</t>
  </si>
  <si>
    <t>D-350</t>
  </si>
  <si>
    <t>D-351</t>
  </si>
  <si>
    <t>D-352</t>
  </si>
  <si>
    <t>D-353</t>
  </si>
  <si>
    <t>F-185</t>
  </si>
  <si>
    <t>F-186</t>
  </si>
  <si>
    <t>F-187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</si>
  <si>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</si>
  <si>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</si>
  <si>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</si>
  <si>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</si>
  <si>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</si>
  <si>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</si>
  <si>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</si>
  <si>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</si>
  <si>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</si>
  <si>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</si>
  <si>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</si>
  <si>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</si>
  <si>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</si>
  <si>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</si>
  <si>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</si>
  <si>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</si>
  <si>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</si>
  <si>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</si>
  <si>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</si>
  <si>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</si>
  <si>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G-23</t>
  </si>
  <si>
    <t>G-24</t>
  </si>
  <si>
    <t>G-25</t>
  </si>
  <si>
    <t>G-26</t>
  </si>
  <si>
    <t>G-27</t>
  </si>
  <si>
    <t>G-28</t>
  </si>
  <si>
    <t>G-29</t>
  </si>
  <si>
    <t>G-30</t>
  </si>
  <si>
    <t>G-31</t>
  </si>
  <si>
    <t>G-32</t>
  </si>
  <si>
    <t>G-33</t>
  </si>
  <si>
    <t>G-34</t>
  </si>
  <si>
    <t>G-35</t>
  </si>
  <si>
    <t>G-36</t>
  </si>
  <si>
    <t>G-37</t>
  </si>
  <si>
    <t>G-38</t>
  </si>
  <si>
    <t>G-39</t>
  </si>
  <si>
    <t>G-40</t>
  </si>
  <si>
    <t>G-41</t>
  </si>
  <si>
    <t>G-42</t>
  </si>
  <si>
    <t>G-43</t>
  </si>
  <si>
    <t>G-44</t>
  </si>
  <si>
    <t>G-45</t>
  </si>
  <si>
    <t>G-46</t>
  </si>
  <si>
    <t>G-47</t>
  </si>
  <si>
    <t>G-49</t>
  </si>
  <si>
    <t>G-50</t>
  </si>
  <si>
    <t>G-51</t>
  </si>
  <si>
    <t>G-52</t>
  </si>
  <si>
    <t>G-53</t>
  </si>
  <si>
    <t>G-54</t>
  </si>
  <si>
    <t>G-57</t>
  </si>
  <si>
    <t>G-58</t>
  </si>
  <si>
    <t>G-59</t>
  </si>
  <si>
    <t>G-60</t>
  </si>
  <si>
    <t>G-61</t>
  </si>
  <si>
    <t>G-62</t>
  </si>
  <si>
    <t>G-63</t>
  </si>
  <si>
    <t>G-64</t>
  </si>
  <si>
    <t>G-65</t>
  </si>
  <si>
    <t>G-66</t>
  </si>
  <si>
    <t>G-67</t>
  </si>
  <si>
    <t>G-68</t>
  </si>
  <si>
    <t>G-71</t>
  </si>
  <si>
    <t>G-72</t>
  </si>
  <si>
    <t>G-73</t>
  </si>
  <si>
    <t>G-74</t>
  </si>
  <si>
    <t>G-75</t>
  </si>
  <si>
    <t>G-76</t>
  </si>
  <si>
    <t>G-77</t>
  </si>
  <si>
    <t>G-78</t>
  </si>
  <si>
    <t>G-79</t>
  </si>
  <si>
    <t>G-80</t>
  </si>
  <si>
    <t>G-81</t>
  </si>
  <si>
    <t>G-82</t>
  </si>
  <si>
    <t>G-83</t>
  </si>
  <si>
    <t>G-84</t>
  </si>
  <si>
    <t>G-85</t>
  </si>
  <si>
    <t>G-86</t>
  </si>
  <si>
    <t>G-89</t>
  </si>
  <si>
    <t>G-90</t>
  </si>
  <si>
    <t>G-91</t>
  </si>
  <si>
    <t>G-92</t>
  </si>
  <si>
    <t>G-93</t>
  </si>
  <si>
    <t>G-94</t>
  </si>
  <si>
    <t>G-95</t>
  </si>
  <si>
    <t>G-96</t>
  </si>
  <si>
    <t>G-97</t>
  </si>
  <si>
    <t>G-98</t>
  </si>
  <si>
    <t>G-99</t>
  </si>
  <si>
    <t>G-100</t>
  </si>
  <si>
    <t>G-103</t>
  </si>
  <si>
    <t>G-104</t>
  </si>
  <si>
    <t>G-105</t>
  </si>
  <si>
    <t>G-106</t>
  </si>
  <si>
    <t>G-107</t>
  </si>
  <si>
    <t>G-108</t>
  </si>
  <si>
    <t>G-109</t>
  </si>
  <si>
    <t>G-110</t>
  </si>
  <si>
    <t>G-111</t>
  </si>
  <si>
    <t>G-112</t>
  </si>
  <si>
    <t>G-113</t>
  </si>
  <si>
    <t>G-114</t>
  </si>
  <si>
    <t>G-115</t>
  </si>
  <si>
    <t>G-116</t>
  </si>
  <si>
    <t>G-117</t>
  </si>
  <si>
    <t>G-118</t>
  </si>
  <si>
    <t>G-120</t>
  </si>
  <si>
    <t>G-121</t>
  </si>
  <si>
    <t>G-122</t>
  </si>
  <si>
    <t>G-123</t>
  </si>
  <si>
    <t>G-124</t>
  </si>
  <si>
    <t>G-125</t>
  </si>
  <si>
    <t>G-126</t>
  </si>
  <si>
    <t>G-127</t>
  </si>
  <si>
    <t>G-128</t>
  </si>
  <si>
    <t>G-129</t>
  </si>
  <si>
    <t>G-130</t>
  </si>
  <si>
    <t>G-131</t>
  </si>
  <si>
    <t>G-132</t>
  </si>
  <si>
    <t>G-133</t>
  </si>
  <si>
    <t>G-134</t>
  </si>
  <si>
    <t>G-135</t>
  </si>
  <si>
    <t>G-136</t>
  </si>
  <si>
    <t>G-137</t>
  </si>
  <si>
    <t>G-138</t>
  </si>
  <si>
    <t>G-139</t>
  </si>
  <si>
    <t>G-140</t>
  </si>
  <si>
    <t>G-141</t>
  </si>
  <si>
    <t>G-142</t>
  </si>
  <si>
    <t>G-143</t>
  </si>
  <si>
    <t>G-144</t>
  </si>
  <si>
    <t>G-145</t>
  </si>
  <si>
    <t>G-146</t>
  </si>
  <si>
    <t>G-147</t>
  </si>
  <si>
    <t>G-148</t>
  </si>
  <si>
    <t>G-149</t>
  </si>
  <si>
    <t>G-150</t>
  </si>
  <si>
    <t>G-151</t>
  </si>
  <si>
    <t>G-152</t>
  </si>
  <si>
    <t>G-153</t>
  </si>
  <si>
    <t>G-154</t>
  </si>
  <si>
    <t>G-155</t>
  </si>
  <si>
    <t>G-156</t>
  </si>
  <si>
    <t>180 sq yards Ground Floor with Lawn</t>
  </si>
  <si>
    <t>180 sq yards Basement</t>
  </si>
  <si>
    <t xml:space="preserve">180 sq yards First Floor </t>
  </si>
  <si>
    <t>180 sq yards Second Floor with Terrace</t>
  </si>
  <si>
    <t>B-10</t>
  </si>
  <si>
    <t>B-15</t>
  </si>
  <si>
    <t>C-55</t>
  </si>
  <si>
    <t>C-57</t>
  </si>
  <si>
    <t>C-58</t>
  </si>
  <si>
    <t>C-62</t>
  </si>
  <si>
    <t>C-63</t>
  </si>
  <si>
    <t>C-64</t>
  </si>
  <si>
    <t>C-65</t>
  </si>
  <si>
    <t>C-66</t>
  </si>
  <si>
    <t>C-79</t>
  </si>
  <si>
    <t>C-81</t>
  </si>
  <si>
    <t>C-84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</si>
  <si>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</si>
  <si>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</si>
  <si>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</si>
  <si>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</si>
  <si>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</si>
  <si>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</si>
  <si>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</si>
  <si>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</si>
  <si>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</si>
  <si>
    <t>D-31</t>
  </si>
  <si>
    <t>D-32</t>
  </si>
  <si>
    <t>D-33</t>
  </si>
  <si>
    <t>D-34</t>
  </si>
  <si>
    <t>D-79</t>
  </si>
  <si>
    <t>D-80</t>
  </si>
  <si>
    <t>D-81</t>
  </si>
  <si>
    <t>D-82</t>
  </si>
  <si>
    <t>D-83</t>
  </si>
  <si>
    <t>D-84</t>
  </si>
  <si>
    <t>D-85</t>
  </si>
  <si>
    <t>D-86</t>
  </si>
  <si>
    <t>D-87</t>
  </si>
  <si>
    <t>D-89</t>
  </si>
  <si>
    <t>D-90</t>
  </si>
  <si>
    <t>D-91</t>
  </si>
  <si>
    <t>D-92</t>
  </si>
  <si>
    <t>D-93</t>
  </si>
  <si>
    <t>D-94</t>
  </si>
  <si>
    <t>D-95</t>
  </si>
  <si>
    <t>D-96</t>
  </si>
  <si>
    <t>D-97</t>
  </si>
  <si>
    <t>D-98</t>
  </si>
  <si>
    <t>D-99</t>
  </si>
  <si>
    <t>D-100</t>
  </si>
  <si>
    <t>D-101</t>
  </si>
  <si>
    <t>D-102</t>
  </si>
  <si>
    <t>D-103</t>
  </si>
  <si>
    <t>D-104</t>
  </si>
  <si>
    <t>D-239</t>
  </si>
  <si>
    <t>D-240</t>
  </si>
  <si>
    <t>D-241</t>
  </si>
  <si>
    <t>D-242</t>
  </si>
  <si>
    <t>D-243</t>
  </si>
  <si>
    <t>D-244</t>
  </si>
  <si>
    <t>D-245</t>
  </si>
  <si>
    <t>D-246</t>
  </si>
  <si>
    <t>D-247</t>
  </si>
  <si>
    <t>D-248</t>
  </si>
  <si>
    <t>D-249</t>
  </si>
  <si>
    <t>D-250</t>
  </si>
  <si>
    <t>D-251</t>
  </si>
  <si>
    <t>D-252</t>
  </si>
  <si>
    <t>D-253</t>
  </si>
  <si>
    <t>D-254</t>
  </si>
  <si>
    <t>D-255</t>
  </si>
  <si>
    <t>D-256</t>
  </si>
  <si>
    <t>D-257</t>
  </si>
  <si>
    <t>D-258</t>
  </si>
  <si>
    <t>D-259</t>
  </si>
  <si>
    <t>F-5</t>
  </si>
  <si>
    <t>F-31</t>
  </si>
  <si>
    <t>F-32</t>
  </si>
  <si>
    <t>F-33</t>
  </si>
  <si>
    <t>F-34</t>
  </si>
  <si>
    <t>F-35</t>
  </si>
  <si>
    <t>F-36</t>
  </si>
  <si>
    <t>F-57</t>
  </si>
  <si>
    <t>F-58</t>
  </si>
  <si>
    <t>F-59</t>
  </si>
  <si>
    <t>F-60</t>
  </si>
  <si>
    <t>F-61</t>
  </si>
  <si>
    <t>F-62</t>
  </si>
  <si>
    <t>F-63</t>
  </si>
  <si>
    <t>F-64</t>
  </si>
  <si>
    <t>F-65</t>
  </si>
  <si>
    <t>F-70</t>
  </si>
  <si>
    <t>F-71</t>
  </si>
  <si>
    <t>F-140</t>
  </si>
  <si>
    <t>F-141</t>
  </si>
  <si>
    <t>F-142</t>
  </si>
  <si>
    <t>F-143</t>
  </si>
  <si>
    <t>F-144</t>
  </si>
  <si>
    <t>F-145</t>
  </si>
  <si>
    <t>F-146</t>
  </si>
  <si>
    <t>F-147</t>
  </si>
  <si>
    <t>F-148</t>
  </si>
  <si>
    <t>F-149</t>
  </si>
  <si>
    <t>F-158</t>
  </si>
  <si>
    <t>G-159</t>
  </si>
  <si>
    <t>G-160</t>
  </si>
  <si>
    <t>G-161</t>
  </si>
  <si>
    <t>G-162</t>
  </si>
  <si>
    <t>G-163</t>
  </si>
  <si>
    <t>G-164</t>
  </si>
  <si>
    <t>G-165</t>
  </si>
  <si>
    <t>G-166</t>
  </si>
  <si>
    <t>G-167</t>
  </si>
  <si>
    <t>G-168</t>
  </si>
  <si>
    <t>250 sq yards- Ground Floor</t>
  </si>
  <si>
    <t>193 sq yards Ground Floor with Lawn</t>
  </si>
  <si>
    <t>193 sq yards Basement</t>
  </si>
  <si>
    <t xml:space="preserve">193 sq yards First Floor </t>
  </si>
  <si>
    <t>193 sq yards Second Floor with Terrace</t>
  </si>
  <si>
    <t>300 sq yards- Ground Floor</t>
  </si>
  <si>
    <t>300 sq yards- First Floor</t>
  </si>
  <si>
    <t>300 sq yards- Second Floor</t>
  </si>
  <si>
    <t>180 sq yards- Cerise Suites First Floor</t>
  </si>
  <si>
    <t>180 sq yards- Cerise Suites Second Floor</t>
  </si>
  <si>
    <t>180 sq yards- Cerise Suites Third Floor</t>
  </si>
  <si>
    <t>180 sq yards- Cerise Suites Fourth Floor</t>
  </si>
  <si>
    <t>Addn. Terrace of 400 sq. ft</t>
  </si>
  <si>
    <t>Addn. Terrace of 450 sq. ft</t>
  </si>
  <si>
    <t>G.FLOOR</t>
  </si>
  <si>
    <t>1st.FLOOR</t>
  </si>
  <si>
    <t>UNIT NO.</t>
  </si>
  <si>
    <t>2nd.FLOOR</t>
  </si>
  <si>
    <t>201</t>
  </si>
  <si>
    <t>202</t>
  </si>
  <si>
    <t>203</t>
  </si>
  <si>
    <t>3rd.FLOOR</t>
  </si>
  <si>
    <t>301</t>
  </si>
  <si>
    <t>302</t>
  </si>
  <si>
    <t>303</t>
  </si>
  <si>
    <t>401</t>
  </si>
  <si>
    <t>402</t>
  </si>
  <si>
    <t>403</t>
  </si>
  <si>
    <t>4th.FLOOR</t>
  </si>
  <si>
    <t>5th.FLOOR</t>
  </si>
  <si>
    <t>6th.FLOOR</t>
  </si>
  <si>
    <t>7th.FLOOR</t>
  </si>
  <si>
    <t>8th.FLOOR</t>
  </si>
  <si>
    <t>9th.FLOOR</t>
  </si>
  <si>
    <t>10th.FLOOR</t>
  </si>
  <si>
    <t>11th.FLOOR</t>
  </si>
  <si>
    <t>12th.FLOOR</t>
  </si>
  <si>
    <t>501</t>
  </si>
  <si>
    <t>502</t>
  </si>
  <si>
    <t>503</t>
  </si>
  <si>
    <t>601</t>
  </si>
  <si>
    <t>602</t>
  </si>
  <si>
    <t>603</t>
  </si>
  <si>
    <t>701</t>
  </si>
  <si>
    <t>702</t>
  </si>
  <si>
    <t>703</t>
  </si>
  <si>
    <t>801</t>
  </si>
  <si>
    <t>802</t>
  </si>
  <si>
    <t>803</t>
  </si>
  <si>
    <t>901</t>
  </si>
  <si>
    <t>902</t>
  </si>
  <si>
    <t>903</t>
  </si>
  <si>
    <t>1001</t>
  </si>
  <si>
    <t>1002</t>
  </si>
  <si>
    <t>1003</t>
  </si>
  <si>
    <t>1101</t>
  </si>
  <si>
    <t>1102</t>
  </si>
  <si>
    <t>1103</t>
  </si>
  <si>
    <t>1201</t>
  </si>
  <si>
    <t>1202</t>
  </si>
  <si>
    <t>1203</t>
  </si>
  <si>
    <t>13th.FLOOR</t>
  </si>
  <si>
    <t>1301</t>
  </si>
  <si>
    <t>1302</t>
  </si>
  <si>
    <t>1303</t>
  </si>
  <si>
    <t>TOTAL NO OF UNITS</t>
  </si>
  <si>
    <t>UNIT TYPE</t>
  </si>
  <si>
    <t>Tower A</t>
  </si>
  <si>
    <t>Tower B</t>
  </si>
  <si>
    <t>Sr. No.</t>
  </si>
  <si>
    <t xml:space="preserve"> Tower</t>
  </si>
  <si>
    <t>Super Area (sq. ft)</t>
  </si>
  <si>
    <t>Carpet Area     (sq. ft)</t>
  </si>
  <si>
    <t>Balcony Area (sq. ft)</t>
  </si>
  <si>
    <t>total</t>
  </si>
  <si>
    <r>
      <t xml:space="preserve">Bignonia Towers- By </t>
    </r>
    <r>
      <rPr>
        <b/>
        <sz val="14"/>
        <rFont val="Arial"/>
        <family val="2"/>
      </rPr>
      <t>St. Patricks Realty Pvt Ltd</t>
    </r>
    <r>
      <rPr>
        <b/>
        <sz val="12"/>
        <rFont val="Arial"/>
        <family val="2"/>
      </rPr>
      <t>.</t>
    </r>
  </si>
  <si>
    <t>4 BHK+ S</t>
  </si>
  <si>
    <t>14th.FLOOR</t>
  </si>
  <si>
    <t>15th.FLOOR</t>
  </si>
  <si>
    <t>16th.FLOOR</t>
  </si>
  <si>
    <t>17th.FLOOR</t>
  </si>
  <si>
    <t>18th.FLOOR</t>
  </si>
  <si>
    <t>19th.FLOOR</t>
  </si>
  <si>
    <t>20th.FLOOR</t>
  </si>
  <si>
    <t>21th.FLOOR</t>
  </si>
  <si>
    <t>22th.FLOOR</t>
  </si>
  <si>
    <t>23th.FLOOR</t>
  </si>
  <si>
    <t>24th.FLOOR</t>
  </si>
  <si>
    <t>25th.FLOOR</t>
  </si>
  <si>
    <t>26th.FLOOR</t>
  </si>
  <si>
    <t>27th.FLOOR</t>
  </si>
  <si>
    <t>28th.FLOOR</t>
  </si>
  <si>
    <t>29th.FLOOR</t>
  </si>
  <si>
    <t>30th.FLOOR</t>
  </si>
  <si>
    <t>31th.FLOOR</t>
  </si>
  <si>
    <t>32th.FLOOR</t>
  </si>
  <si>
    <t>33th.FLOOR</t>
  </si>
  <si>
    <t>38th.FLOOR</t>
  </si>
  <si>
    <t>34th.FLOOR</t>
  </si>
  <si>
    <t>35th.FLOOR</t>
  </si>
  <si>
    <t>36th.FLOOR</t>
  </si>
  <si>
    <t>37th.FLOOR</t>
  </si>
  <si>
    <t>39th.FLOOR</t>
  </si>
  <si>
    <t>40th.FLOOR</t>
  </si>
  <si>
    <t>41th.FLOOR</t>
  </si>
  <si>
    <t>42th.FLOOR</t>
  </si>
  <si>
    <t>43th.FLOOR</t>
  </si>
  <si>
    <t>44th.FLOOR</t>
  </si>
  <si>
    <t>45th.FLOOR</t>
  </si>
  <si>
    <t>CLUB</t>
  </si>
  <si>
    <t>SERVICE FLOOR</t>
  </si>
  <si>
    <t>3001</t>
  </si>
  <si>
    <t>3002</t>
  </si>
  <si>
    <t>4001</t>
  </si>
  <si>
    <t>4002</t>
  </si>
  <si>
    <t>1401</t>
  </si>
  <si>
    <t>1402</t>
  </si>
  <si>
    <t>1501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</si>
  <si>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</si>
  <si>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</si>
  <si>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</si>
  <si>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</si>
  <si>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</si>
  <si>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</si>
  <si>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</si>
  <si>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</si>
  <si>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</si>
  <si>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</si>
  <si>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</si>
  <si>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</si>
  <si>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</si>
  <si>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</si>
  <si>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</si>
  <si>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2301</t>
  </si>
  <si>
    <t>2302</t>
  </si>
  <si>
    <t>2401</t>
  </si>
  <si>
    <t>2402</t>
  </si>
  <si>
    <t>2501</t>
  </si>
  <si>
    <t>2502</t>
  </si>
  <si>
    <t>2601</t>
  </si>
  <si>
    <t>2602</t>
  </si>
  <si>
    <t>2701</t>
  </si>
  <si>
    <t>2702</t>
  </si>
  <si>
    <t>2801</t>
  </si>
  <si>
    <t>2802</t>
  </si>
  <si>
    <t>2901</t>
  </si>
  <si>
    <t>2902</t>
  </si>
  <si>
    <t>3101</t>
  </si>
  <si>
    <t>3102</t>
  </si>
  <si>
    <t>3201</t>
  </si>
  <si>
    <t>3202</t>
  </si>
  <si>
    <t>3301</t>
  </si>
  <si>
    <t>3302</t>
  </si>
  <si>
    <t>3401</t>
  </si>
  <si>
    <t>3402</t>
  </si>
  <si>
    <t>3501</t>
  </si>
  <si>
    <t>3502</t>
  </si>
  <si>
    <t>3601</t>
  </si>
  <si>
    <t>3602</t>
  </si>
  <si>
    <t>3701</t>
  </si>
  <si>
    <t>3702</t>
  </si>
  <si>
    <t>3801</t>
  </si>
  <si>
    <t>3802</t>
  </si>
  <si>
    <t>3901</t>
  </si>
  <si>
    <t>3902</t>
  </si>
  <si>
    <t>4101</t>
  </si>
  <si>
    <t>4102</t>
  </si>
  <si>
    <t>4202</t>
  </si>
  <si>
    <t>4201</t>
  </si>
  <si>
    <t>4301</t>
  </si>
  <si>
    <t>4302</t>
  </si>
  <si>
    <t>4401</t>
  </si>
  <si>
    <t>4402</t>
  </si>
  <si>
    <t>46th.FLOOR</t>
  </si>
  <si>
    <t>47th.FLOOR</t>
  </si>
  <si>
    <t>48th.FLOOR</t>
  </si>
  <si>
    <t>4501</t>
  </si>
  <si>
    <t>4502</t>
  </si>
  <si>
    <t>4601</t>
  </si>
  <si>
    <t>4602</t>
  </si>
  <si>
    <t>4701</t>
  </si>
  <si>
    <t>4702</t>
  </si>
  <si>
    <t>.</t>
  </si>
  <si>
    <t>88</t>
  </si>
  <si>
    <t>TOWER-A (G+48)</t>
  </si>
  <si>
    <t>3 BHK+ S</t>
  </si>
  <si>
    <t>1403</t>
  </si>
  <si>
    <t>1503</t>
  </si>
  <si>
    <t>1603</t>
  </si>
  <si>
    <t>1703</t>
  </si>
  <si>
    <t>1803</t>
  </si>
  <si>
    <t>2303</t>
  </si>
  <si>
    <t>2103</t>
  </si>
  <si>
    <t>2203</t>
  </si>
  <si>
    <t>1903</t>
  </si>
  <si>
    <t>2403</t>
  </si>
  <si>
    <t>2503</t>
  </si>
  <si>
    <t>2603</t>
  </si>
  <si>
    <t>2703</t>
  </si>
  <si>
    <t>2803</t>
  </si>
  <si>
    <t>2903</t>
  </si>
  <si>
    <t>3003</t>
  </si>
  <si>
    <t>3103</t>
  </si>
  <si>
    <t>3303</t>
  </si>
  <si>
    <t>3203</t>
  </si>
  <si>
    <t>3403</t>
  </si>
  <si>
    <t>3503</t>
  </si>
  <si>
    <t>3603</t>
  </si>
  <si>
    <t>3703</t>
  </si>
  <si>
    <t>TOWER-B (G+38)</t>
  </si>
  <si>
    <t>-</t>
  </si>
  <si>
    <t xml:space="preserve">        Summary of appartment at Bignonia Towers By St. Patricks Realty Pvt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</si>
</sst>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"/>
    <numFmt numFmtId="166" formatCode="_(* #,##0_);_(* \(#,##0\);_(* &quot;-&quot;??_);_(@_)"/>
  </numFmts>
  <fonts count="38" x14ac:knownFonts="1">
    <font>
      <sz val="10"/>
      <name val="Arial"/>
    </font>
    <font>
      <b/>
      <sz val="12"/>
      <name val="Book Antiqua"/>
      <family val="1"/>
    </font>
    <font>
      <sz val="10"/>
      <name val="Book Antiqua"/>
      <family val="1"/>
    </font>
    <font>
      <sz val="12"/>
      <name val="Book Antiqua"/>
      <family val="1"/>
    </font>
    <font>
      <b/>
      <sz val="15"/>
      <name val="Book Antiqua"/>
      <family val="1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b/>
      <sz val="14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b/>
      <i/>
      <sz val="16"/>
      <name val="Book Antiqua"/>
      <family val="1"/>
    </font>
    <font>
      <b/>
      <sz val="18"/>
      <name val="Book Antiqua"/>
      <family val="1"/>
    </font>
    <font>
      <sz val="14"/>
      <name val="Book Antiqua"/>
      <family val="1"/>
    </font>
    <font>
      <sz val="16"/>
      <name val="Book Antiqua"/>
      <family val="1"/>
    </font>
    <font>
      <b/>
      <i/>
      <sz val="20"/>
      <name val="Book Antiqua"/>
      <family val="1"/>
    </font>
    <font>
      <sz val="16"/>
      <name val="Arial"/>
      <family val="2"/>
    </font>
    <font>
      <b/>
      <sz val="12"/>
      <name val="Arial"/>
      <family val="2"/>
    </font>
    <font>
      <sz val="10"/>
      <color rgb="FFFF0000"/>
      <name val="Book Antiqua"/>
      <family val="1"/>
    </font>
    <font>
      <sz val="12"/>
      <color rgb="FFFF0000"/>
      <name val="Book Antiqua"/>
      <family val="1"/>
    </font>
    <font>
      <sz val="16"/>
      <color rgb="FFFF0000"/>
      <name val="Book Antiqua"/>
      <family val="1"/>
    </font>
    <font>
      <sz val="16"/>
      <color rgb="FFFF0000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10"/>
      <name val="Book Antiqua"/>
      <family val="1"/>
    </font>
    <font>
      <sz val="9"/>
      <name val="Book Antiqua"/>
      <family val="1"/>
    </font>
    <font>
      <sz val="9"/>
      <name val="Arial"/>
      <family val="2"/>
    </font>
    <font>
      <b/>
      <sz val="9"/>
      <name val="Book Antiqua"/>
      <family val="1"/>
    </font>
    <font>
      <b/>
      <sz val="10"/>
      <color theme="1"/>
      <name val="Book Antiqua"/>
      <family val="1"/>
    </font>
    <font>
      <sz val="14"/>
      <color theme="1"/>
      <name val="Bodoni MT"/>
      <family val="1"/>
    </font>
    <font>
      <b/>
      <sz val="11"/>
      <name val="Book Antiqua"/>
      <family val="1"/>
    </font>
    <font>
      <b/>
      <sz val="11"/>
      <name val="Arial"/>
      <family val="2"/>
    </font>
    <font>
      <sz val="12"/>
      <color theme="1"/>
      <name val="Bodoni MT"/>
      <family val="1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42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4" borderId="5" xfId="0" applyFont="1" applyFill="1" applyBorder="1"/>
    <xf numFmtId="0" fontId="11" fillId="6" borderId="2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3" fillId="0" borderId="7" xfId="1" applyFont="1" applyFill="1" applyBorder="1" applyAlignment="1">
      <alignment horizontal="center"/>
    </xf>
    <xf numFmtId="164" fontId="3" fillId="3" borderId="7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3" fillId="0" borderId="8" xfId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5" fontId="3" fillId="4" borderId="8" xfId="0" applyNumberFormat="1" applyFont="1" applyFill="1" applyBorder="1" applyAlignment="1">
      <alignment horizontal="center"/>
    </xf>
    <xf numFmtId="164" fontId="3" fillId="4" borderId="8" xfId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/>
    </xf>
    <xf numFmtId="0" fontId="18" fillId="0" borderId="7" xfId="0" applyFont="1" applyBorder="1" applyAlignment="1">
      <alignment horizontal="left" vertic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6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/>
    </xf>
    <xf numFmtId="164" fontId="3" fillId="11" borderId="1" xfId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165" fontId="3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0" fillId="14" borderId="36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center"/>
    </xf>
    <xf numFmtId="0" fontId="0" fillId="0" borderId="1" xfId="0" applyBorder="1"/>
    <xf numFmtId="0" fontId="27" fillId="0" borderId="1" xfId="0" applyFont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164" fontId="27" fillId="0" borderId="1" xfId="1" applyFont="1" applyFill="1" applyBorder="1" applyAlignment="1">
      <alignment horizontal="center"/>
    </xf>
    <xf numFmtId="164" fontId="27" fillId="3" borderId="1" xfId="1" applyFont="1" applyFill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164" fontId="27" fillId="4" borderId="1" xfId="1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7" fillId="0" borderId="6" xfId="0" applyFont="1" applyBorder="1" applyAlignment="1">
      <alignment horizontal="center"/>
    </xf>
    <xf numFmtId="0" fontId="28" fillId="0" borderId="5" xfId="0" applyFont="1" applyBorder="1"/>
    <xf numFmtId="0" fontId="26" fillId="0" borderId="1" xfId="0" applyFont="1" applyBorder="1"/>
    <xf numFmtId="0" fontId="26" fillId="0" borderId="1" xfId="0" applyFont="1" applyBorder="1" applyAlignment="1">
      <alignment horizontal="left" vertical="center"/>
    </xf>
    <xf numFmtId="0" fontId="0" fillId="0" borderId="6" xfId="0" applyBorder="1"/>
    <xf numFmtId="0" fontId="0" fillId="0" borderId="5" xfId="0" applyBorder="1"/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/>
    </xf>
    <xf numFmtId="0" fontId="0" fillId="0" borderId="7" xfId="0" applyBorder="1"/>
    <xf numFmtId="0" fontId="0" fillId="0" borderId="34" xfId="0" applyBorder="1"/>
    <xf numFmtId="0" fontId="26" fillId="0" borderId="7" xfId="0" applyFont="1" applyBorder="1" applyAlignment="1">
      <alignment horizontal="left"/>
    </xf>
    <xf numFmtId="0" fontId="0" fillId="0" borderId="31" xfId="0" applyBorder="1"/>
    <xf numFmtId="0" fontId="27" fillId="0" borderId="8" xfId="0" applyFont="1" applyBorder="1" applyAlignment="1">
      <alignment horizontal="center"/>
    </xf>
    <xf numFmtId="0" fontId="26" fillId="0" borderId="8" xfId="0" applyFont="1" applyBorder="1" applyAlignment="1">
      <alignment horizontal="left"/>
    </xf>
    <xf numFmtId="0" fontId="28" fillId="0" borderId="3" xfId="0" applyFont="1" applyBorder="1"/>
    <xf numFmtId="0" fontId="28" fillId="0" borderId="8" xfId="0" applyFont="1" applyBorder="1"/>
    <xf numFmtId="0" fontId="1" fillId="0" borderId="10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164" fontId="1" fillId="0" borderId="10" xfId="1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164" fontId="27" fillId="3" borderId="8" xfId="1" applyFont="1" applyFill="1" applyBorder="1" applyAlignment="1">
      <alignment horizontal="center" vertical="center"/>
    </xf>
    <xf numFmtId="164" fontId="27" fillId="0" borderId="8" xfId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0" fillId="4" borderId="1" xfId="0" applyFill="1" applyBorder="1"/>
    <xf numFmtId="0" fontId="32" fillId="4" borderId="10" xfId="0" applyFont="1" applyFill="1" applyBorder="1" applyAlignment="1">
      <alignment horizontal="center" vertical="center" wrapText="1"/>
    </xf>
    <xf numFmtId="164" fontId="1" fillId="4" borderId="45" xfId="1" applyFont="1" applyFill="1" applyBorder="1" applyAlignment="1">
      <alignment horizontal="center" vertical="center"/>
    </xf>
    <xf numFmtId="0" fontId="26" fillId="4" borderId="46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 wrapText="1"/>
    </xf>
    <xf numFmtId="0" fontId="31" fillId="4" borderId="21" xfId="0" applyFont="1" applyFill="1" applyBorder="1" applyAlignment="1">
      <alignment horizontal="center" vertical="center" wrapText="1"/>
    </xf>
    <xf numFmtId="0" fontId="34" fillId="4" borderId="21" xfId="0" applyFont="1" applyFill="1" applyBorder="1" applyAlignment="1">
      <alignment horizontal="center" vertical="center" wrapText="1"/>
    </xf>
    <xf numFmtId="0" fontId="0" fillId="4" borderId="5" xfId="0" applyFill="1" applyBorder="1"/>
    <xf numFmtId="164" fontId="27" fillId="4" borderId="1" xfId="1" applyFont="1" applyFill="1" applyBorder="1" applyAlignment="1"/>
    <xf numFmtId="0" fontId="26" fillId="4" borderId="1" xfId="0" applyFont="1" applyFill="1" applyBorder="1" applyAlignment="1">
      <alignment horizontal="left"/>
    </xf>
    <xf numFmtId="49" fontId="26" fillId="4" borderId="5" xfId="0" applyNumberFormat="1" applyFont="1" applyFill="1" applyBorder="1" applyAlignment="1">
      <alignment horizontal="center"/>
    </xf>
    <xf numFmtId="1" fontId="28" fillId="4" borderId="1" xfId="0" applyNumberFormat="1" applyFont="1" applyFill="1" applyBorder="1" applyAlignment="1">
      <alignment horizontal="center"/>
    </xf>
    <xf numFmtId="0" fontId="28" fillId="4" borderId="1" xfId="0" applyFont="1" applyFill="1" applyBorder="1"/>
    <xf numFmtId="0" fontId="30" fillId="4" borderId="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/>
    </xf>
    <xf numFmtId="164" fontId="27" fillId="4" borderId="1" xfId="1" applyFont="1" applyFill="1" applyBorder="1" applyAlignment="1">
      <alignment vertical="center"/>
    </xf>
    <xf numFmtId="0" fontId="26" fillId="4" borderId="5" xfId="0" applyFont="1" applyFill="1" applyBorder="1" applyAlignment="1">
      <alignment horizontal="left" vertical="center"/>
    </xf>
    <xf numFmtId="0" fontId="30" fillId="4" borderId="5" xfId="0" applyFont="1" applyFill="1" applyBorder="1" applyAlignment="1">
      <alignment horizontal="left" vertical="center"/>
    </xf>
    <xf numFmtId="1" fontId="28" fillId="4" borderId="5" xfId="0" applyNumberFormat="1" applyFont="1" applyFill="1" applyBorder="1" applyAlignment="1">
      <alignment horizontal="center"/>
    </xf>
    <xf numFmtId="0" fontId="26" fillId="4" borderId="5" xfId="0" applyFont="1" applyFill="1" applyBorder="1" applyAlignment="1">
      <alignment horizontal="left"/>
    </xf>
    <xf numFmtId="0" fontId="33" fillId="4" borderId="1" xfId="0" applyFont="1" applyFill="1" applyBorder="1"/>
    <xf numFmtId="0" fontId="33" fillId="4" borderId="6" xfId="0" applyFont="1" applyFill="1" applyBorder="1"/>
    <xf numFmtId="0" fontId="32" fillId="4" borderId="1" xfId="0" applyFont="1" applyFill="1" applyBorder="1" applyAlignment="1">
      <alignment horizontal="left"/>
    </xf>
    <xf numFmtId="0" fontId="32" fillId="4" borderId="5" xfId="0" applyFont="1" applyFill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28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28" fillId="4" borderId="5" xfId="0" applyNumberFormat="1" applyFon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/>
    </xf>
    <xf numFmtId="2" fontId="28" fillId="4" borderId="1" xfId="0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6" fontId="35" fillId="0" borderId="1" xfId="1" applyNumberFormat="1" applyFont="1" applyBorder="1" applyAlignment="1">
      <alignment horizontal="left" vertical="center"/>
    </xf>
    <xf numFmtId="166" fontId="0" fillId="0" borderId="1" xfId="0" applyNumberFormat="1" applyBorder="1"/>
    <xf numFmtId="164" fontId="27" fillId="4" borderId="40" xfId="1" applyFont="1" applyFill="1" applyBorder="1" applyAlignment="1">
      <alignment horizontal="center" vertical="center"/>
    </xf>
    <xf numFmtId="164" fontId="27" fillId="4" borderId="8" xfId="1" applyFont="1" applyFill="1" applyBorder="1" applyAlignment="1">
      <alignment horizontal="center" vertical="center"/>
    </xf>
    <xf numFmtId="164" fontId="27" fillId="4" borderId="6" xfId="1" applyFont="1" applyFill="1" applyBorder="1" applyAlignment="1"/>
    <xf numFmtId="49" fontId="32" fillId="4" borderId="5" xfId="0" applyNumberFormat="1" applyFont="1" applyFill="1" applyBorder="1" applyAlignment="1">
      <alignment horizontal="center"/>
    </xf>
    <xf numFmtId="164" fontId="27" fillId="15" borderId="1" xfId="1" applyFont="1" applyFill="1" applyBorder="1" applyAlignment="1"/>
    <xf numFmtId="0" fontId="26" fillId="15" borderId="1" xfId="0" applyFont="1" applyFill="1" applyBorder="1" applyAlignment="1">
      <alignment horizontal="left"/>
    </xf>
    <xf numFmtId="49" fontId="26" fillId="15" borderId="5" xfId="0" applyNumberFormat="1" applyFont="1" applyFill="1" applyBorder="1" applyAlignment="1">
      <alignment horizontal="center"/>
    </xf>
    <xf numFmtId="0" fontId="30" fillId="15" borderId="1" xfId="0" applyFont="1" applyFill="1" applyBorder="1" applyAlignment="1">
      <alignment horizontal="left" vertical="center"/>
    </xf>
    <xf numFmtId="164" fontId="27" fillId="16" borderId="1" xfId="1" applyFont="1" applyFill="1" applyBorder="1" applyAlignment="1"/>
    <xf numFmtId="0" fontId="26" fillId="16" borderId="1" xfId="0" applyFont="1" applyFill="1" applyBorder="1" applyAlignment="1">
      <alignment horizontal="left"/>
    </xf>
    <xf numFmtId="49" fontId="26" fillId="16" borderId="5" xfId="0" applyNumberFormat="1" applyFont="1" applyFill="1" applyBorder="1" applyAlignment="1">
      <alignment horizontal="center"/>
    </xf>
    <xf numFmtId="0" fontId="30" fillId="16" borderId="1" xfId="0" applyFont="1" applyFill="1" applyBorder="1" applyAlignment="1">
      <alignment horizontal="left" vertical="center"/>
    </xf>
    <xf numFmtId="164" fontId="27" fillId="17" borderId="1" xfId="1" applyFont="1" applyFill="1" applyBorder="1" applyAlignment="1"/>
    <xf numFmtId="0" fontId="26" fillId="17" borderId="1" xfId="0" applyFont="1" applyFill="1" applyBorder="1" applyAlignment="1">
      <alignment horizontal="left"/>
    </xf>
    <xf numFmtId="49" fontId="26" fillId="17" borderId="5" xfId="0" applyNumberFormat="1" applyFont="1" applyFill="1" applyBorder="1" applyAlignment="1">
      <alignment horizontal="center"/>
    </xf>
    <xf numFmtId="0" fontId="30" fillId="17" borderId="1" xfId="0" applyFont="1" applyFill="1" applyBorder="1" applyAlignment="1">
      <alignment horizontal="left" vertical="center"/>
    </xf>
    <xf numFmtId="164" fontId="27" fillId="4" borderId="7" xfId="1" applyFont="1" applyFill="1" applyBorder="1" applyAlignment="1">
      <alignment vertical="center"/>
    </xf>
    <xf numFmtId="164" fontId="27" fillId="4" borderId="7" xfId="1" applyFont="1" applyFill="1" applyBorder="1" applyAlignment="1"/>
    <xf numFmtId="0" fontId="30" fillId="4" borderId="7" xfId="0" applyFont="1" applyFill="1" applyBorder="1" applyAlignment="1">
      <alignment horizontal="left" vertical="center"/>
    </xf>
    <xf numFmtId="0" fontId="30" fillId="4" borderId="31" xfId="0" applyFont="1" applyFill="1" applyBorder="1" applyAlignment="1">
      <alignment horizontal="center" vertical="center"/>
    </xf>
    <xf numFmtId="1" fontId="28" fillId="4" borderId="31" xfId="0" applyNumberFormat="1" applyFont="1" applyFill="1" applyBorder="1" applyAlignment="1">
      <alignment horizontal="center" vertical="center"/>
    </xf>
    <xf numFmtId="1" fontId="28" fillId="4" borderId="7" xfId="0" applyNumberFormat="1" applyFont="1" applyFill="1" applyBorder="1" applyAlignment="1">
      <alignment horizontal="center" vertical="center"/>
    </xf>
    <xf numFmtId="1" fontId="28" fillId="4" borderId="7" xfId="0" applyNumberFormat="1" applyFont="1" applyFill="1" applyBorder="1" applyAlignment="1">
      <alignment horizontal="center"/>
    </xf>
    <xf numFmtId="0" fontId="32" fillId="4" borderId="45" xfId="0" applyFont="1" applyFill="1" applyBorder="1" applyAlignment="1">
      <alignment horizontal="center" vertical="center" wrapText="1"/>
    </xf>
    <xf numFmtId="0" fontId="31" fillId="4" borderId="45" xfId="0" applyFont="1" applyFill="1" applyBorder="1" applyAlignment="1">
      <alignment horizontal="center" vertical="center" wrapText="1"/>
    </xf>
    <xf numFmtId="0" fontId="31" fillId="4" borderId="48" xfId="0" applyFont="1" applyFill="1" applyBorder="1" applyAlignment="1">
      <alignment horizontal="center" vertical="center" wrapText="1"/>
    </xf>
    <xf numFmtId="0" fontId="34" fillId="4" borderId="48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/>
    </xf>
    <xf numFmtId="164" fontId="27" fillId="4" borderId="34" xfId="1" applyFont="1" applyFill="1" applyBorder="1" applyAlignment="1"/>
    <xf numFmtId="49" fontId="26" fillId="4" borderId="31" xfId="0" applyNumberFormat="1" applyFont="1" applyFill="1" applyBorder="1" applyAlignment="1">
      <alignment horizontal="center"/>
    </xf>
    <xf numFmtId="2" fontId="0" fillId="4" borderId="5" xfId="0" applyNumberFormat="1" applyFill="1" applyBorder="1" applyAlignment="1">
      <alignment horizontal="center" vertical="center"/>
    </xf>
    <xf numFmtId="1" fontId="28" fillId="11" borderId="5" xfId="0" applyNumberFormat="1" applyFont="1" applyFill="1" applyBorder="1" applyAlignment="1">
      <alignment horizontal="center" vertical="center"/>
    </xf>
    <xf numFmtId="1" fontId="28" fillId="11" borderId="1" xfId="0" applyNumberFormat="1" applyFont="1" applyFill="1" applyBorder="1" applyAlignment="1">
      <alignment horizontal="center" vertical="center"/>
    </xf>
    <xf numFmtId="1" fontId="28" fillId="11" borderId="1" xfId="0" applyNumberFormat="1" applyFont="1" applyFill="1" applyBorder="1" applyAlignment="1">
      <alignment horizontal="center"/>
    </xf>
    <xf numFmtId="1" fontId="28" fillId="11" borderId="5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165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8" fillId="0" borderId="7" xfId="0" applyFont="1" applyBorder="1" applyAlignment="1">
      <alignment horizontal="left" vertical="top"/>
    </xf>
    <xf numFmtId="0" fontId="18" fillId="0" borderId="40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" fillId="8" borderId="6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3" fillId="9" borderId="12" xfId="0" applyFont="1" applyFill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7" fillId="9" borderId="9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center"/>
    </xf>
    <xf numFmtId="0" fontId="17" fillId="9" borderId="1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5" fillId="0" borderId="6" xfId="0" applyFont="1" applyBorder="1" applyAlignment="1">
      <alignment horizontal="center" wrapText="1"/>
    </xf>
    <xf numFmtId="0" fontId="35" fillId="0" borderId="15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49" fontId="26" fillId="17" borderId="34" xfId="0" applyNumberFormat="1" applyFont="1" applyFill="1" applyBorder="1" applyAlignment="1">
      <alignment horizontal="center" vertical="center"/>
    </xf>
    <xf numFmtId="49" fontId="26" fillId="17" borderId="50" xfId="0" applyNumberFormat="1" applyFont="1" applyFill="1" applyBorder="1" applyAlignment="1">
      <alignment horizontal="center" vertical="center"/>
    </xf>
    <xf numFmtId="49" fontId="26" fillId="17" borderId="31" xfId="0" applyNumberFormat="1" applyFont="1" applyFill="1" applyBorder="1" applyAlignment="1">
      <alignment horizontal="center" vertical="center"/>
    </xf>
    <xf numFmtId="49" fontId="26" fillId="17" borderId="4" xfId="0" applyNumberFormat="1" applyFont="1" applyFill="1" applyBorder="1" applyAlignment="1">
      <alignment horizontal="center" vertical="center"/>
    </xf>
    <xf numFmtId="49" fontId="26" fillId="17" borderId="49" xfId="0" applyNumberFormat="1" applyFont="1" applyFill="1" applyBorder="1" applyAlignment="1">
      <alignment horizontal="center" vertical="center"/>
    </xf>
    <xf numFmtId="49" fontId="26" fillId="17" borderId="3" xfId="0" applyNumberFormat="1" applyFont="1" applyFill="1" applyBorder="1" applyAlignment="1">
      <alignment horizontal="center" vertical="center"/>
    </xf>
    <xf numFmtId="164" fontId="27" fillId="4" borderId="45" xfId="1" applyFont="1" applyFill="1" applyBorder="1" applyAlignment="1">
      <alignment horizontal="center" vertical="center"/>
    </xf>
    <xf numFmtId="164" fontId="27" fillId="4" borderId="8" xfId="1" applyFont="1" applyFill="1" applyBorder="1" applyAlignment="1">
      <alignment horizontal="center" vertical="center"/>
    </xf>
    <xf numFmtId="164" fontId="27" fillId="17" borderId="45" xfId="1" applyFont="1" applyFill="1" applyBorder="1" applyAlignment="1">
      <alignment horizontal="center" vertical="center"/>
    </xf>
    <xf numFmtId="164" fontId="27" fillId="17" borderId="8" xfId="1" applyFont="1" applyFill="1" applyBorder="1" applyAlignment="1">
      <alignment horizontal="center" vertical="center"/>
    </xf>
    <xf numFmtId="164" fontId="27" fillId="4" borderId="7" xfId="1" applyFont="1" applyFill="1" applyBorder="1" applyAlignment="1">
      <alignment horizontal="center" vertical="center"/>
    </xf>
    <xf numFmtId="164" fontId="27" fillId="17" borderId="7" xfId="1" applyFont="1" applyFill="1" applyBorder="1" applyAlignment="1">
      <alignment horizontal="center" vertical="center"/>
    </xf>
    <xf numFmtId="164" fontId="27" fillId="4" borderId="40" xfId="1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164" fontId="27" fillId="15" borderId="7" xfId="1" applyFont="1" applyFill="1" applyBorder="1" applyAlignment="1">
      <alignment horizontal="center" vertical="center"/>
    </xf>
    <xf numFmtId="164" fontId="27" fillId="15" borderId="8" xfId="1" applyFont="1" applyFill="1" applyBorder="1" applyAlignment="1">
      <alignment horizontal="center" vertical="center"/>
    </xf>
    <xf numFmtId="164" fontId="27" fillId="16" borderId="7" xfId="1" applyFont="1" applyFill="1" applyBorder="1" applyAlignment="1">
      <alignment horizontal="center" vertical="center"/>
    </xf>
    <xf numFmtId="164" fontId="27" fillId="16" borderId="8" xfId="1" applyFont="1" applyFill="1" applyBorder="1" applyAlignment="1">
      <alignment horizontal="center" vertical="center"/>
    </xf>
    <xf numFmtId="49" fontId="26" fillId="15" borderId="34" xfId="0" applyNumberFormat="1" applyFont="1" applyFill="1" applyBorder="1" applyAlignment="1">
      <alignment horizontal="center" vertical="center"/>
    </xf>
    <xf numFmtId="49" fontId="26" fillId="15" borderId="50" xfId="0" applyNumberFormat="1" applyFont="1" applyFill="1" applyBorder="1" applyAlignment="1">
      <alignment horizontal="center" vertical="center"/>
    </xf>
    <xf numFmtId="49" fontId="26" fillId="15" borderId="31" xfId="0" applyNumberFormat="1" applyFont="1" applyFill="1" applyBorder="1" applyAlignment="1">
      <alignment horizontal="center" vertical="center"/>
    </xf>
    <xf numFmtId="49" fontId="26" fillId="15" borderId="4" xfId="0" applyNumberFormat="1" applyFont="1" applyFill="1" applyBorder="1" applyAlignment="1">
      <alignment horizontal="center" vertical="center"/>
    </xf>
    <xf numFmtId="49" fontId="26" fillId="15" borderId="49" xfId="0" applyNumberFormat="1" applyFont="1" applyFill="1" applyBorder="1" applyAlignment="1">
      <alignment horizontal="center" vertical="center"/>
    </xf>
    <xf numFmtId="49" fontId="26" fillId="15" borderId="3" xfId="0" applyNumberFormat="1" applyFont="1" applyFill="1" applyBorder="1" applyAlignment="1">
      <alignment horizontal="center" vertical="center"/>
    </xf>
    <xf numFmtId="49" fontId="26" fillId="16" borderId="34" xfId="0" applyNumberFormat="1" applyFont="1" applyFill="1" applyBorder="1" applyAlignment="1">
      <alignment horizontal="center" vertical="center"/>
    </xf>
    <xf numFmtId="49" fontId="26" fillId="16" borderId="50" xfId="0" applyNumberFormat="1" applyFont="1" applyFill="1" applyBorder="1" applyAlignment="1">
      <alignment horizontal="center" vertical="center"/>
    </xf>
    <xf numFmtId="49" fontId="26" fillId="16" borderId="31" xfId="0" applyNumberFormat="1" applyFont="1" applyFill="1" applyBorder="1" applyAlignment="1">
      <alignment horizontal="center" vertical="center"/>
    </xf>
    <xf numFmtId="49" fontId="26" fillId="16" borderId="4" xfId="0" applyNumberFormat="1" applyFont="1" applyFill="1" applyBorder="1" applyAlignment="1">
      <alignment horizontal="center" vertical="center"/>
    </xf>
    <xf numFmtId="49" fontId="26" fillId="16" borderId="49" xfId="0" applyNumberFormat="1" applyFont="1" applyFill="1" applyBorder="1" applyAlignment="1">
      <alignment horizontal="center" vertical="center"/>
    </xf>
    <xf numFmtId="49" fontId="26" fillId="16" borderId="3" xfId="0" applyNumberFormat="1" applyFont="1" applyFill="1" applyBorder="1" applyAlignment="1">
      <alignment horizontal="center" vertical="center"/>
    </xf>
    <xf numFmtId="49" fontId="26" fillId="15" borderId="46" xfId="0" applyNumberFormat="1" applyFont="1" applyFill="1" applyBorder="1" applyAlignment="1">
      <alignment horizontal="center" vertical="center"/>
    </xf>
    <xf numFmtId="49" fontId="26" fillId="15" borderId="47" xfId="0" applyNumberFormat="1" applyFont="1" applyFill="1" applyBorder="1" applyAlignment="1">
      <alignment horizontal="center" vertical="center"/>
    </xf>
    <xf numFmtId="49" fontId="26" fillId="15" borderId="48" xfId="0" applyNumberFormat="1" applyFont="1" applyFill="1" applyBorder="1" applyAlignment="1">
      <alignment horizontal="center" vertical="center"/>
    </xf>
    <xf numFmtId="49" fontId="26" fillId="15" borderId="43" xfId="0" applyNumberFormat="1" applyFont="1" applyFill="1" applyBorder="1" applyAlignment="1">
      <alignment horizontal="center" vertical="center"/>
    </xf>
    <xf numFmtId="49" fontId="26" fillId="15" borderId="0" xfId="0" applyNumberFormat="1" applyFont="1" applyFill="1" applyAlignment="1">
      <alignment horizontal="center" vertical="center"/>
    </xf>
    <xf numFmtId="49" fontId="26" fillId="15" borderId="44" xfId="0" applyNumberFormat="1" applyFont="1" applyFill="1" applyBorder="1" applyAlignment="1">
      <alignment horizontal="center" vertical="center"/>
    </xf>
    <xf numFmtId="49" fontId="26" fillId="16" borderId="43" xfId="0" applyNumberFormat="1" applyFont="1" applyFill="1" applyBorder="1" applyAlignment="1">
      <alignment horizontal="center" vertical="center"/>
    </xf>
    <xf numFmtId="49" fontId="26" fillId="16" borderId="0" xfId="0" applyNumberFormat="1" applyFont="1" applyFill="1" applyAlignment="1">
      <alignment horizontal="center" vertical="center"/>
    </xf>
    <xf numFmtId="49" fontId="26" fillId="16" borderId="44" xfId="0" applyNumberFormat="1" applyFont="1" applyFill="1" applyBorder="1" applyAlignment="1">
      <alignment horizontal="center" vertical="center"/>
    </xf>
    <xf numFmtId="164" fontId="27" fillId="0" borderId="7" xfId="1" applyFont="1" applyFill="1" applyBorder="1" applyAlignment="1">
      <alignment horizontal="center" vertical="center"/>
    </xf>
    <xf numFmtId="164" fontId="27" fillId="0" borderId="40" xfId="1" applyFont="1" applyFill="1" applyBorder="1" applyAlignment="1">
      <alignment horizontal="center" vertical="center"/>
    </xf>
    <xf numFmtId="164" fontId="27" fillId="0" borderId="8" xfId="1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40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40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4" borderId="34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0" fontId="27" fillId="4" borderId="44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64" fontId="27" fillId="3" borderId="7" xfId="1" applyFont="1" applyFill="1" applyBorder="1" applyAlignment="1">
      <alignment horizontal="center" vertical="center"/>
    </xf>
    <xf numFmtId="164" fontId="27" fillId="3" borderId="40" xfId="1" applyFont="1" applyFill="1" applyBorder="1" applyAlignment="1">
      <alignment horizontal="center" vertical="center"/>
    </xf>
    <xf numFmtId="164" fontId="27" fillId="3" borderId="8" xfId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 vertical="center"/>
    </xf>
    <xf numFmtId="165" fontId="27" fillId="0" borderId="40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5" xfId="0" applyFont="1" applyBorder="1" applyAlignment="1">
      <alignment horizontal="center"/>
    </xf>
  </cellXfs>
  <cellStyles count="842">
    <cellStyle name="Comma" xfId="1" builtinId="3"/>
    <cellStyle name="Comma 2" xfId="2" xr:uid="{00000000-0005-0000-0000-000001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Normal" xfId="0" builtinId="0"/>
    <cellStyle name="Normal 2" xfId="3" xr:uid="{00000000-0005-0000-0000-000049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\D\CRM%20CP3\CP-III\Total%20Inven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Except Small Plots"/>
      <sheetName val="Small Plots &amp; Others"/>
      <sheetName val="PLOT DETAIL"/>
      <sheetName val="PLOTS IN 23 ACRE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>
        <row r="7">
          <cell r="H7">
            <v>573.16946200000007</v>
          </cell>
        </row>
        <row r="18">
          <cell r="H18">
            <v>592.61440249999998</v>
          </cell>
        </row>
        <row r="23">
          <cell r="H23">
            <v>596.55980999999997</v>
          </cell>
        </row>
        <row r="28">
          <cell r="H28">
            <v>592.74874199999999</v>
          </cell>
        </row>
        <row r="33">
          <cell r="H33">
            <v>380.53434799999997</v>
          </cell>
        </row>
        <row r="38">
          <cell r="H38">
            <v>384.56848649999995</v>
          </cell>
        </row>
        <row r="45">
          <cell r="H45">
            <v>418.50825000000003</v>
          </cell>
        </row>
        <row r="51">
          <cell r="H51">
            <v>570.84823800000004</v>
          </cell>
        </row>
        <row r="55">
          <cell r="H55">
            <v>721.24930999999992</v>
          </cell>
        </row>
        <row r="61">
          <cell r="H61">
            <v>318.63400100000001</v>
          </cell>
        </row>
        <row r="65">
          <cell r="H65">
            <v>628.62650399999995</v>
          </cell>
        </row>
        <row r="69">
          <cell r="H69">
            <v>835.48650000000009</v>
          </cell>
        </row>
        <row r="76">
          <cell r="H76">
            <v>834.59633450000001</v>
          </cell>
        </row>
        <row r="81">
          <cell r="H81">
            <v>836.22451799999999</v>
          </cell>
        </row>
        <row r="85">
          <cell r="H85">
            <v>825.96061600000007</v>
          </cell>
        </row>
        <row r="89">
          <cell r="H89">
            <v>274.93089299999997</v>
          </cell>
        </row>
        <row r="93">
          <cell r="H93">
            <v>225.48225100000002</v>
          </cell>
        </row>
        <row r="97">
          <cell r="H97">
            <v>211.77499999999998</v>
          </cell>
        </row>
        <row r="101">
          <cell r="H101">
            <v>217.32500000000002</v>
          </cell>
        </row>
        <row r="108">
          <cell r="H108">
            <v>318.99824799999999</v>
          </cell>
        </row>
        <row r="114">
          <cell r="H114">
            <v>344.72028799999998</v>
          </cell>
        </row>
        <row r="118">
          <cell r="H118">
            <v>388.99656000000004</v>
          </cell>
        </row>
        <row r="126">
          <cell r="H126">
            <v>432.330378</v>
          </cell>
        </row>
        <row r="130">
          <cell r="H130">
            <v>237.27138000000002</v>
          </cell>
        </row>
        <row r="134">
          <cell r="H134">
            <v>160.94314599999998</v>
          </cell>
        </row>
        <row r="138">
          <cell r="H138">
            <v>125.56586</v>
          </cell>
        </row>
        <row r="143">
          <cell r="H143">
            <v>231.46102349999995</v>
          </cell>
        </row>
        <row r="148">
          <cell r="H148">
            <v>140.54346600000002</v>
          </cell>
        </row>
        <row r="152">
          <cell r="H152">
            <v>110.4435</v>
          </cell>
        </row>
        <row r="157">
          <cell r="H157">
            <v>150.35864749999999</v>
          </cell>
        </row>
        <row r="162">
          <cell r="H162">
            <v>138.46850500000002</v>
          </cell>
        </row>
        <row r="168">
          <cell r="H168">
            <v>164.267628</v>
          </cell>
        </row>
        <row r="177">
          <cell r="H177">
            <v>246.4965</v>
          </cell>
        </row>
        <row r="181">
          <cell r="H181">
            <v>170.0604755</v>
          </cell>
        </row>
        <row r="185">
          <cell r="H185">
            <v>152.53514999999999</v>
          </cell>
        </row>
        <row r="189">
          <cell r="H189">
            <v>153.7704</v>
          </cell>
        </row>
        <row r="193">
          <cell r="H193">
            <v>155.08665000000002</v>
          </cell>
        </row>
        <row r="197">
          <cell r="H197">
            <v>156.40694999999999</v>
          </cell>
        </row>
        <row r="201">
          <cell r="H201">
            <v>157.80825000000002</v>
          </cell>
        </row>
        <row r="205">
          <cell r="H205">
            <v>159.2055</v>
          </cell>
        </row>
        <row r="209">
          <cell r="H209">
            <v>160.52175000000003</v>
          </cell>
        </row>
        <row r="213">
          <cell r="H213">
            <v>161.84205</v>
          </cell>
        </row>
        <row r="217">
          <cell r="H217">
            <v>163.1583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A1745"/>
  <sheetViews>
    <sheetView showGridLines="0" view="pageBreakPreview" topLeftCell="A162" zoomScale="75" zoomScaleNormal="75" zoomScaleSheetLayoutView="70" zoomScalePageLayoutView="75" workbookViewId="0">
      <selection activeCell="L162" sqref="L162"/>
    </sheetView>
  </sheetViews>
  <sheetFormatPr defaultColWidth="9.140625" defaultRowHeight="15.75" x14ac:dyDescent="0.25"/>
  <cols>
    <col min="1" max="1" width="10.85546875" style="3" bestFit="1" customWidth="1"/>
    <col min="2" max="2" width="16.42578125" style="3" hidden="1" customWidth="1"/>
    <col min="3" max="3" width="16.42578125" style="3" customWidth="1"/>
    <col min="4" max="4" width="16.42578125" style="17" customWidth="1"/>
    <col min="5" max="5" width="17.85546875" style="3" customWidth="1"/>
    <col min="6" max="6" width="15" style="3" customWidth="1"/>
    <col min="7" max="8" width="16.42578125" style="3" customWidth="1"/>
    <col min="9" max="9" width="16.42578125" style="3" hidden="1" customWidth="1"/>
    <col min="10" max="10" width="16.42578125" style="17" customWidth="1"/>
    <col min="11" max="11" width="22.42578125" style="3" bestFit="1" customWidth="1"/>
    <col min="12" max="12" width="38.85546875" style="3" customWidth="1"/>
    <col min="13" max="13" width="54.7109375" style="3" customWidth="1"/>
    <col min="14" max="14" width="15.7109375" style="3" customWidth="1"/>
    <col min="15" max="15" width="9.7109375" style="3" bestFit="1" customWidth="1"/>
    <col min="16" max="16" width="12" style="3" customWidth="1"/>
    <col min="17" max="17" width="75.85546875" style="3" customWidth="1"/>
    <col min="18" max="18" width="43.7109375" style="3" customWidth="1"/>
    <col min="19" max="19" width="26.140625" style="3" bestFit="1" customWidth="1"/>
    <col min="20" max="20" width="31.28515625" style="3" customWidth="1"/>
    <col min="21" max="21" width="44.42578125" style="3" customWidth="1"/>
    <col min="22" max="22" width="40.28515625" style="3" customWidth="1"/>
    <col min="23" max="23" width="42.85546875" style="3" customWidth="1"/>
    <col min="24" max="24" width="39.140625" style="3" customWidth="1"/>
    <col min="25" max="25" width="12.85546875" style="3" bestFit="1" customWidth="1"/>
    <col min="26" max="27" width="9.140625" style="3"/>
    <col min="28" max="28" width="7.42578125" style="3" bestFit="1" customWidth="1"/>
    <col min="29" max="29" width="13.85546875" style="3" customWidth="1"/>
    <col min="30" max="30" width="20.85546875" style="3" bestFit="1" customWidth="1"/>
    <col min="31" max="31" width="17.28515625" style="3" bestFit="1" customWidth="1"/>
    <col min="32" max="32" width="25.140625" style="3" bestFit="1" customWidth="1"/>
    <col min="33" max="33" width="22.7109375" style="3" bestFit="1" customWidth="1"/>
    <col min="34" max="16384" width="9.140625" style="3"/>
  </cols>
  <sheetData>
    <row r="1" spans="1:25" ht="16.5" x14ac:dyDescent="0.3">
      <c r="A1" s="275" t="s">
        <v>0</v>
      </c>
      <c r="B1" s="275"/>
      <c r="C1" s="275"/>
      <c r="D1" s="275"/>
      <c r="E1" s="275"/>
      <c r="F1" s="275"/>
      <c r="G1" s="275"/>
      <c r="H1" s="1"/>
      <c r="I1" s="1"/>
      <c r="J1" s="13"/>
      <c r="K1" s="8" t="s">
        <v>14</v>
      </c>
      <c r="L1" s="2"/>
      <c r="M1" s="2"/>
    </row>
    <row r="2" spans="1:25" ht="16.5" x14ac:dyDescent="0.3">
      <c r="A2" s="1"/>
      <c r="B2" s="1"/>
      <c r="C2" s="1"/>
      <c r="D2" s="1"/>
      <c r="E2" s="1"/>
      <c r="F2" s="1"/>
      <c r="G2" s="1"/>
      <c r="H2" s="1"/>
      <c r="I2" s="1"/>
      <c r="J2" s="13"/>
      <c r="K2" s="8"/>
      <c r="L2" s="2"/>
      <c r="M2" s="2"/>
      <c r="P2" s="282" t="s">
        <v>238</v>
      </c>
      <c r="Q2" s="283"/>
      <c r="R2" s="283"/>
      <c r="S2" s="283"/>
      <c r="T2" s="283"/>
      <c r="U2" s="283"/>
      <c r="V2" s="283"/>
      <c r="W2" s="283"/>
      <c r="X2" s="283"/>
      <c r="Y2" s="284"/>
    </row>
    <row r="3" spans="1:25" ht="49.5" x14ac:dyDescent="0.25">
      <c r="A3" s="4" t="s">
        <v>1</v>
      </c>
      <c r="B3" s="4" t="s">
        <v>2</v>
      </c>
      <c r="C3" s="4" t="s">
        <v>3</v>
      </c>
      <c r="D3" s="18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5" t="s">
        <v>9</v>
      </c>
      <c r="J3" s="14" t="s">
        <v>10</v>
      </c>
      <c r="K3" s="8" t="s">
        <v>14</v>
      </c>
      <c r="L3" s="2" t="s">
        <v>11</v>
      </c>
      <c r="M3" s="2"/>
      <c r="P3" s="37" t="s">
        <v>237</v>
      </c>
      <c r="Q3" s="53">
        <v>210</v>
      </c>
      <c r="R3" s="53">
        <v>250</v>
      </c>
      <c r="S3" s="53">
        <v>320</v>
      </c>
      <c r="T3" s="53">
        <v>350</v>
      </c>
      <c r="U3" s="53">
        <v>410</v>
      </c>
      <c r="V3" s="53">
        <v>520</v>
      </c>
      <c r="W3" s="53">
        <v>700</v>
      </c>
      <c r="X3" s="53">
        <v>900</v>
      </c>
      <c r="Y3" s="53">
        <v>1200</v>
      </c>
    </row>
    <row r="4" spans="1:25" s="116" customFormat="1" ht="19.5" hidden="1" x14ac:dyDescent="0.3">
      <c r="A4" s="114" t="s">
        <v>12</v>
      </c>
      <c r="B4" s="3" t="s">
        <v>13</v>
      </c>
      <c r="C4" s="116" t="s">
        <v>12</v>
      </c>
      <c r="D4" s="116">
        <v>1</v>
      </c>
      <c r="E4" s="117">
        <v>48.265000000000001</v>
      </c>
      <c r="F4" s="117">
        <v>16.774999999999999</v>
      </c>
      <c r="G4" s="117">
        <f t="shared" ref="G4:G45" si="0">F4*E4</f>
        <v>809.64537499999994</v>
      </c>
      <c r="H4" s="118">
        <f>+G4*1.196</f>
        <v>968.33586849999995</v>
      </c>
      <c r="I4" s="8">
        <v>1000</v>
      </c>
      <c r="J4" s="118" t="str">
        <f>+C4&amp;"-"&amp;D4</f>
        <v>A-1</v>
      </c>
      <c r="K4" s="118" t="s">
        <v>14</v>
      </c>
      <c r="L4" s="121" t="s">
        <v>332</v>
      </c>
      <c r="M4" s="121" t="s">
        <v>314</v>
      </c>
      <c r="N4" s="117"/>
      <c r="P4" s="116">
        <f>IF(H4&lt;=210,210,IF(H4&lt;=250,250,IF(H4&lt;=320,320,IF(H4&lt;=350,350,IF(H4&lt;=410,410,IF(H4&lt;=520,520,IF(H4&lt;=700,700,IF(H4&lt;=900,900,IF(H4&lt;=1200,1200,0)))))))))</f>
        <v>1200</v>
      </c>
      <c r="Q4" s="116">
        <f>IF($P4=$Q$3,1,0)</f>
        <v>0</v>
      </c>
      <c r="R4" s="116">
        <f>IF($P4=$R$3,1,0)</f>
        <v>0</v>
      </c>
      <c r="S4" s="116">
        <f>IF($P4=$S$3,1,0)</f>
        <v>0</v>
      </c>
      <c r="T4" s="116">
        <f>IF($P4=$T$3,1,0)</f>
        <v>0</v>
      </c>
      <c r="U4" s="116">
        <f>IF($P4=$U$3,1,0)</f>
        <v>0</v>
      </c>
      <c r="V4" s="116">
        <f>IF($P4=$V$3,1,0)</f>
        <v>0</v>
      </c>
      <c r="W4" s="116">
        <f t="shared" ref="W4:W67" si="1">IF($P4=$W$3,1,0)</f>
        <v>0</v>
      </c>
      <c r="X4" s="116">
        <f t="shared" ref="X4:X67" si="2">IF($P4=$X$3,1,0)</f>
        <v>0</v>
      </c>
      <c r="Y4" s="116">
        <f t="shared" ref="Y4:Y67" si="3">IF($P4=$Y$3,1,0)</f>
        <v>1</v>
      </c>
    </row>
    <row r="5" spans="1:25" s="116" customFormat="1" ht="19.5" hidden="1" x14ac:dyDescent="0.3">
      <c r="A5" s="114"/>
      <c r="B5" s="3"/>
      <c r="C5" s="116" t="s">
        <v>12</v>
      </c>
      <c r="D5" s="116">
        <v>2</v>
      </c>
      <c r="E5" s="117">
        <v>48.265000000000001</v>
      </c>
      <c r="F5" s="117">
        <v>16.774999999999999</v>
      </c>
      <c r="G5" s="117">
        <f t="shared" si="0"/>
        <v>809.64537499999994</v>
      </c>
      <c r="H5" s="118">
        <f t="shared" ref="H5:H68" si="4">+G5*1.196</f>
        <v>968.33586849999995</v>
      </c>
      <c r="I5" s="8">
        <v>1000</v>
      </c>
      <c r="J5" s="118" t="str">
        <f t="shared" ref="J5:J68" si="5">+C5&amp;"-"&amp;D5</f>
        <v>A-2</v>
      </c>
      <c r="K5" s="118" t="s">
        <v>14</v>
      </c>
      <c r="L5" s="121" t="s">
        <v>332</v>
      </c>
      <c r="M5" s="121" t="s">
        <v>314</v>
      </c>
      <c r="N5" s="117"/>
      <c r="P5" s="116">
        <f t="shared" ref="P5:P68" si="6">IF(H5&lt;=210,210,IF(H5&lt;=250,250,IF(H5&lt;=320,320,IF(H5&lt;=350,350,IF(H5&lt;=410,410,IF(H5&lt;=520,520,IF(H5&lt;=700,700,IF(H5&lt;=900,900,IF(H5&lt;=1200,1200,0)))))))))</f>
        <v>1200</v>
      </c>
      <c r="Q5" s="116">
        <f t="shared" ref="Q5:Q68" si="7">IF($P5=$Q$3,1,0)</f>
        <v>0</v>
      </c>
      <c r="R5" s="116">
        <f t="shared" ref="R5:R68" si="8">IF($P5=$R$3,1,0)</f>
        <v>0</v>
      </c>
      <c r="S5" s="116">
        <f t="shared" ref="S5:S68" si="9">IF($P5=$S$3,1,0)</f>
        <v>0</v>
      </c>
      <c r="T5" s="116">
        <f t="shared" ref="T5:T68" si="10">IF($P5=$T$3,1,0)</f>
        <v>0</v>
      </c>
      <c r="U5" s="116">
        <f t="shared" ref="U5:U68" si="11">IF($P5=$U$3,1,0)</f>
        <v>0</v>
      </c>
      <c r="V5" s="116">
        <f t="shared" ref="V5:V68" si="12">IF($P5=$V$3,1,0)</f>
        <v>0</v>
      </c>
      <c r="W5" s="116">
        <f t="shared" si="1"/>
        <v>0</v>
      </c>
      <c r="X5" s="116">
        <f t="shared" si="2"/>
        <v>0</v>
      </c>
      <c r="Y5" s="116">
        <f t="shared" si="3"/>
        <v>1</v>
      </c>
    </row>
    <row r="6" spans="1:25" s="116" customFormat="1" ht="19.5" hidden="1" x14ac:dyDescent="0.3">
      <c r="A6" s="114"/>
      <c r="B6" s="3"/>
      <c r="C6" s="116" t="s">
        <v>12</v>
      </c>
      <c r="D6" s="116">
        <v>3</v>
      </c>
      <c r="E6" s="117">
        <v>48.265000000000001</v>
      </c>
      <c r="F6" s="117">
        <v>16.774999999999999</v>
      </c>
      <c r="G6" s="117">
        <f t="shared" si="0"/>
        <v>809.64537499999994</v>
      </c>
      <c r="H6" s="118">
        <f t="shared" si="4"/>
        <v>968.33586849999995</v>
      </c>
      <c r="I6" s="8">
        <v>1000</v>
      </c>
      <c r="J6" s="118" t="str">
        <f t="shared" si="5"/>
        <v>A-3</v>
      </c>
      <c r="K6" s="118" t="s">
        <v>14</v>
      </c>
      <c r="L6" s="121" t="s">
        <v>332</v>
      </c>
      <c r="M6" s="121" t="s">
        <v>314</v>
      </c>
      <c r="N6" s="117"/>
      <c r="P6" s="116">
        <f t="shared" si="6"/>
        <v>1200</v>
      </c>
      <c r="Q6" s="116">
        <f t="shared" si="7"/>
        <v>0</v>
      </c>
      <c r="R6" s="116">
        <f t="shared" si="8"/>
        <v>0</v>
      </c>
      <c r="S6" s="116">
        <f t="shared" si="9"/>
        <v>0</v>
      </c>
      <c r="T6" s="116">
        <f t="shared" si="10"/>
        <v>0</v>
      </c>
      <c r="U6" s="116">
        <f t="shared" si="11"/>
        <v>0</v>
      </c>
      <c r="V6" s="116">
        <f t="shared" si="12"/>
        <v>0</v>
      </c>
      <c r="W6" s="116">
        <f t="shared" si="1"/>
        <v>0</v>
      </c>
      <c r="X6" s="116">
        <f t="shared" si="2"/>
        <v>0</v>
      </c>
      <c r="Y6" s="116">
        <f t="shared" si="3"/>
        <v>1</v>
      </c>
    </row>
    <row r="7" spans="1:25" s="119" customFormat="1" ht="19.5" hidden="1" x14ac:dyDescent="0.25">
      <c r="A7" s="115"/>
      <c r="B7" s="9" t="s">
        <v>15</v>
      </c>
      <c r="C7" s="116" t="s">
        <v>12</v>
      </c>
      <c r="D7" s="119">
        <v>4</v>
      </c>
      <c r="E7" s="120">
        <v>48.265000000000001</v>
      </c>
      <c r="F7" s="120">
        <v>16.731000000000002</v>
      </c>
      <c r="G7" s="120">
        <f t="shared" si="0"/>
        <v>807.52171500000009</v>
      </c>
      <c r="H7" s="118">
        <f t="shared" si="4"/>
        <v>965.79597114000012</v>
      </c>
      <c r="I7" s="8">
        <v>1000</v>
      </c>
      <c r="J7" s="118" t="str">
        <f t="shared" si="5"/>
        <v>A-4</v>
      </c>
      <c r="K7" s="118" t="s">
        <v>14</v>
      </c>
      <c r="L7" s="121" t="s">
        <v>332</v>
      </c>
      <c r="M7" s="121" t="s">
        <v>314</v>
      </c>
      <c r="N7" s="120"/>
      <c r="P7" s="116">
        <f t="shared" si="6"/>
        <v>1200</v>
      </c>
      <c r="Q7" s="116">
        <f t="shared" si="7"/>
        <v>0</v>
      </c>
      <c r="R7" s="116">
        <f t="shared" si="8"/>
        <v>0</v>
      </c>
      <c r="S7" s="116">
        <f t="shared" si="9"/>
        <v>0</v>
      </c>
      <c r="T7" s="116">
        <f t="shared" si="10"/>
        <v>0</v>
      </c>
      <c r="U7" s="116">
        <f t="shared" si="11"/>
        <v>0</v>
      </c>
      <c r="V7" s="116">
        <f t="shared" si="12"/>
        <v>0</v>
      </c>
      <c r="W7" s="116">
        <f t="shared" si="1"/>
        <v>0</v>
      </c>
      <c r="X7" s="116">
        <f t="shared" si="2"/>
        <v>0</v>
      </c>
      <c r="Y7" s="116">
        <f t="shared" si="3"/>
        <v>1</v>
      </c>
    </row>
    <row r="8" spans="1:25" s="119" customFormat="1" ht="19.5" hidden="1" x14ac:dyDescent="0.25">
      <c r="A8" s="115"/>
      <c r="B8" s="9" t="s">
        <v>16</v>
      </c>
      <c r="C8" s="116" t="s">
        <v>12</v>
      </c>
      <c r="D8" s="119">
        <v>5</v>
      </c>
      <c r="E8" s="120">
        <v>48.265000000000001</v>
      </c>
      <c r="F8" s="120">
        <v>16.774999999999999</v>
      </c>
      <c r="G8" s="120">
        <f t="shared" si="0"/>
        <v>809.64537499999994</v>
      </c>
      <c r="H8" s="118">
        <f t="shared" si="4"/>
        <v>968.33586849999995</v>
      </c>
      <c r="I8" s="8">
        <v>1000</v>
      </c>
      <c r="J8" s="118" t="str">
        <f t="shared" si="5"/>
        <v>A-5</v>
      </c>
      <c r="K8" s="118" t="s">
        <v>14</v>
      </c>
      <c r="L8" s="121" t="s">
        <v>332</v>
      </c>
      <c r="M8" s="121" t="s">
        <v>314</v>
      </c>
      <c r="N8" s="120"/>
      <c r="P8" s="116">
        <f t="shared" si="6"/>
        <v>1200</v>
      </c>
      <c r="Q8" s="116">
        <f t="shared" si="7"/>
        <v>0</v>
      </c>
      <c r="R8" s="116">
        <f t="shared" si="8"/>
        <v>0</v>
      </c>
      <c r="S8" s="116">
        <f t="shared" si="9"/>
        <v>0</v>
      </c>
      <c r="T8" s="116">
        <f t="shared" si="10"/>
        <v>0</v>
      </c>
      <c r="U8" s="116">
        <f t="shared" si="11"/>
        <v>0</v>
      </c>
      <c r="V8" s="116">
        <f t="shared" si="12"/>
        <v>0</v>
      </c>
      <c r="W8" s="116">
        <f t="shared" si="1"/>
        <v>0</v>
      </c>
      <c r="X8" s="116">
        <f t="shared" si="2"/>
        <v>0</v>
      </c>
      <c r="Y8" s="116">
        <f t="shared" si="3"/>
        <v>1</v>
      </c>
    </row>
    <row r="9" spans="1:25" s="119" customFormat="1" ht="19.5" hidden="1" x14ac:dyDescent="0.25">
      <c r="A9" s="115"/>
      <c r="B9" s="9"/>
      <c r="C9" s="116" t="s">
        <v>12</v>
      </c>
      <c r="D9" s="119">
        <v>6</v>
      </c>
      <c r="E9" s="120">
        <v>48.265000000000001</v>
      </c>
      <c r="F9" s="120">
        <v>16.774999999999999</v>
      </c>
      <c r="G9" s="120">
        <f t="shared" si="0"/>
        <v>809.64537499999994</v>
      </c>
      <c r="H9" s="118">
        <f t="shared" si="4"/>
        <v>968.33586849999995</v>
      </c>
      <c r="I9" s="8">
        <v>1000</v>
      </c>
      <c r="J9" s="118" t="str">
        <f t="shared" si="5"/>
        <v>A-6</v>
      </c>
      <c r="K9" s="118" t="s">
        <v>14</v>
      </c>
      <c r="L9" s="121" t="s">
        <v>332</v>
      </c>
      <c r="M9" s="121" t="s">
        <v>314</v>
      </c>
      <c r="N9" s="120"/>
      <c r="P9" s="116">
        <f t="shared" si="6"/>
        <v>1200</v>
      </c>
      <c r="Q9" s="116">
        <f t="shared" si="7"/>
        <v>0</v>
      </c>
      <c r="R9" s="116">
        <f t="shared" si="8"/>
        <v>0</v>
      </c>
      <c r="S9" s="116">
        <f t="shared" si="9"/>
        <v>0</v>
      </c>
      <c r="T9" s="116">
        <f t="shared" si="10"/>
        <v>0</v>
      </c>
      <c r="U9" s="116">
        <f t="shared" si="11"/>
        <v>0</v>
      </c>
      <c r="V9" s="116">
        <f t="shared" si="12"/>
        <v>0</v>
      </c>
      <c r="W9" s="116">
        <f t="shared" si="1"/>
        <v>0</v>
      </c>
      <c r="X9" s="116">
        <f t="shared" si="2"/>
        <v>0</v>
      </c>
      <c r="Y9" s="116">
        <f t="shared" si="3"/>
        <v>1</v>
      </c>
    </row>
    <row r="10" spans="1:25" hidden="1" x14ac:dyDescent="0.25">
      <c r="B10" s="3" t="s">
        <v>17</v>
      </c>
      <c r="C10" s="3" t="s">
        <v>12</v>
      </c>
      <c r="D10" s="17">
        <v>7</v>
      </c>
      <c r="E10" s="274" t="s">
        <v>18</v>
      </c>
      <c r="F10" s="274"/>
      <c r="G10" s="7">
        <f>'[1]PLOT DETAIL'!H7</f>
        <v>573.16946200000007</v>
      </c>
      <c r="H10" s="8">
        <f t="shared" si="4"/>
        <v>685.51067655200006</v>
      </c>
      <c r="I10" s="8">
        <v>700</v>
      </c>
      <c r="J10" s="15" t="str">
        <f t="shared" si="5"/>
        <v>A-7</v>
      </c>
      <c r="K10" s="8" t="s">
        <v>14</v>
      </c>
      <c r="L10" s="2" t="s">
        <v>382</v>
      </c>
      <c r="M10" s="31" t="s">
        <v>25</v>
      </c>
      <c r="P10" s="36">
        <f t="shared" si="6"/>
        <v>700</v>
      </c>
      <c r="Q10" s="3">
        <f t="shared" si="7"/>
        <v>0</v>
      </c>
      <c r="R10" s="3">
        <f t="shared" si="8"/>
        <v>0</v>
      </c>
      <c r="S10" s="3">
        <f t="shared" si="9"/>
        <v>0</v>
      </c>
      <c r="T10" s="3">
        <f t="shared" si="10"/>
        <v>0</v>
      </c>
      <c r="U10" s="3">
        <f t="shared" si="11"/>
        <v>0</v>
      </c>
      <c r="V10" s="3">
        <f t="shared" si="12"/>
        <v>0</v>
      </c>
      <c r="W10" s="3">
        <f t="shared" si="1"/>
        <v>1</v>
      </c>
      <c r="X10" s="3">
        <f t="shared" si="2"/>
        <v>0</v>
      </c>
      <c r="Y10" s="3">
        <f t="shared" si="3"/>
        <v>0</v>
      </c>
    </row>
    <row r="11" spans="1:25" s="116" customFormat="1" hidden="1" x14ac:dyDescent="0.25">
      <c r="B11" s="3" t="s">
        <v>19</v>
      </c>
      <c r="C11" s="116" t="s">
        <v>12</v>
      </c>
      <c r="D11" s="116">
        <v>8</v>
      </c>
      <c r="E11" s="120">
        <v>43.134</v>
      </c>
      <c r="F11" s="120">
        <v>17.628</v>
      </c>
      <c r="G11" s="120">
        <f>F11*E11</f>
        <v>760.36615200000006</v>
      </c>
      <c r="H11" s="118">
        <f t="shared" si="4"/>
        <v>909.39791779200004</v>
      </c>
      <c r="I11" s="8">
        <v>1000</v>
      </c>
      <c r="J11" s="118" t="str">
        <f t="shared" si="5"/>
        <v>A-8</v>
      </c>
      <c r="K11" s="118" t="s">
        <v>14</v>
      </c>
      <c r="L11" s="121" t="s">
        <v>332</v>
      </c>
      <c r="M11" s="121" t="s">
        <v>314</v>
      </c>
      <c r="P11" s="116">
        <f t="shared" si="6"/>
        <v>1200</v>
      </c>
      <c r="Q11" s="116">
        <f t="shared" si="7"/>
        <v>0</v>
      </c>
      <c r="R11" s="116">
        <f t="shared" si="8"/>
        <v>0</v>
      </c>
      <c r="S11" s="116">
        <f t="shared" si="9"/>
        <v>0</v>
      </c>
      <c r="T11" s="116">
        <f t="shared" si="10"/>
        <v>0</v>
      </c>
      <c r="U11" s="116">
        <f t="shared" si="11"/>
        <v>0</v>
      </c>
      <c r="V11" s="116">
        <f t="shared" si="12"/>
        <v>0</v>
      </c>
      <c r="W11" s="116">
        <f t="shared" si="1"/>
        <v>0</v>
      </c>
      <c r="X11" s="116">
        <f t="shared" si="2"/>
        <v>0</v>
      </c>
      <c r="Y11" s="116">
        <f t="shared" si="3"/>
        <v>1</v>
      </c>
    </row>
    <row r="12" spans="1:25" s="116" customFormat="1" hidden="1" x14ac:dyDescent="0.25">
      <c r="B12" s="3" t="s">
        <v>20</v>
      </c>
      <c r="C12" s="116" t="s">
        <v>12</v>
      </c>
      <c r="D12" s="116">
        <v>9</v>
      </c>
      <c r="E12" s="120">
        <v>43.134</v>
      </c>
      <c r="F12" s="117">
        <v>19.399999999999999</v>
      </c>
      <c r="G12" s="117">
        <f t="shared" si="0"/>
        <v>836.79959999999994</v>
      </c>
      <c r="H12" s="118">
        <f t="shared" si="4"/>
        <v>1000.8123215999999</v>
      </c>
      <c r="I12" s="8">
        <v>1000</v>
      </c>
      <c r="J12" s="118" t="str">
        <f t="shared" si="5"/>
        <v>A-9</v>
      </c>
      <c r="K12" s="118" t="s">
        <v>14</v>
      </c>
      <c r="L12" s="121" t="s">
        <v>332</v>
      </c>
      <c r="M12" s="121" t="s">
        <v>314</v>
      </c>
      <c r="P12" s="116">
        <f t="shared" si="6"/>
        <v>1200</v>
      </c>
      <c r="Q12" s="116">
        <f t="shared" si="7"/>
        <v>0</v>
      </c>
      <c r="R12" s="116">
        <f t="shared" si="8"/>
        <v>0</v>
      </c>
      <c r="S12" s="116">
        <f t="shared" si="9"/>
        <v>0</v>
      </c>
      <c r="T12" s="116">
        <f t="shared" si="10"/>
        <v>0</v>
      </c>
      <c r="U12" s="116">
        <f t="shared" si="11"/>
        <v>0</v>
      </c>
      <c r="V12" s="116">
        <f t="shared" si="12"/>
        <v>0</v>
      </c>
      <c r="W12" s="116">
        <f t="shared" si="1"/>
        <v>0</v>
      </c>
      <c r="X12" s="116">
        <f t="shared" si="2"/>
        <v>0</v>
      </c>
      <c r="Y12" s="116">
        <f t="shared" si="3"/>
        <v>1</v>
      </c>
    </row>
    <row r="13" spans="1:25" hidden="1" x14ac:dyDescent="0.25">
      <c r="C13" s="3" t="s">
        <v>12</v>
      </c>
      <c r="D13" s="17">
        <v>10</v>
      </c>
      <c r="E13" s="10">
        <v>43.134</v>
      </c>
      <c r="F13" s="7">
        <v>19.399999999999999</v>
      </c>
      <c r="G13" s="7">
        <f t="shared" si="0"/>
        <v>836.79959999999994</v>
      </c>
      <c r="H13" s="8">
        <f t="shared" si="4"/>
        <v>1000.8123215999999</v>
      </c>
      <c r="I13" s="8">
        <v>1000</v>
      </c>
      <c r="J13" s="15" t="str">
        <f t="shared" si="5"/>
        <v>A-10</v>
      </c>
      <c r="K13" s="8" t="s">
        <v>21</v>
      </c>
      <c r="L13" s="2" t="s">
        <v>21</v>
      </c>
      <c r="M13" s="2"/>
      <c r="P13" s="36">
        <f t="shared" si="6"/>
        <v>1200</v>
      </c>
      <c r="Q13" s="3">
        <f t="shared" si="7"/>
        <v>0</v>
      </c>
      <c r="R13" s="3">
        <f t="shared" si="8"/>
        <v>0</v>
      </c>
      <c r="S13" s="3">
        <f t="shared" si="9"/>
        <v>0</v>
      </c>
      <c r="T13" s="3">
        <f t="shared" si="10"/>
        <v>0</v>
      </c>
      <c r="U13" s="3">
        <f t="shared" si="11"/>
        <v>0</v>
      </c>
      <c r="V13" s="3">
        <f t="shared" si="12"/>
        <v>0</v>
      </c>
      <c r="W13" s="3">
        <f t="shared" si="1"/>
        <v>0</v>
      </c>
      <c r="X13" s="3">
        <f t="shared" si="2"/>
        <v>0</v>
      </c>
      <c r="Y13" s="3">
        <f t="shared" si="3"/>
        <v>1</v>
      </c>
    </row>
    <row r="14" spans="1:25" hidden="1" x14ac:dyDescent="0.25">
      <c r="C14" s="3" t="s">
        <v>12</v>
      </c>
      <c r="D14" s="17">
        <v>11</v>
      </c>
      <c r="E14" s="10">
        <v>43.134</v>
      </c>
      <c r="F14" s="7">
        <v>19.399999999999999</v>
      </c>
      <c r="G14" s="7">
        <f t="shared" si="0"/>
        <v>836.79959999999994</v>
      </c>
      <c r="H14" s="8">
        <f t="shared" si="4"/>
        <v>1000.8123215999999</v>
      </c>
      <c r="I14" s="8">
        <v>1000</v>
      </c>
      <c r="J14" s="15" t="str">
        <f t="shared" si="5"/>
        <v>A-11</v>
      </c>
      <c r="K14" s="8" t="s">
        <v>21</v>
      </c>
      <c r="L14" s="2" t="s">
        <v>21</v>
      </c>
      <c r="M14" s="2"/>
      <c r="P14" s="36">
        <f t="shared" si="6"/>
        <v>1200</v>
      </c>
      <c r="Q14" s="3">
        <f t="shared" si="7"/>
        <v>0</v>
      </c>
      <c r="R14" s="3">
        <f t="shared" si="8"/>
        <v>0</v>
      </c>
      <c r="S14" s="3">
        <f t="shared" si="9"/>
        <v>0</v>
      </c>
      <c r="T14" s="3">
        <f t="shared" si="10"/>
        <v>0</v>
      </c>
      <c r="U14" s="3">
        <f t="shared" si="11"/>
        <v>0</v>
      </c>
      <c r="V14" s="3">
        <f t="shared" si="12"/>
        <v>0</v>
      </c>
      <c r="W14" s="3">
        <f t="shared" si="1"/>
        <v>0</v>
      </c>
      <c r="X14" s="3">
        <f t="shared" si="2"/>
        <v>0</v>
      </c>
      <c r="Y14" s="3">
        <f t="shared" si="3"/>
        <v>1</v>
      </c>
    </row>
    <row r="15" spans="1:25" s="116" customFormat="1" hidden="1" x14ac:dyDescent="0.25">
      <c r="B15" s="3" t="s">
        <v>22</v>
      </c>
      <c r="C15" s="116" t="s">
        <v>12</v>
      </c>
      <c r="D15" s="116">
        <v>12</v>
      </c>
      <c r="E15" s="117">
        <v>46.408000000000001</v>
      </c>
      <c r="F15" s="117">
        <v>18</v>
      </c>
      <c r="G15" s="117">
        <f t="shared" si="0"/>
        <v>835.34400000000005</v>
      </c>
      <c r="H15" s="118">
        <f t="shared" si="4"/>
        <v>999.07142399999998</v>
      </c>
      <c r="I15" s="8">
        <v>1000</v>
      </c>
      <c r="J15" s="118" t="str">
        <f t="shared" si="5"/>
        <v>A-12</v>
      </c>
      <c r="K15" s="118" t="s">
        <v>14</v>
      </c>
      <c r="L15" s="121" t="s">
        <v>332</v>
      </c>
      <c r="M15" s="121" t="s">
        <v>314</v>
      </c>
      <c r="P15" s="116">
        <f t="shared" si="6"/>
        <v>1200</v>
      </c>
      <c r="Q15" s="116">
        <f t="shared" si="7"/>
        <v>0</v>
      </c>
      <c r="R15" s="116">
        <f t="shared" si="8"/>
        <v>0</v>
      </c>
      <c r="S15" s="116">
        <f t="shared" si="9"/>
        <v>0</v>
      </c>
      <c r="T15" s="116">
        <f t="shared" si="10"/>
        <v>0</v>
      </c>
      <c r="U15" s="116">
        <f t="shared" si="11"/>
        <v>0</v>
      </c>
      <c r="V15" s="116">
        <f t="shared" si="12"/>
        <v>0</v>
      </c>
      <c r="W15" s="116">
        <f t="shared" si="1"/>
        <v>0</v>
      </c>
      <c r="X15" s="116">
        <f t="shared" si="2"/>
        <v>0</v>
      </c>
      <c r="Y15" s="116">
        <f t="shared" si="3"/>
        <v>1</v>
      </c>
    </row>
    <row r="16" spans="1:25" s="116" customFormat="1" hidden="1" x14ac:dyDescent="0.25">
      <c r="B16" s="3"/>
      <c r="C16" s="116" t="s">
        <v>12</v>
      </c>
      <c r="D16" s="116">
        <v>13</v>
      </c>
      <c r="E16" s="117">
        <v>46.408000000000001</v>
      </c>
      <c r="F16" s="117">
        <v>18</v>
      </c>
      <c r="G16" s="117">
        <f t="shared" si="0"/>
        <v>835.34400000000005</v>
      </c>
      <c r="H16" s="118">
        <f t="shared" si="4"/>
        <v>999.07142399999998</v>
      </c>
      <c r="I16" s="8">
        <v>1000</v>
      </c>
      <c r="J16" s="118" t="str">
        <f t="shared" si="5"/>
        <v>A-13</v>
      </c>
      <c r="K16" s="118" t="s">
        <v>14</v>
      </c>
      <c r="L16" s="121" t="s">
        <v>332</v>
      </c>
      <c r="M16" s="121" t="s">
        <v>314</v>
      </c>
      <c r="P16" s="116">
        <f t="shared" si="6"/>
        <v>1200</v>
      </c>
      <c r="Q16" s="116">
        <f t="shared" si="7"/>
        <v>0</v>
      </c>
      <c r="R16" s="116">
        <f t="shared" si="8"/>
        <v>0</v>
      </c>
      <c r="S16" s="116">
        <f t="shared" si="9"/>
        <v>0</v>
      </c>
      <c r="T16" s="116">
        <f t="shared" si="10"/>
        <v>0</v>
      </c>
      <c r="U16" s="116">
        <f t="shared" si="11"/>
        <v>0</v>
      </c>
      <c r="V16" s="116">
        <f t="shared" si="12"/>
        <v>0</v>
      </c>
      <c r="W16" s="116">
        <f t="shared" si="1"/>
        <v>0</v>
      </c>
      <c r="X16" s="116">
        <f t="shared" si="2"/>
        <v>0</v>
      </c>
      <c r="Y16" s="116">
        <f t="shared" si="3"/>
        <v>1</v>
      </c>
    </row>
    <row r="17" spans="2:25" hidden="1" x14ac:dyDescent="0.25">
      <c r="C17" s="3" t="s">
        <v>12</v>
      </c>
      <c r="D17" s="17">
        <v>14</v>
      </c>
      <c r="E17" s="7">
        <v>46.408000000000001</v>
      </c>
      <c r="F17" s="7">
        <v>18</v>
      </c>
      <c r="G17" s="7">
        <f t="shared" si="0"/>
        <v>835.34400000000005</v>
      </c>
      <c r="H17" s="8">
        <f t="shared" si="4"/>
        <v>999.07142399999998</v>
      </c>
      <c r="I17" s="8">
        <v>1000</v>
      </c>
      <c r="J17" s="15" t="str">
        <f t="shared" si="5"/>
        <v>A-14</v>
      </c>
      <c r="K17" s="8" t="s">
        <v>21</v>
      </c>
      <c r="L17" s="2" t="s">
        <v>21</v>
      </c>
      <c r="M17" s="2"/>
      <c r="P17" s="36">
        <f t="shared" si="6"/>
        <v>1200</v>
      </c>
      <c r="Q17" s="3">
        <f t="shared" si="7"/>
        <v>0</v>
      </c>
      <c r="R17" s="3">
        <f t="shared" si="8"/>
        <v>0</v>
      </c>
      <c r="S17" s="3">
        <f t="shared" si="9"/>
        <v>0</v>
      </c>
      <c r="T17" s="3">
        <f t="shared" si="10"/>
        <v>0</v>
      </c>
      <c r="U17" s="3">
        <f t="shared" si="11"/>
        <v>0</v>
      </c>
      <c r="V17" s="3">
        <f t="shared" si="12"/>
        <v>0</v>
      </c>
      <c r="W17" s="3">
        <f t="shared" si="1"/>
        <v>0</v>
      </c>
      <c r="X17" s="3">
        <f t="shared" si="2"/>
        <v>0</v>
      </c>
      <c r="Y17" s="3">
        <f t="shared" si="3"/>
        <v>1</v>
      </c>
    </row>
    <row r="18" spans="2:25" hidden="1" x14ac:dyDescent="0.25">
      <c r="C18" s="3" t="s">
        <v>12</v>
      </c>
      <c r="D18" s="17">
        <v>15</v>
      </c>
      <c r="E18" s="7">
        <v>46.408000000000001</v>
      </c>
      <c r="F18" s="7">
        <v>18</v>
      </c>
      <c r="G18" s="7">
        <f t="shared" si="0"/>
        <v>835.34400000000005</v>
      </c>
      <c r="H18" s="8">
        <f t="shared" si="4"/>
        <v>999.07142399999998</v>
      </c>
      <c r="I18" s="8">
        <v>1000</v>
      </c>
      <c r="J18" s="15" t="str">
        <f t="shared" si="5"/>
        <v>A-15</v>
      </c>
      <c r="K18" s="8" t="s">
        <v>21</v>
      </c>
      <c r="L18" s="2" t="s">
        <v>21</v>
      </c>
      <c r="M18" s="2"/>
      <c r="P18" s="36">
        <f t="shared" si="6"/>
        <v>1200</v>
      </c>
      <c r="Q18" s="3">
        <f t="shared" si="7"/>
        <v>0</v>
      </c>
      <c r="R18" s="3">
        <f t="shared" si="8"/>
        <v>0</v>
      </c>
      <c r="S18" s="3">
        <f t="shared" si="9"/>
        <v>0</v>
      </c>
      <c r="T18" s="3">
        <f t="shared" si="10"/>
        <v>0</v>
      </c>
      <c r="U18" s="3">
        <f t="shared" si="11"/>
        <v>0</v>
      </c>
      <c r="V18" s="3">
        <f t="shared" si="12"/>
        <v>0</v>
      </c>
      <c r="W18" s="3">
        <f t="shared" si="1"/>
        <v>0</v>
      </c>
      <c r="X18" s="3">
        <f t="shared" si="2"/>
        <v>0</v>
      </c>
      <c r="Y18" s="3">
        <f t="shared" si="3"/>
        <v>1</v>
      </c>
    </row>
    <row r="19" spans="2:25" hidden="1" x14ac:dyDescent="0.25">
      <c r="C19" s="3" t="s">
        <v>12</v>
      </c>
      <c r="D19" s="17">
        <v>16</v>
      </c>
      <c r="E19" s="7">
        <v>46.408000000000001</v>
      </c>
      <c r="F19" s="7">
        <v>18</v>
      </c>
      <c r="G19" s="7">
        <f t="shared" si="0"/>
        <v>835.34400000000005</v>
      </c>
      <c r="H19" s="8">
        <f t="shared" si="4"/>
        <v>999.07142399999998</v>
      </c>
      <c r="I19" s="8">
        <v>1000</v>
      </c>
      <c r="J19" s="15" t="str">
        <f t="shared" si="5"/>
        <v>A-16</v>
      </c>
      <c r="K19" s="8" t="s">
        <v>21</v>
      </c>
      <c r="L19" s="2" t="s">
        <v>21</v>
      </c>
      <c r="M19" s="2"/>
      <c r="P19" s="36">
        <f t="shared" si="6"/>
        <v>1200</v>
      </c>
      <c r="Q19" s="3">
        <f t="shared" si="7"/>
        <v>0</v>
      </c>
      <c r="R19" s="3">
        <f t="shared" si="8"/>
        <v>0</v>
      </c>
      <c r="S19" s="3">
        <f t="shared" si="9"/>
        <v>0</v>
      </c>
      <c r="T19" s="3">
        <f t="shared" si="10"/>
        <v>0</v>
      </c>
      <c r="U19" s="3">
        <f t="shared" si="11"/>
        <v>0</v>
      </c>
      <c r="V19" s="3">
        <f t="shared" si="12"/>
        <v>0</v>
      </c>
      <c r="W19" s="3">
        <f t="shared" si="1"/>
        <v>0</v>
      </c>
      <c r="X19" s="3">
        <f t="shared" si="2"/>
        <v>0</v>
      </c>
      <c r="Y19" s="3">
        <f t="shared" si="3"/>
        <v>1</v>
      </c>
    </row>
    <row r="20" spans="2:25" s="116" customFormat="1" hidden="1" x14ac:dyDescent="0.25">
      <c r="B20" s="3" t="s">
        <v>23</v>
      </c>
      <c r="C20" s="116" t="s">
        <v>12</v>
      </c>
      <c r="D20" s="116">
        <v>17</v>
      </c>
      <c r="E20" s="117">
        <v>36</v>
      </c>
      <c r="F20" s="117">
        <v>18.97</v>
      </c>
      <c r="G20" s="117">
        <f t="shared" si="0"/>
        <v>682.92</v>
      </c>
      <c r="H20" s="118">
        <f t="shared" si="4"/>
        <v>816.77231999999992</v>
      </c>
      <c r="I20" s="8">
        <v>800</v>
      </c>
      <c r="J20" s="118" t="str">
        <f t="shared" si="5"/>
        <v>A-17</v>
      </c>
      <c r="K20" s="118" t="s">
        <v>14</v>
      </c>
      <c r="L20" s="121" t="s">
        <v>332</v>
      </c>
      <c r="M20" s="121" t="s">
        <v>314</v>
      </c>
      <c r="P20" s="116">
        <f t="shared" si="6"/>
        <v>900</v>
      </c>
      <c r="Q20" s="116">
        <f t="shared" si="7"/>
        <v>0</v>
      </c>
      <c r="R20" s="116">
        <f t="shared" si="8"/>
        <v>0</v>
      </c>
      <c r="S20" s="116">
        <f t="shared" si="9"/>
        <v>0</v>
      </c>
      <c r="T20" s="116">
        <f t="shared" si="10"/>
        <v>0</v>
      </c>
      <c r="U20" s="116">
        <f t="shared" si="11"/>
        <v>0</v>
      </c>
      <c r="V20" s="116">
        <f t="shared" si="12"/>
        <v>0</v>
      </c>
      <c r="W20" s="116">
        <f t="shared" si="1"/>
        <v>0</v>
      </c>
      <c r="X20" s="116">
        <f t="shared" si="2"/>
        <v>1</v>
      </c>
      <c r="Y20" s="116">
        <f t="shared" si="3"/>
        <v>0</v>
      </c>
    </row>
    <row r="21" spans="2:25" hidden="1" x14ac:dyDescent="0.25">
      <c r="C21" s="3" t="s">
        <v>12</v>
      </c>
      <c r="D21" s="17">
        <v>18</v>
      </c>
      <c r="E21" s="7">
        <v>18.97</v>
      </c>
      <c r="F21" s="7">
        <v>36</v>
      </c>
      <c r="G21" s="7">
        <f t="shared" si="0"/>
        <v>682.92</v>
      </c>
      <c r="H21" s="8">
        <f t="shared" si="4"/>
        <v>816.77231999999992</v>
      </c>
      <c r="I21" s="8">
        <v>800</v>
      </c>
      <c r="J21" s="15" t="str">
        <f t="shared" si="5"/>
        <v>A-18</v>
      </c>
      <c r="K21" s="8" t="s">
        <v>21</v>
      </c>
      <c r="L21" s="2" t="s">
        <v>21</v>
      </c>
      <c r="M21" s="2"/>
      <c r="P21" s="36">
        <f t="shared" si="6"/>
        <v>900</v>
      </c>
      <c r="Q21" s="3">
        <f t="shared" si="7"/>
        <v>0</v>
      </c>
      <c r="R21" s="3">
        <f t="shared" si="8"/>
        <v>0</v>
      </c>
      <c r="S21" s="3">
        <f t="shared" si="9"/>
        <v>0</v>
      </c>
      <c r="T21" s="3">
        <f t="shared" si="10"/>
        <v>0</v>
      </c>
      <c r="U21" s="3">
        <f t="shared" si="11"/>
        <v>0</v>
      </c>
      <c r="V21" s="3">
        <f t="shared" si="12"/>
        <v>0</v>
      </c>
      <c r="W21" s="3">
        <f t="shared" si="1"/>
        <v>0</v>
      </c>
      <c r="X21" s="3">
        <f t="shared" si="2"/>
        <v>1</v>
      </c>
      <c r="Y21" s="3">
        <f t="shared" si="3"/>
        <v>0</v>
      </c>
    </row>
    <row r="22" spans="2:25" hidden="1" x14ac:dyDescent="0.25">
      <c r="C22" s="3" t="s">
        <v>12</v>
      </c>
      <c r="D22" s="17">
        <v>19</v>
      </c>
      <c r="E22" s="7">
        <v>18.97</v>
      </c>
      <c r="F22" s="7">
        <v>36</v>
      </c>
      <c r="G22" s="7">
        <f t="shared" si="0"/>
        <v>682.92</v>
      </c>
      <c r="H22" s="8">
        <f t="shared" si="4"/>
        <v>816.77231999999992</v>
      </c>
      <c r="I22" s="8">
        <v>800</v>
      </c>
      <c r="J22" s="15" t="str">
        <f t="shared" si="5"/>
        <v>A-19</v>
      </c>
      <c r="K22" s="8" t="s">
        <v>21</v>
      </c>
      <c r="L22" s="2" t="s">
        <v>21</v>
      </c>
      <c r="M22" s="2"/>
      <c r="P22" s="36">
        <f t="shared" si="6"/>
        <v>900</v>
      </c>
      <c r="Q22" s="3">
        <f t="shared" si="7"/>
        <v>0</v>
      </c>
      <c r="R22" s="3">
        <f t="shared" si="8"/>
        <v>0</v>
      </c>
      <c r="S22" s="3">
        <f t="shared" si="9"/>
        <v>0</v>
      </c>
      <c r="T22" s="3">
        <f t="shared" si="10"/>
        <v>0</v>
      </c>
      <c r="U22" s="3">
        <f t="shared" si="11"/>
        <v>0</v>
      </c>
      <c r="V22" s="3">
        <f t="shared" si="12"/>
        <v>0</v>
      </c>
      <c r="W22" s="3">
        <f t="shared" si="1"/>
        <v>0</v>
      </c>
      <c r="X22" s="3">
        <f t="shared" si="2"/>
        <v>1</v>
      </c>
      <c r="Y22" s="3">
        <f t="shared" si="3"/>
        <v>0</v>
      </c>
    </row>
    <row r="23" spans="2:25" hidden="1" x14ac:dyDescent="0.25">
      <c r="C23" s="3" t="s">
        <v>12</v>
      </c>
      <c r="D23" s="17">
        <v>20</v>
      </c>
      <c r="E23" s="7">
        <v>18.97</v>
      </c>
      <c r="F23" s="7">
        <v>36</v>
      </c>
      <c r="G23" s="7">
        <f t="shared" si="0"/>
        <v>682.92</v>
      </c>
      <c r="H23" s="8">
        <f t="shared" si="4"/>
        <v>816.77231999999992</v>
      </c>
      <c r="I23" s="8">
        <v>800</v>
      </c>
      <c r="J23" s="15" t="str">
        <f t="shared" si="5"/>
        <v>A-20</v>
      </c>
      <c r="K23" s="8" t="s">
        <v>21</v>
      </c>
      <c r="L23" s="2" t="s">
        <v>21</v>
      </c>
      <c r="M23" s="2"/>
      <c r="P23" s="36">
        <f t="shared" si="6"/>
        <v>900</v>
      </c>
      <c r="Q23" s="3">
        <f t="shared" si="7"/>
        <v>0</v>
      </c>
      <c r="R23" s="3">
        <f t="shared" si="8"/>
        <v>0</v>
      </c>
      <c r="S23" s="3">
        <f t="shared" si="9"/>
        <v>0</v>
      </c>
      <c r="T23" s="3">
        <f t="shared" si="10"/>
        <v>0</v>
      </c>
      <c r="U23" s="3">
        <f t="shared" si="11"/>
        <v>0</v>
      </c>
      <c r="V23" s="3">
        <f t="shared" si="12"/>
        <v>0</v>
      </c>
      <c r="W23" s="3">
        <f t="shared" si="1"/>
        <v>0</v>
      </c>
      <c r="X23" s="3">
        <f t="shared" si="2"/>
        <v>1</v>
      </c>
      <c r="Y23" s="3">
        <f t="shared" si="3"/>
        <v>0</v>
      </c>
    </row>
    <row r="24" spans="2:25" hidden="1" x14ac:dyDescent="0.25">
      <c r="C24" s="3" t="s">
        <v>12</v>
      </c>
      <c r="D24" s="17">
        <v>21</v>
      </c>
      <c r="E24" s="7">
        <v>18.97</v>
      </c>
      <c r="F24" s="7">
        <v>36</v>
      </c>
      <c r="G24" s="7">
        <f t="shared" si="0"/>
        <v>682.92</v>
      </c>
      <c r="H24" s="8">
        <f t="shared" si="4"/>
        <v>816.77231999999992</v>
      </c>
      <c r="I24" s="8">
        <v>800</v>
      </c>
      <c r="J24" s="15" t="str">
        <f t="shared" si="5"/>
        <v>A-21</v>
      </c>
      <c r="K24" s="8" t="s">
        <v>21</v>
      </c>
      <c r="L24" s="2" t="s">
        <v>21</v>
      </c>
      <c r="M24" s="2"/>
      <c r="P24" s="36">
        <f t="shared" si="6"/>
        <v>900</v>
      </c>
      <c r="Q24" s="3">
        <f t="shared" si="7"/>
        <v>0</v>
      </c>
      <c r="R24" s="3">
        <f t="shared" si="8"/>
        <v>0</v>
      </c>
      <c r="S24" s="3">
        <f t="shared" si="9"/>
        <v>0</v>
      </c>
      <c r="T24" s="3">
        <f t="shared" si="10"/>
        <v>0</v>
      </c>
      <c r="U24" s="3">
        <f t="shared" si="11"/>
        <v>0</v>
      </c>
      <c r="V24" s="3">
        <f t="shared" si="12"/>
        <v>0</v>
      </c>
      <c r="W24" s="3">
        <f t="shared" si="1"/>
        <v>0</v>
      </c>
      <c r="X24" s="3">
        <f t="shared" si="2"/>
        <v>1</v>
      </c>
      <c r="Y24" s="3">
        <f t="shared" si="3"/>
        <v>0</v>
      </c>
    </row>
    <row r="25" spans="2:25" hidden="1" x14ac:dyDescent="0.25">
      <c r="C25" s="3" t="s">
        <v>12</v>
      </c>
      <c r="D25" s="17">
        <v>22</v>
      </c>
      <c r="E25" s="7">
        <v>18.97</v>
      </c>
      <c r="F25" s="7">
        <v>36</v>
      </c>
      <c r="G25" s="7">
        <f t="shared" si="0"/>
        <v>682.92</v>
      </c>
      <c r="H25" s="8">
        <f t="shared" si="4"/>
        <v>816.77231999999992</v>
      </c>
      <c r="I25" s="8">
        <v>800</v>
      </c>
      <c r="J25" s="15" t="str">
        <f t="shared" si="5"/>
        <v>A-22</v>
      </c>
      <c r="K25" s="8" t="s">
        <v>21</v>
      </c>
      <c r="L25" s="2" t="s">
        <v>21</v>
      </c>
      <c r="M25" s="2"/>
      <c r="P25" s="36">
        <f t="shared" si="6"/>
        <v>900</v>
      </c>
      <c r="Q25" s="3">
        <f t="shared" si="7"/>
        <v>0</v>
      </c>
      <c r="R25" s="3">
        <f t="shared" si="8"/>
        <v>0</v>
      </c>
      <c r="S25" s="3">
        <f t="shared" si="9"/>
        <v>0</v>
      </c>
      <c r="T25" s="3">
        <f t="shared" si="10"/>
        <v>0</v>
      </c>
      <c r="U25" s="3">
        <f t="shared" si="11"/>
        <v>0</v>
      </c>
      <c r="V25" s="3">
        <f t="shared" si="12"/>
        <v>0</v>
      </c>
      <c r="W25" s="3">
        <f t="shared" si="1"/>
        <v>0</v>
      </c>
      <c r="X25" s="3">
        <f t="shared" si="2"/>
        <v>1</v>
      </c>
      <c r="Y25" s="3">
        <f t="shared" si="3"/>
        <v>0</v>
      </c>
    </row>
    <row r="26" spans="2:25" hidden="1" x14ac:dyDescent="0.25">
      <c r="C26" s="3" t="s">
        <v>12</v>
      </c>
      <c r="D26" s="17">
        <v>23</v>
      </c>
      <c r="E26" s="7">
        <v>18.97</v>
      </c>
      <c r="F26" s="7">
        <v>36</v>
      </c>
      <c r="G26" s="7">
        <f t="shared" si="0"/>
        <v>682.92</v>
      </c>
      <c r="H26" s="8">
        <f t="shared" si="4"/>
        <v>816.77231999999992</v>
      </c>
      <c r="I26" s="8">
        <v>800</v>
      </c>
      <c r="J26" s="15" t="str">
        <f t="shared" si="5"/>
        <v>A-23</v>
      </c>
      <c r="K26" s="8" t="s">
        <v>21</v>
      </c>
      <c r="L26" s="2" t="s">
        <v>21</v>
      </c>
      <c r="M26" s="2"/>
      <c r="P26" s="36">
        <f t="shared" si="6"/>
        <v>900</v>
      </c>
      <c r="Q26" s="3">
        <f t="shared" si="7"/>
        <v>0</v>
      </c>
      <c r="R26" s="3">
        <f t="shared" si="8"/>
        <v>0</v>
      </c>
      <c r="S26" s="3">
        <f t="shared" si="9"/>
        <v>0</v>
      </c>
      <c r="T26" s="3">
        <f t="shared" si="10"/>
        <v>0</v>
      </c>
      <c r="U26" s="3">
        <f t="shared" si="11"/>
        <v>0</v>
      </c>
      <c r="V26" s="3">
        <f t="shared" si="12"/>
        <v>0</v>
      </c>
      <c r="W26" s="3">
        <f t="shared" si="1"/>
        <v>0</v>
      </c>
      <c r="X26" s="3">
        <f t="shared" si="2"/>
        <v>1</v>
      </c>
      <c r="Y26" s="3">
        <f t="shared" si="3"/>
        <v>0</v>
      </c>
    </row>
    <row r="27" spans="2:25" hidden="1" x14ac:dyDescent="0.25">
      <c r="C27" s="3" t="s">
        <v>12</v>
      </c>
      <c r="D27" s="17">
        <v>24</v>
      </c>
      <c r="E27" s="7">
        <v>18.97</v>
      </c>
      <c r="F27" s="7">
        <v>36</v>
      </c>
      <c r="G27" s="7">
        <f t="shared" si="0"/>
        <v>682.92</v>
      </c>
      <c r="H27" s="8">
        <f t="shared" si="4"/>
        <v>816.77231999999992</v>
      </c>
      <c r="I27" s="8">
        <v>800</v>
      </c>
      <c r="J27" s="15" t="str">
        <f t="shared" si="5"/>
        <v>A-24</v>
      </c>
      <c r="K27" s="8" t="s">
        <v>21</v>
      </c>
      <c r="L27" s="2" t="s">
        <v>21</v>
      </c>
      <c r="M27" s="2"/>
      <c r="P27" s="36">
        <f t="shared" si="6"/>
        <v>900</v>
      </c>
      <c r="Q27" s="3">
        <f t="shared" si="7"/>
        <v>0</v>
      </c>
      <c r="R27" s="3">
        <f t="shared" si="8"/>
        <v>0</v>
      </c>
      <c r="S27" s="3">
        <f t="shared" si="9"/>
        <v>0</v>
      </c>
      <c r="T27" s="3">
        <f t="shared" si="10"/>
        <v>0</v>
      </c>
      <c r="U27" s="3">
        <f t="shared" si="11"/>
        <v>0</v>
      </c>
      <c r="V27" s="3">
        <f t="shared" si="12"/>
        <v>0</v>
      </c>
      <c r="W27" s="3">
        <f t="shared" si="1"/>
        <v>0</v>
      </c>
      <c r="X27" s="3">
        <f t="shared" si="2"/>
        <v>1</v>
      </c>
      <c r="Y27" s="3">
        <f t="shared" si="3"/>
        <v>0</v>
      </c>
    </row>
    <row r="28" spans="2:25" hidden="1" x14ac:dyDescent="0.25">
      <c r="B28" s="3" t="s">
        <v>24</v>
      </c>
      <c r="C28" s="3" t="s">
        <v>12</v>
      </c>
      <c r="D28" s="17">
        <v>25</v>
      </c>
      <c r="E28" s="7">
        <v>11.355</v>
      </c>
      <c r="F28" s="7">
        <v>19.274999999999999</v>
      </c>
      <c r="G28" s="7">
        <f t="shared" si="0"/>
        <v>218.867625</v>
      </c>
      <c r="H28" s="8">
        <f t="shared" si="4"/>
        <v>261.76567949999998</v>
      </c>
      <c r="I28" s="8">
        <v>250</v>
      </c>
      <c r="J28" s="15" t="str">
        <f t="shared" si="5"/>
        <v>A-25</v>
      </c>
      <c r="K28" s="8" t="s">
        <v>14</v>
      </c>
      <c r="L28" s="2" t="s">
        <v>382</v>
      </c>
      <c r="M28" s="31" t="s">
        <v>25</v>
      </c>
      <c r="P28" s="36">
        <f t="shared" si="6"/>
        <v>320</v>
      </c>
      <c r="Q28" s="3">
        <f t="shared" si="7"/>
        <v>0</v>
      </c>
      <c r="R28" s="3">
        <f t="shared" si="8"/>
        <v>0</v>
      </c>
      <c r="S28" s="3">
        <f t="shared" si="9"/>
        <v>1</v>
      </c>
      <c r="T28" s="3">
        <f t="shared" si="10"/>
        <v>0</v>
      </c>
      <c r="U28" s="3">
        <f t="shared" si="11"/>
        <v>0</v>
      </c>
      <c r="V28" s="3">
        <f t="shared" si="12"/>
        <v>0</v>
      </c>
      <c r="W28" s="3">
        <f t="shared" si="1"/>
        <v>0</v>
      </c>
      <c r="X28" s="3">
        <f t="shared" si="2"/>
        <v>0</v>
      </c>
      <c r="Y28" s="3">
        <f t="shared" si="3"/>
        <v>0</v>
      </c>
    </row>
    <row r="29" spans="2:25" hidden="1" x14ac:dyDescent="0.25">
      <c r="C29" s="3" t="s">
        <v>12</v>
      </c>
      <c r="D29" s="17">
        <v>26</v>
      </c>
      <c r="E29" s="7">
        <v>11.355</v>
      </c>
      <c r="F29" s="7">
        <v>19.274999999999999</v>
      </c>
      <c r="G29" s="7">
        <f t="shared" si="0"/>
        <v>218.867625</v>
      </c>
      <c r="H29" s="8">
        <f t="shared" si="4"/>
        <v>261.76567949999998</v>
      </c>
      <c r="I29" s="8">
        <v>250</v>
      </c>
      <c r="J29" s="15" t="str">
        <f t="shared" si="5"/>
        <v>A-26</v>
      </c>
      <c r="K29" s="8" t="s">
        <v>14</v>
      </c>
      <c r="L29" s="2" t="s">
        <v>382</v>
      </c>
      <c r="M29" s="31" t="s">
        <v>25</v>
      </c>
      <c r="P29" s="36">
        <f t="shared" si="6"/>
        <v>320</v>
      </c>
      <c r="Q29" s="3">
        <f t="shared" si="7"/>
        <v>0</v>
      </c>
      <c r="R29" s="3">
        <f t="shared" si="8"/>
        <v>0</v>
      </c>
      <c r="S29" s="3">
        <f t="shared" si="9"/>
        <v>1</v>
      </c>
      <c r="T29" s="3">
        <f t="shared" si="10"/>
        <v>0</v>
      </c>
      <c r="U29" s="3">
        <f t="shared" si="11"/>
        <v>0</v>
      </c>
      <c r="V29" s="3">
        <f t="shared" si="12"/>
        <v>0</v>
      </c>
      <c r="W29" s="3">
        <f t="shared" si="1"/>
        <v>0</v>
      </c>
      <c r="X29" s="3">
        <f t="shared" si="2"/>
        <v>0</v>
      </c>
      <c r="Y29" s="3">
        <f t="shared" si="3"/>
        <v>0</v>
      </c>
    </row>
    <row r="30" spans="2:25" hidden="1" x14ac:dyDescent="0.25">
      <c r="C30" s="3" t="s">
        <v>12</v>
      </c>
      <c r="D30" s="17">
        <v>27</v>
      </c>
      <c r="E30" s="7">
        <v>11.355</v>
      </c>
      <c r="F30" s="7">
        <v>19.274999999999999</v>
      </c>
      <c r="G30" s="7">
        <f t="shared" si="0"/>
        <v>218.867625</v>
      </c>
      <c r="H30" s="8">
        <f t="shared" si="4"/>
        <v>261.76567949999998</v>
      </c>
      <c r="I30" s="8">
        <v>250</v>
      </c>
      <c r="J30" s="15" t="str">
        <f t="shared" si="5"/>
        <v>A-27</v>
      </c>
      <c r="K30" s="8" t="s">
        <v>14</v>
      </c>
      <c r="L30" s="2" t="s">
        <v>382</v>
      </c>
      <c r="M30" s="31" t="s">
        <v>25</v>
      </c>
      <c r="P30" s="36">
        <f t="shared" si="6"/>
        <v>320</v>
      </c>
      <c r="Q30" s="3">
        <f t="shared" si="7"/>
        <v>0</v>
      </c>
      <c r="R30" s="3">
        <f t="shared" si="8"/>
        <v>0</v>
      </c>
      <c r="S30" s="3">
        <f t="shared" si="9"/>
        <v>1</v>
      </c>
      <c r="T30" s="3">
        <f t="shared" si="10"/>
        <v>0</v>
      </c>
      <c r="U30" s="3">
        <f t="shared" si="11"/>
        <v>0</v>
      </c>
      <c r="V30" s="3">
        <f t="shared" si="12"/>
        <v>0</v>
      </c>
      <c r="W30" s="3">
        <f t="shared" si="1"/>
        <v>0</v>
      </c>
      <c r="X30" s="3">
        <f t="shared" si="2"/>
        <v>0</v>
      </c>
      <c r="Y30" s="3">
        <f t="shared" si="3"/>
        <v>0</v>
      </c>
    </row>
    <row r="31" spans="2:25" hidden="1" x14ac:dyDescent="0.25">
      <c r="B31" s="3" t="s">
        <v>26</v>
      </c>
      <c r="C31" s="3" t="s">
        <v>12</v>
      </c>
      <c r="D31" s="17">
        <v>28</v>
      </c>
      <c r="E31" s="7">
        <v>14.5</v>
      </c>
      <c r="F31" s="7">
        <v>28.9</v>
      </c>
      <c r="G31" s="7">
        <f t="shared" si="0"/>
        <v>419.04999999999995</v>
      </c>
      <c r="H31" s="8">
        <f t="shared" si="4"/>
        <v>501.18379999999991</v>
      </c>
      <c r="I31" s="8">
        <v>500</v>
      </c>
      <c r="J31" s="15" t="str">
        <f t="shared" si="5"/>
        <v>A-28</v>
      </c>
      <c r="K31" s="8" t="s">
        <v>14</v>
      </c>
      <c r="L31" s="2" t="s">
        <v>382</v>
      </c>
      <c r="M31" s="31" t="s">
        <v>25</v>
      </c>
      <c r="P31" s="36">
        <f t="shared" si="6"/>
        <v>520</v>
      </c>
      <c r="Q31" s="3">
        <f t="shared" si="7"/>
        <v>0</v>
      </c>
      <c r="R31" s="3">
        <f t="shared" si="8"/>
        <v>0</v>
      </c>
      <c r="S31" s="3">
        <f t="shared" si="9"/>
        <v>0</v>
      </c>
      <c r="T31" s="3">
        <f t="shared" si="10"/>
        <v>0</v>
      </c>
      <c r="U31" s="3">
        <f t="shared" si="11"/>
        <v>0</v>
      </c>
      <c r="V31" s="3">
        <f t="shared" si="12"/>
        <v>1</v>
      </c>
      <c r="W31" s="3">
        <f t="shared" si="1"/>
        <v>0</v>
      </c>
      <c r="X31" s="3">
        <f t="shared" si="2"/>
        <v>0</v>
      </c>
      <c r="Y31" s="3">
        <f t="shared" si="3"/>
        <v>0</v>
      </c>
    </row>
    <row r="32" spans="2:25" hidden="1" x14ac:dyDescent="0.25">
      <c r="C32" s="3" t="s">
        <v>12</v>
      </c>
      <c r="D32" s="17">
        <v>29</v>
      </c>
      <c r="E32" s="7">
        <v>14.5</v>
      </c>
      <c r="F32" s="7">
        <v>28.9</v>
      </c>
      <c r="G32" s="7">
        <f t="shared" si="0"/>
        <v>419.04999999999995</v>
      </c>
      <c r="H32" s="8">
        <f t="shared" si="4"/>
        <v>501.18379999999991</v>
      </c>
      <c r="I32" s="8">
        <v>500</v>
      </c>
      <c r="J32" s="15" t="str">
        <f t="shared" si="5"/>
        <v>A-29</v>
      </c>
      <c r="K32" s="8" t="s">
        <v>14</v>
      </c>
      <c r="L32" s="2" t="s">
        <v>382</v>
      </c>
      <c r="M32" s="31" t="s">
        <v>25</v>
      </c>
      <c r="P32" s="36">
        <f t="shared" si="6"/>
        <v>520</v>
      </c>
      <c r="Q32" s="3">
        <f t="shared" si="7"/>
        <v>0</v>
      </c>
      <c r="R32" s="3">
        <f t="shared" si="8"/>
        <v>0</v>
      </c>
      <c r="S32" s="3">
        <f t="shared" si="9"/>
        <v>0</v>
      </c>
      <c r="T32" s="3">
        <f t="shared" si="10"/>
        <v>0</v>
      </c>
      <c r="U32" s="3">
        <f t="shared" si="11"/>
        <v>0</v>
      </c>
      <c r="V32" s="3">
        <f t="shared" si="12"/>
        <v>1</v>
      </c>
      <c r="W32" s="3">
        <f t="shared" si="1"/>
        <v>0</v>
      </c>
      <c r="X32" s="3">
        <f t="shared" si="2"/>
        <v>0</v>
      </c>
      <c r="Y32" s="3">
        <f t="shared" si="3"/>
        <v>0</v>
      </c>
    </row>
    <row r="33" spans="1:25" hidden="1" x14ac:dyDescent="0.25">
      <c r="C33" s="3" t="s">
        <v>12</v>
      </c>
      <c r="D33" s="17">
        <v>30</v>
      </c>
      <c r="E33" s="7">
        <v>14.5</v>
      </c>
      <c r="F33" s="7">
        <v>28.9</v>
      </c>
      <c r="G33" s="7">
        <f t="shared" si="0"/>
        <v>419.04999999999995</v>
      </c>
      <c r="H33" s="8">
        <f t="shared" si="4"/>
        <v>501.18379999999991</v>
      </c>
      <c r="I33" s="8">
        <v>500</v>
      </c>
      <c r="J33" s="15" t="str">
        <f t="shared" si="5"/>
        <v>A-30</v>
      </c>
      <c r="K33" s="8" t="s">
        <v>14</v>
      </c>
      <c r="L33" s="2" t="s">
        <v>382</v>
      </c>
      <c r="M33" s="31" t="s">
        <v>25</v>
      </c>
      <c r="P33" s="36">
        <f t="shared" si="6"/>
        <v>520</v>
      </c>
      <c r="Q33" s="3">
        <f t="shared" si="7"/>
        <v>0</v>
      </c>
      <c r="R33" s="3">
        <f t="shared" si="8"/>
        <v>0</v>
      </c>
      <c r="S33" s="3">
        <f t="shared" si="9"/>
        <v>0</v>
      </c>
      <c r="T33" s="3">
        <f t="shared" si="10"/>
        <v>0</v>
      </c>
      <c r="U33" s="3">
        <f t="shared" si="11"/>
        <v>0</v>
      </c>
      <c r="V33" s="3">
        <f t="shared" si="12"/>
        <v>1</v>
      </c>
      <c r="W33" s="3">
        <f t="shared" si="1"/>
        <v>0</v>
      </c>
      <c r="X33" s="3">
        <f t="shared" si="2"/>
        <v>0</v>
      </c>
      <c r="Y33" s="3">
        <f t="shared" si="3"/>
        <v>0</v>
      </c>
    </row>
    <row r="34" spans="1:25" s="116" customFormat="1" hidden="1" x14ac:dyDescent="0.25">
      <c r="B34" s="3"/>
      <c r="C34" s="116" t="s">
        <v>12</v>
      </c>
      <c r="D34" s="116">
        <v>31</v>
      </c>
      <c r="E34" s="117">
        <v>28.9</v>
      </c>
      <c r="F34" s="117">
        <v>14.5</v>
      </c>
      <c r="G34" s="117">
        <f t="shared" si="0"/>
        <v>419.04999999999995</v>
      </c>
      <c r="H34" s="118">
        <f t="shared" si="4"/>
        <v>501.18379999999991</v>
      </c>
      <c r="I34" s="8">
        <v>500</v>
      </c>
      <c r="J34" s="118" t="str">
        <f t="shared" si="5"/>
        <v>A-31</v>
      </c>
      <c r="K34" s="118" t="s">
        <v>14</v>
      </c>
      <c r="L34" s="121" t="s">
        <v>27</v>
      </c>
      <c r="M34" s="121" t="s">
        <v>27</v>
      </c>
      <c r="P34" s="116">
        <f t="shared" si="6"/>
        <v>520</v>
      </c>
      <c r="Q34" s="116">
        <f t="shared" si="7"/>
        <v>0</v>
      </c>
      <c r="R34" s="116">
        <f t="shared" si="8"/>
        <v>0</v>
      </c>
      <c r="S34" s="116">
        <f t="shared" si="9"/>
        <v>0</v>
      </c>
      <c r="T34" s="116">
        <f t="shared" si="10"/>
        <v>0</v>
      </c>
      <c r="U34" s="116">
        <f t="shared" si="11"/>
        <v>0</v>
      </c>
      <c r="V34" s="116">
        <f t="shared" si="12"/>
        <v>1</v>
      </c>
      <c r="W34" s="116">
        <f t="shared" si="1"/>
        <v>0</v>
      </c>
      <c r="X34" s="116">
        <f t="shared" si="2"/>
        <v>0</v>
      </c>
      <c r="Y34" s="116">
        <f t="shared" si="3"/>
        <v>0</v>
      </c>
    </row>
    <row r="35" spans="1:25" s="116" customFormat="1" hidden="1" x14ac:dyDescent="0.25">
      <c r="B35" s="3"/>
      <c r="C35" s="116" t="s">
        <v>12</v>
      </c>
      <c r="D35" s="116">
        <v>32</v>
      </c>
      <c r="E35" s="117">
        <v>28.9</v>
      </c>
      <c r="F35" s="117">
        <v>14.5</v>
      </c>
      <c r="G35" s="117">
        <f t="shared" si="0"/>
        <v>419.04999999999995</v>
      </c>
      <c r="H35" s="118">
        <f t="shared" si="4"/>
        <v>501.18379999999991</v>
      </c>
      <c r="I35" s="8">
        <v>500</v>
      </c>
      <c r="J35" s="118" t="str">
        <f t="shared" si="5"/>
        <v>A-32</v>
      </c>
      <c r="K35" s="118" t="s">
        <v>14</v>
      </c>
      <c r="L35" s="121" t="s">
        <v>27</v>
      </c>
      <c r="M35" s="121" t="s">
        <v>27</v>
      </c>
      <c r="P35" s="116">
        <f t="shared" si="6"/>
        <v>520</v>
      </c>
      <c r="Q35" s="116">
        <f t="shared" si="7"/>
        <v>0</v>
      </c>
      <c r="R35" s="116">
        <f t="shared" si="8"/>
        <v>0</v>
      </c>
      <c r="S35" s="116">
        <f t="shared" si="9"/>
        <v>0</v>
      </c>
      <c r="T35" s="116">
        <f t="shared" si="10"/>
        <v>0</v>
      </c>
      <c r="U35" s="116">
        <f t="shared" si="11"/>
        <v>0</v>
      </c>
      <c r="V35" s="116">
        <f t="shared" si="12"/>
        <v>1</v>
      </c>
      <c r="W35" s="116">
        <f t="shared" si="1"/>
        <v>0</v>
      </c>
      <c r="X35" s="116">
        <f t="shared" si="2"/>
        <v>0</v>
      </c>
      <c r="Y35" s="116">
        <f t="shared" si="3"/>
        <v>0</v>
      </c>
    </row>
    <row r="36" spans="1:25" s="116" customFormat="1" hidden="1" x14ac:dyDescent="0.25">
      <c r="B36" s="3"/>
      <c r="C36" s="116" t="s">
        <v>12</v>
      </c>
      <c r="D36" s="116">
        <v>33</v>
      </c>
      <c r="E36" s="117">
        <v>28.9</v>
      </c>
      <c r="F36" s="117">
        <v>14.5</v>
      </c>
      <c r="G36" s="117">
        <f t="shared" si="0"/>
        <v>419.04999999999995</v>
      </c>
      <c r="H36" s="118">
        <f t="shared" si="4"/>
        <v>501.18379999999991</v>
      </c>
      <c r="I36" s="8">
        <v>500</v>
      </c>
      <c r="J36" s="118" t="str">
        <f t="shared" si="5"/>
        <v>A-33</v>
      </c>
      <c r="K36" s="118" t="s">
        <v>14</v>
      </c>
      <c r="L36" s="121" t="s">
        <v>27</v>
      </c>
      <c r="M36" s="121" t="s">
        <v>27</v>
      </c>
      <c r="P36" s="116">
        <f t="shared" si="6"/>
        <v>520</v>
      </c>
      <c r="Q36" s="116">
        <f t="shared" si="7"/>
        <v>0</v>
      </c>
      <c r="R36" s="116">
        <f t="shared" si="8"/>
        <v>0</v>
      </c>
      <c r="S36" s="116">
        <f t="shared" si="9"/>
        <v>0</v>
      </c>
      <c r="T36" s="116">
        <f t="shared" si="10"/>
        <v>0</v>
      </c>
      <c r="U36" s="116">
        <f t="shared" si="11"/>
        <v>0</v>
      </c>
      <c r="V36" s="116">
        <f t="shared" si="12"/>
        <v>1</v>
      </c>
      <c r="W36" s="116">
        <f t="shared" si="1"/>
        <v>0</v>
      </c>
      <c r="X36" s="116">
        <f t="shared" si="2"/>
        <v>0</v>
      </c>
      <c r="Y36" s="116">
        <f t="shared" si="3"/>
        <v>0</v>
      </c>
    </row>
    <row r="37" spans="1:25" s="116" customFormat="1" hidden="1" x14ac:dyDescent="0.25">
      <c r="B37" s="3"/>
      <c r="C37" s="116" t="s">
        <v>12</v>
      </c>
      <c r="D37" s="116">
        <v>34</v>
      </c>
      <c r="E37" s="117">
        <v>28.9</v>
      </c>
      <c r="F37" s="117">
        <v>14.5</v>
      </c>
      <c r="G37" s="117">
        <f t="shared" si="0"/>
        <v>419.04999999999995</v>
      </c>
      <c r="H37" s="118">
        <f t="shared" si="4"/>
        <v>501.18379999999991</v>
      </c>
      <c r="I37" s="8">
        <v>500</v>
      </c>
      <c r="J37" s="118" t="str">
        <f t="shared" si="5"/>
        <v>A-34</v>
      </c>
      <c r="K37" s="118" t="s">
        <v>14</v>
      </c>
      <c r="L37" s="121" t="s">
        <v>27</v>
      </c>
      <c r="M37" s="121" t="s">
        <v>27</v>
      </c>
      <c r="P37" s="116">
        <f t="shared" si="6"/>
        <v>520</v>
      </c>
      <c r="Q37" s="116">
        <f t="shared" si="7"/>
        <v>0</v>
      </c>
      <c r="R37" s="116">
        <f t="shared" si="8"/>
        <v>0</v>
      </c>
      <c r="S37" s="116">
        <f t="shared" si="9"/>
        <v>0</v>
      </c>
      <c r="T37" s="116">
        <f t="shared" si="10"/>
        <v>0</v>
      </c>
      <c r="U37" s="116">
        <f t="shared" si="11"/>
        <v>0</v>
      </c>
      <c r="V37" s="116">
        <f t="shared" si="12"/>
        <v>1</v>
      </c>
      <c r="W37" s="116">
        <f t="shared" si="1"/>
        <v>0</v>
      </c>
      <c r="X37" s="116">
        <f t="shared" si="2"/>
        <v>0</v>
      </c>
      <c r="Y37" s="116">
        <f t="shared" si="3"/>
        <v>0</v>
      </c>
    </row>
    <row r="38" spans="1:25" s="116" customFormat="1" hidden="1" x14ac:dyDescent="0.25">
      <c r="B38" s="3"/>
      <c r="C38" s="116" t="s">
        <v>12</v>
      </c>
      <c r="D38" s="116">
        <v>35</v>
      </c>
      <c r="E38" s="117">
        <v>28.9</v>
      </c>
      <c r="F38" s="117">
        <v>14.5</v>
      </c>
      <c r="G38" s="117">
        <f t="shared" si="0"/>
        <v>419.04999999999995</v>
      </c>
      <c r="H38" s="118">
        <f t="shared" si="4"/>
        <v>501.18379999999991</v>
      </c>
      <c r="I38" s="8">
        <v>500</v>
      </c>
      <c r="J38" s="118" t="str">
        <f t="shared" si="5"/>
        <v>A-35</v>
      </c>
      <c r="K38" s="118" t="s">
        <v>14</v>
      </c>
      <c r="L38" s="121" t="s">
        <v>27</v>
      </c>
      <c r="M38" s="121" t="s">
        <v>27</v>
      </c>
      <c r="P38" s="116">
        <f t="shared" si="6"/>
        <v>520</v>
      </c>
      <c r="Q38" s="116">
        <f t="shared" si="7"/>
        <v>0</v>
      </c>
      <c r="R38" s="116">
        <f t="shared" si="8"/>
        <v>0</v>
      </c>
      <c r="S38" s="116">
        <f t="shared" si="9"/>
        <v>0</v>
      </c>
      <c r="T38" s="116">
        <f t="shared" si="10"/>
        <v>0</v>
      </c>
      <c r="U38" s="116">
        <f t="shared" si="11"/>
        <v>0</v>
      </c>
      <c r="V38" s="116">
        <f t="shared" si="12"/>
        <v>1</v>
      </c>
      <c r="W38" s="116">
        <f t="shared" si="1"/>
        <v>0</v>
      </c>
      <c r="X38" s="116">
        <f t="shared" si="2"/>
        <v>0</v>
      </c>
      <c r="Y38" s="116">
        <f t="shared" si="3"/>
        <v>0</v>
      </c>
    </row>
    <row r="39" spans="1:25" s="116" customFormat="1" hidden="1" x14ac:dyDescent="0.25">
      <c r="B39" s="3"/>
      <c r="C39" s="116" t="s">
        <v>12</v>
      </c>
      <c r="D39" s="116">
        <v>36</v>
      </c>
      <c r="E39" s="117">
        <v>28.9</v>
      </c>
      <c r="F39" s="117">
        <v>14.5</v>
      </c>
      <c r="G39" s="117">
        <f t="shared" si="0"/>
        <v>419.04999999999995</v>
      </c>
      <c r="H39" s="118">
        <f t="shared" si="4"/>
        <v>501.18379999999991</v>
      </c>
      <c r="I39" s="8">
        <v>500</v>
      </c>
      <c r="J39" s="118" t="str">
        <f t="shared" si="5"/>
        <v>A-36</v>
      </c>
      <c r="K39" s="118" t="s">
        <v>14</v>
      </c>
      <c r="L39" s="121" t="s">
        <v>27</v>
      </c>
      <c r="M39" s="121" t="s">
        <v>27</v>
      </c>
      <c r="P39" s="116">
        <f t="shared" si="6"/>
        <v>520</v>
      </c>
      <c r="Q39" s="116">
        <f t="shared" si="7"/>
        <v>0</v>
      </c>
      <c r="R39" s="116">
        <f t="shared" si="8"/>
        <v>0</v>
      </c>
      <c r="S39" s="116">
        <f t="shared" si="9"/>
        <v>0</v>
      </c>
      <c r="T39" s="116">
        <f t="shared" si="10"/>
        <v>0</v>
      </c>
      <c r="U39" s="116">
        <f t="shared" si="11"/>
        <v>0</v>
      </c>
      <c r="V39" s="116">
        <f t="shared" si="12"/>
        <v>1</v>
      </c>
      <c r="W39" s="116">
        <f t="shared" si="1"/>
        <v>0</v>
      </c>
      <c r="X39" s="116">
        <f t="shared" si="2"/>
        <v>0</v>
      </c>
      <c r="Y39" s="116">
        <f t="shared" si="3"/>
        <v>0</v>
      </c>
    </row>
    <row r="40" spans="1:25" s="116" customFormat="1" hidden="1" x14ac:dyDescent="0.25">
      <c r="B40" s="3"/>
      <c r="C40" s="116" t="s">
        <v>12</v>
      </c>
      <c r="D40" s="116">
        <v>37</v>
      </c>
      <c r="E40" s="117">
        <v>28.9</v>
      </c>
      <c r="F40" s="117">
        <v>14.5</v>
      </c>
      <c r="G40" s="117">
        <f t="shared" si="0"/>
        <v>419.04999999999995</v>
      </c>
      <c r="H40" s="118">
        <f t="shared" si="4"/>
        <v>501.18379999999991</v>
      </c>
      <c r="I40" s="8">
        <v>500</v>
      </c>
      <c r="J40" s="118" t="str">
        <f t="shared" si="5"/>
        <v>A-37</v>
      </c>
      <c r="K40" s="118" t="s">
        <v>14</v>
      </c>
      <c r="L40" s="121" t="s">
        <v>332</v>
      </c>
      <c r="M40" s="121" t="s">
        <v>314</v>
      </c>
      <c r="P40" s="116">
        <f t="shared" si="6"/>
        <v>520</v>
      </c>
      <c r="Q40" s="116">
        <f t="shared" si="7"/>
        <v>0</v>
      </c>
      <c r="R40" s="116">
        <f t="shared" si="8"/>
        <v>0</v>
      </c>
      <c r="S40" s="116">
        <f t="shared" si="9"/>
        <v>0</v>
      </c>
      <c r="T40" s="116">
        <f t="shared" si="10"/>
        <v>0</v>
      </c>
      <c r="U40" s="116">
        <f t="shared" si="11"/>
        <v>0</v>
      </c>
      <c r="V40" s="116">
        <f t="shared" si="12"/>
        <v>1</v>
      </c>
      <c r="W40" s="116">
        <f t="shared" si="1"/>
        <v>0</v>
      </c>
      <c r="X40" s="116">
        <f t="shared" si="2"/>
        <v>0</v>
      </c>
      <c r="Y40" s="116">
        <f t="shared" si="3"/>
        <v>0</v>
      </c>
    </row>
    <row r="41" spans="1:25" hidden="1" x14ac:dyDescent="0.25">
      <c r="C41" s="3" t="s">
        <v>12</v>
      </c>
      <c r="D41" s="17">
        <v>38</v>
      </c>
      <c r="E41" s="7">
        <v>14.5</v>
      </c>
      <c r="F41" s="7">
        <v>28.9</v>
      </c>
      <c r="G41" s="7">
        <f t="shared" si="0"/>
        <v>419.04999999999995</v>
      </c>
      <c r="H41" s="8">
        <f t="shared" si="4"/>
        <v>501.18379999999991</v>
      </c>
      <c r="I41" s="8">
        <v>500</v>
      </c>
      <c r="J41" s="15" t="str">
        <f t="shared" si="5"/>
        <v>A-38</v>
      </c>
      <c r="K41" s="8" t="s">
        <v>21</v>
      </c>
      <c r="L41" s="2" t="s">
        <v>21</v>
      </c>
      <c r="M41" s="2"/>
      <c r="P41" s="36">
        <f t="shared" si="6"/>
        <v>520</v>
      </c>
      <c r="Q41" s="3">
        <f t="shared" si="7"/>
        <v>0</v>
      </c>
      <c r="R41" s="3">
        <f t="shared" si="8"/>
        <v>0</v>
      </c>
      <c r="S41" s="3">
        <f t="shared" si="9"/>
        <v>0</v>
      </c>
      <c r="T41" s="3">
        <f t="shared" si="10"/>
        <v>0</v>
      </c>
      <c r="U41" s="3">
        <f t="shared" si="11"/>
        <v>0</v>
      </c>
      <c r="V41" s="3">
        <f t="shared" si="12"/>
        <v>1</v>
      </c>
      <c r="W41" s="3">
        <f t="shared" si="1"/>
        <v>0</v>
      </c>
      <c r="X41" s="3">
        <f t="shared" si="2"/>
        <v>0</v>
      </c>
      <c r="Y41" s="3">
        <f t="shared" si="3"/>
        <v>0</v>
      </c>
    </row>
    <row r="42" spans="1:25" hidden="1" x14ac:dyDescent="0.25">
      <c r="C42" s="3" t="s">
        <v>12</v>
      </c>
      <c r="D42" s="17">
        <v>39</v>
      </c>
      <c r="E42" s="7">
        <v>14.5</v>
      </c>
      <c r="F42" s="7">
        <v>28.9</v>
      </c>
      <c r="G42" s="7">
        <f t="shared" si="0"/>
        <v>419.04999999999995</v>
      </c>
      <c r="H42" s="8">
        <f t="shared" si="4"/>
        <v>501.18379999999991</v>
      </c>
      <c r="I42" s="8">
        <v>500</v>
      </c>
      <c r="J42" s="15" t="str">
        <f t="shared" si="5"/>
        <v>A-39</v>
      </c>
      <c r="K42" s="8" t="s">
        <v>21</v>
      </c>
      <c r="L42" s="2" t="s">
        <v>21</v>
      </c>
      <c r="M42" s="2"/>
      <c r="P42" s="36">
        <f t="shared" si="6"/>
        <v>520</v>
      </c>
      <c r="Q42" s="3">
        <f t="shared" si="7"/>
        <v>0</v>
      </c>
      <c r="R42" s="3">
        <f t="shared" si="8"/>
        <v>0</v>
      </c>
      <c r="S42" s="3">
        <f t="shared" si="9"/>
        <v>0</v>
      </c>
      <c r="T42" s="3">
        <f t="shared" si="10"/>
        <v>0</v>
      </c>
      <c r="U42" s="3">
        <f t="shared" si="11"/>
        <v>0</v>
      </c>
      <c r="V42" s="3">
        <f t="shared" si="12"/>
        <v>1</v>
      </c>
      <c r="W42" s="3">
        <f t="shared" si="1"/>
        <v>0</v>
      </c>
      <c r="X42" s="3">
        <f t="shared" si="2"/>
        <v>0</v>
      </c>
      <c r="Y42" s="3">
        <f t="shared" si="3"/>
        <v>0</v>
      </c>
    </row>
    <row r="43" spans="1:25" hidden="1" x14ac:dyDescent="0.25">
      <c r="C43" s="3" t="s">
        <v>12</v>
      </c>
      <c r="D43" s="17">
        <v>40</v>
      </c>
      <c r="E43" s="7">
        <v>14.5</v>
      </c>
      <c r="F43" s="7">
        <v>28.9</v>
      </c>
      <c r="G43" s="7">
        <f t="shared" si="0"/>
        <v>419.04999999999995</v>
      </c>
      <c r="H43" s="8">
        <f t="shared" si="4"/>
        <v>501.18379999999991</v>
      </c>
      <c r="I43" s="8">
        <v>500</v>
      </c>
      <c r="J43" s="15" t="str">
        <f t="shared" si="5"/>
        <v>A-40</v>
      </c>
      <c r="K43" s="8" t="s">
        <v>21</v>
      </c>
      <c r="L43" s="2" t="s">
        <v>21</v>
      </c>
      <c r="M43" s="2"/>
      <c r="P43" s="36">
        <f t="shared" si="6"/>
        <v>520</v>
      </c>
      <c r="Q43" s="3">
        <f t="shared" si="7"/>
        <v>0</v>
      </c>
      <c r="R43" s="3">
        <f t="shared" si="8"/>
        <v>0</v>
      </c>
      <c r="S43" s="3">
        <f t="shared" si="9"/>
        <v>0</v>
      </c>
      <c r="T43" s="3">
        <f t="shared" si="10"/>
        <v>0</v>
      </c>
      <c r="U43" s="3">
        <f t="shared" si="11"/>
        <v>0</v>
      </c>
      <c r="V43" s="3">
        <f t="shared" si="12"/>
        <v>1</v>
      </c>
      <c r="W43" s="3">
        <f t="shared" si="1"/>
        <v>0</v>
      </c>
      <c r="X43" s="3">
        <f t="shared" si="2"/>
        <v>0</v>
      </c>
      <c r="Y43" s="3">
        <f t="shared" si="3"/>
        <v>0</v>
      </c>
    </row>
    <row r="44" spans="1:25" hidden="1" x14ac:dyDescent="0.25">
      <c r="C44" s="3" t="s">
        <v>12</v>
      </c>
      <c r="D44" s="17">
        <v>41</v>
      </c>
      <c r="E44" s="7">
        <v>14.5</v>
      </c>
      <c r="F44" s="7">
        <v>28.9</v>
      </c>
      <c r="G44" s="7">
        <f t="shared" si="0"/>
        <v>419.04999999999995</v>
      </c>
      <c r="H44" s="8">
        <f t="shared" si="4"/>
        <v>501.18379999999991</v>
      </c>
      <c r="I44" s="8">
        <v>500</v>
      </c>
      <c r="J44" s="15" t="str">
        <f t="shared" si="5"/>
        <v>A-41</v>
      </c>
      <c r="K44" s="8" t="s">
        <v>21</v>
      </c>
      <c r="L44" s="2" t="s">
        <v>21</v>
      </c>
      <c r="M44" s="2"/>
      <c r="P44" s="36">
        <f t="shared" si="6"/>
        <v>520</v>
      </c>
      <c r="Q44" s="3">
        <f t="shared" si="7"/>
        <v>0</v>
      </c>
      <c r="R44" s="3">
        <f t="shared" si="8"/>
        <v>0</v>
      </c>
      <c r="S44" s="3">
        <f t="shared" si="9"/>
        <v>0</v>
      </c>
      <c r="T44" s="3">
        <f t="shared" si="10"/>
        <v>0</v>
      </c>
      <c r="U44" s="3">
        <f t="shared" si="11"/>
        <v>0</v>
      </c>
      <c r="V44" s="3">
        <f t="shared" si="12"/>
        <v>1</v>
      </c>
      <c r="W44" s="3">
        <f t="shared" si="1"/>
        <v>0</v>
      </c>
      <c r="X44" s="3">
        <f t="shared" si="2"/>
        <v>0</v>
      </c>
      <c r="Y44" s="3">
        <f t="shared" si="3"/>
        <v>0</v>
      </c>
    </row>
    <row r="45" spans="1:25" hidden="1" x14ac:dyDescent="0.25">
      <c r="C45" s="3" t="s">
        <v>12</v>
      </c>
      <c r="D45" s="17">
        <v>42</v>
      </c>
      <c r="E45" s="7">
        <v>14.5</v>
      </c>
      <c r="F45" s="7">
        <v>28.9</v>
      </c>
      <c r="G45" s="7">
        <f t="shared" si="0"/>
        <v>419.04999999999995</v>
      </c>
      <c r="H45" s="8">
        <f t="shared" si="4"/>
        <v>501.18379999999991</v>
      </c>
      <c r="I45" s="8">
        <v>500</v>
      </c>
      <c r="J45" s="15" t="str">
        <f t="shared" si="5"/>
        <v>A-42</v>
      </c>
      <c r="K45" s="8" t="s">
        <v>21</v>
      </c>
      <c r="L45" s="2" t="s">
        <v>21</v>
      </c>
      <c r="M45" s="2"/>
      <c r="P45" s="36">
        <f t="shared" si="6"/>
        <v>520</v>
      </c>
      <c r="Q45" s="3">
        <f t="shared" si="7"/>
        <v>0</v>
      </c>
      <c r="R45" s="3">
        <f t="shared" si="8"/>
        <v>0</v>
      </c>
      <c r="S45" s="3">
        <f t="shared" si="9"/>
        <v>0</v>
      </c>
      <c r="T45" s="3">
        <f t="shared" si="10"/>
        <v>0</v>
      </c>
      <c r="U45" s="3">
        <f t="shared" si="11"/>
        <v>0</v>
      </c>
      <c r="V45" s="3">
        <f t="shared" si="12"/>
        <v>1</v>
      </c>
      <c r="W45" s="3">
        <f t="shared" si="1"/>
        <v>0</v>
      </c>
      <c r="X45" s="3">
        <f t="shared" si="2"/>
        <v>0</v>
      </c>
      <c r="Y45" s="3">
        <f t="shared" si="3"/>
        <v>0</v>
      </c>
    </row>
    <row r="46" spans="1:25" hidden="1" x14ac:dyDescent="0.25">
      <c r="B46" s="3" t="s">
        <v>28</v>
      </c>
      <c r="C46" s="3" t="s">
        <v>12</v>
      </c>
      <c r="D46" s="17">
        <v>43</v>
      </c>
      <c r="E46" s="7">
        <v>17.678000000000001</v>
      </c>
      <c r="F46" s="7">
        <v>28.9</v>
      </c>
      <c r="G46" s="7">
        <f>E46*F46</f>
        <v>510.89420000000001</v>
      </c>
      <c r="H46" s="8">
        <f t="shared" si="4"/>
        <v>611.02946320000001</v>
      </c>
      <c r="I46" s="8">
        <v>600</v>
      </c>
      <c r="J46" s="15" t="str">
        <f t="shared" si="5"/>
        <v>A-43</v>
      </c>
      <c r="K46" s="8" t="s">
        <v>21</v>
      </c>
      <c r="L46" s="2" t="s">
        <v>21</v>
      </c>
      <c r="M46" s="2"/>
      <c r="P46" s="36">
        <f t="shared" si="6"/>
        <v>700</v>
      </c>
      <c r="Q46" s="3">
        <f t="shared" si="7"/>
        <v>0</v>
      </c>
      <c r="R46" s="3">
        <f t="shared" si="8"/>
        <v>0</v>
      </c>
      <c r="S46" s="3">
        <f t="shared" si="9"/>
        <v>0</v>
      </c>
      <c r="T46" s="3">
        <f t="shared" si="10"/>
        <v>0</v>
      </c>
      <c r="U46" s="3">
        <f t="shared" si="11"/>
        <v>0</v>
      </c>
      <c r="V46" s="3">
        <f t="shared" si="12"/>
        <v>0</v>
      </c>
      <c r="W46" s="3">
        <f t="shared" si="1"/>
        <v>1</v>
      </c>
      <c r="X46" s="3">
        <f t="shared" si="2"/>
        <v>0</v>
      </c>
      <c r="Y46" s="3">
        <f t="shared" si="3"/>
        <v>0</v>
      </c>
    </row>
    <row r="47" spans="1:25" ht="19.5" hidden="1" x14ac:dyDescent="0.3">
      <c r="A47" s="6" t="s">
        <v>6</v>
      </c>
      <c r="B47" s="3" t="s">
        <v>29</v>
      </c>
      <c r="C47" s="3" t="s">
        <v>6</v>
      </c>
      <c r="D47" s="17">
        <v>1</v>
      </c>
      <c r="E47" s="7">
        <v>35.884999999999998</v>
      </c>
      <c r="F47" s="7">
        <v>16.68</v>
      </c>
      <c r="G47" s="7">
        <f>E47*F47</f>
        <v>598.56179999999995</v>
      </c>
      <c r="H47" s="8">
        <f t="shared" si="4"/>
        <v>715.87991279999994</v>
      </c>
      <c r="I47" s="8">
        <v>700</v>
      </c>
      <c r="J47" s="15" t="str">
        <f t="shared" si="5"/>
        <v>B-1</v>
      </c>
      <c r="K47" s="8" t="s">
        <v>14</v>
      </c>
      <c r="L47" s="121" t="s">
        <v>332</v>
      </c>
      <c r="M47" s="121" t="s">
        <v>314</v>
      </c>
      <c r="P47" s="36">
        <f t="shared" si="6"/>
        <v>900</v>
      </c>
      <c r="Q47" s="3">
        <f t="shared" si="7"/>
        <v>0</v>
      </c>
      <c r="R47" s="3">
        <f t="shared" si="8"/>
        <v>0</v>
      </c>
      <c r="S47" s="3">
        <f t="shared" si="9"/>
        <v>0</v>
      </c>
      <c r="T47" s="3">
        <f t="shared" si="10"/>
        <v>0</v>
      </c>
      <c r="U47" s="3">
        <f t="shared" si="11"/>
        <v>0</v>
      </c>
      <c r="V47" s="3">
        <f t="shared" si="12"/>
        <v>0</v>
      </c>
      <c r="W47" s="3">
        <f t="shared" si="1"/>
        <v>0</v>
      </c>
      <c r="X47" s="3">
        <f t="shared" si="2"/>
        <v>1</v>
      </c>
      <c r="Y47" s="3">
        <f t="shared" si="3"/>
        <v>0</v>
      </c>
    </row>
    <row r="48" spans="1:25" hidden="1" x14ac:dyDescent="0.25">
      <c r="B48" s="3" t="s">
        <v>30</v>
      </c>
      <c r="C48" s="3" t="s">
        <v>6</v>
      </c>
      <c r="D48" s="17">
        <v>2</v>
      </c>
      <c r="E48" s="274" t="s">
        <v>31</v>
      </c>
      <c r="F48" s="274"/>
      <c r="G48" s="7">
        <v>592.24969999999996</v>
      </c>
      <c r="H48" s="8">
        <f t="shared" si="4"/>
        <v>708.33064119999995</v>
      </c>
      <c r="I48" s="8">
        <v>700</v>
      </c>
      <c r="J48" s="15" t="str">
        <f t="shared" si="5"/>
        <v>B-2</v>
      </c>
      <c r="K48" s="8" t="s">
        <v>14</v>
      </c>
      <c r="L48" s="2" t="s">
        <v>18</v>
      </c>
      <c r="M48" s="121"/>
      <c r="P48" s="36">
        <f t="shared" si="6"/>
        <v>900</v>
      </c>
      <c r="Q48" s="3">
        <f t="shared" si="7"/>
        <v>0</v>
      </c>
      <c r="R48" s="3">
        <f t="shared" si="8"/>
        <v>0</v>
      </c>
      <c r="S48" s="3">
        <f t="shared" si="9"/>
        <v>0</v>
      </c>
      <c r="T48" s="3">
        <f t="shared" si="10"/>
        <v>0</v>
      </c>
      <c r="U48" s="3">
        <f t="shared" si="11"/>
        <v>0</v>
      </c>
      <c r="V48" s="3">
        <f t="shared" si="12"/>
        <v>0</v>
      </c>
      <c r="W48" s="3">
        <f t="shared" si="1"/>
        <v>0</v>
      </c>
      <c r="X48" s="3">
        <f t="shared" si="2"/>
        <v>1</v>
      </c>
      <c r="Y48" s="3">
        <f t="shared" si="3"/>
        <v>0</v>
      </c>
    </row>
    <row r="49" spans="2:25" hidden="1" x14ac:dyDescent="0.25">
      <c r="B49" s="3" t="s">
        <v>32</v>
      </c>
      <c r="C49" s="3" t="s">
        <v>6</v>
      </c>
      <c r="D49" s="17">
        <v>3</v>
      </c>
      <c r="E49" s="7">
        <v>32.69</v>
      </c>
      <c r="F49" s="7">
        <v>18.204999999999998</v>
      </c>
      <c r="G49" s="7">
        <f>F49*E49</f>
        <v>595.12144999999987</v>
      </c>
      <c r="H49" s="8">
        <f t="shared" si="4"/>
        <v>711.76525419999984</v>
      </c>
      <c r="I49" s="8">
        <v>700</v>
      </c>
      <c r="J49" s="15" t="str">
        <f t="shared" si="5"/>
        <v>B-3</v>
      </c>
      <c r="K49" s="8" t="s">
        <v>14</v>
      </c>
      <c r="L49" s="121" t="s">
        <v>332</v>
      </c>
      <c r="M49" s="122" t="s">
        <v>314</v>
      </c>
      <c r="P49" s="36">
        <f t="shared" si="6"/>
        <v>900</v>
      </c>
      <c r="Q49" s="3">
        <f t="shared" si="7"/>
        <v>0</v>
      </c>
      <c r="R49" s="3">
        <f t="shared" si="8"/>
        <v>0</v>
      </c>
      <c r="S49" s="3">
        <f t="shared" si="9"/>
        <v>0</v>
      </c>
      <c r="T49" s="3">
        <f t="shared" si="10"/>
        <v>0</v>
      </c>
      <c r="U49" s="3">
        <f t="shared" si="11"/>
        <v>0</v>
      </c>
      <c r="V49" s="3">
        <f t="shared" si="12"/>
        <v>0</v>
      </c>
      <c r="W49" s="3">
        <f t="shared" si="1"/>
        <v>0</v>
      </c>
      <c r="X49" s="3">
        <f t="shared" si="2"/>
        <v>1</v>
      </c>
      <c r="Y49" s="3">
        <f t="shared" si="3"/>
        <v>0</v>
      </c>
    </row>
    <row r="50" spans="2:25" hidden="1" x14ac:dyDescent="0.25">
      <c r="B50" s="3" t="s">
        <v>33</v>
      </c>
      <c r="C50" s="3" t="s">
        <v>6</v>
      </c>
      <c r="D50" s="17">
        <v>4</v>
      </c>
      <c r="E50" s="274" t="s">
        <v>31</v>
      </c>
      <c r="F50" s="274"/>
      <c r="G50" s="7">
        <f>'[1]PLOT DETAIL'!H18</f>
        <v>592.61440249999998</v>
      </c>
      <c r="H50" s="8">
        <f t="shared" si="4"/>
        <v>708.76682538999989</v>
      </c>
      <c r="I50" s="8">
        <v>700</v>
      </c>
      <c r="J50" s="15" t="str">
        <f t="shared" si="5"/>
        <v>B-4</v>
      </c>
      <c r="K50" s="8" t="s">
        <v>14</v>
      </c>
      <c r="L50" s="2" t="s">
        <v>18</v>
      </c>
      <c r="M50" s="122"/>
      <c r="P50" s="36">
        <f t="shared" si="6"/>
        <v>900</v>
      </c>
      <c r="Q50" s="3">
        <f t="shared" si="7"/>
        <v>0</v>
      </c>
      <c r="R50" s="3">
        <f t="shared" si="8"/>
        <v>0</v>
      </c>
      <c r="S50" s="3">
        <f t="shared" si="9"/>
        <v>0</v>
      </c>
      <c r="T50" s="3">
        <f t="shared" si="10"/>
        <v>0</v>
      </c>
      <c r="U50" s="3">
        <f t="shared" si="11"/>
        <v>0</v>
      </c>
      <c r="V50" s="3">
        <f t="shared" si="12"/>
        <v>0</v>
      </c>
      <c r="W50" s="3">
        <f t="shared" si="1"/>
        <v>0</v>
      </c>
      <c r="X50" s="3">
        <f t="shared" si="2"/>
        <v>1</v>
      </c>
      <c r="Y50" s="3">
        <f t="shared" si="3"/>
        <v>0</v>
      </c>
    </row>
    <row r="51" spans="2:25" hidden="1" x14ac:dyDescent="0.25">
      <c r="B51" s="3" t="s">
        <v>34</v>
      </c>
      <c r="C51" s="3" t="s">
        <v>6</v>
      </c>
      <c r="D51" s="17">
        <v>5</v>
      </c>
      <c r="E51" s="274" t="s">
        <v>31</v>
      </c>
      <c r="F51" s="274"/>
      <c r="G51" s="7">
        <f>'[1]PLOT DETAIL'!H23</f>
        <v>596.55980999999997</v>
      </c>
      <c r="H51" s="8">
        <f t="shared" si="4"/>
        <v>713.48553275999996</v>
      </c>
      <c r="I51" s="8">
        <v>700</v>
      </c>
      <c r="J51" s="15" t="str">
        <f t="shared" si="5"/>
        <v>B-5</v>
      </c>
      <c r="K51" s="8" t="s">
        <v>14</v>
      </c>
      <c r="L51" s="2" t="s">
        <v>18</v>
      </c>
      <c r="M51" s="122"/>
      <c r="P51" s="36">
        <f t="shared" si="6"/>
        <v>900</v>
      </c>
      <c r="Q51" s="3">
        <f t="shared" si="7"/>
        <v>0</v>
      </c>
      <c r="R51" s="3">
        <f t="shared" si="8"/>
        <v>0</v>
      </c>
      <c r="S51" s="3">
        <f t="shared" si="9"/>
        <v>0</v>
      </c>
      <c r="T51" s="3">
        <f t="shared" si="10"/>
        <v>0</v>
      </c>
      <c r="U51" s="3">
        <f t="shared" si="11"/>
        <v>0</v>
      </c>
      <c r="V51" s="3">
        <f t="shared" si="12"/>
        <v>0</v>
      </c>
      <c r="W51" s="3">
        <f t="shared" si="1"/>
        <v>0</v>
      </c>
      <c r="X51" s="3">
        <f t="shared" si="2"/>
        <v>1</v>
      </c>
      <c r="Y51" s="3">
        <f t="shared" si="3"/>
        <v>0</v>
      </c>
    </row>
    <row r="52" spans="2:25" hidden="1" x14ac:dyDescent="0.25">
      <c r="B52" s="3" t="s">
        <v>35</v>
      </c>
      <c r="C52" s="3" t="s">
        <v>6</v>
      </c>
      <c r="D52" s="17">
        <v>6</v>
      </c>
      <c r="E52" s="7">
        <v>32.69</v>
      </c>
      <c r="F52" s="7">
        <v>18.204999999999998</v>
      </c>
      <c r="G52" s="7">
        <f>F52*E52</f>
        <v>595.12144999999987</v>
      </c>
      <c r="H52" s="8">
        <f t="shared" si="4"/>
        <v>711.76525419999984</v>
      </c>
      <c r="I52" s="8">
        <v>700</v>
      </c>
      <c r="J52" s="15" t="str">
        <f t="shared" si="5"/>
        <v>B-6</v>
      </c>
      <c r="K52" s="8" t="s">
        <v>14</v>
      </c>
      <c r="L52" s="121" t="s">
        <v>332</v>
      </c>
      <c r="M52" s="122" t="s">
        <v>314</v>
      </c>
      <c r="P52" s="36">
        <f t="shared" si="6"/>
        <v>900</v>
      </c>
      <c r="Q52" s="3">
        <f t="shared" si="7"/>
        <v>0</v>
      </c>
      <c r="R52" s="3">
        <f t="shared" si="8"/>
        <v>0</v>
      </c>
      <c r="S52" s="3">
        <f t="shared" si="9"/>
        <v>0</v>
      </c>
      <c r="T52" s="3">
        <f t="shared" si="10"/>
        <v>0</v>
      </c>
      <c r="U52" s="3">
        <f t="shared" si="11"/>
        <v>0</v>
      </c>
      <c r="V52" s="3">
        <f t="shared" si="12"/>
        <v>0</v>
      </c>
      <c r="W52" s="3">
        <f t="shared" si="1"/>
        <v>0</v>
      </c>
      <c r="X52" s="3">
        <f t="shared" si="2"/>
        <v>1</v>
      </c>
      <c r="Y52" s="3">
        <f t="shared" si="3"/>
        <v>0</v>
      </c>
    </row>
    <row r="53" spans="2:25" hidden="1" x14ac:dyDescent="0.25">
      <c r="B53" s="3" t="s">
        <v>36</v>
      </c>
      <c r="C53" s="3" t="s">
        <v>6</v>
      </c>
      <c r="D53" s="17">
        <v>7</v>
      </c>
      <c r="E53" s="274" t="s">
        <v>31</v>
      </c>
      <c r="F53" s="274"/>
      <c r="G53" s="7">
        <f>'[1]PLOT DETAIL'!H28</f>
        <v>592.74874199999999</v>
      </c>
      <c r="H53" s="8">
        <f t="shared" si="4"/>
        <v>708.927495432</v>
      </c>
      <c r="I53" s="8">
        <v>700</v>
      </c>
      <c r="J53" s="15" t="str">
        <f t="shared" si="5"/>
        <v>B-7</v>
      </c>
      <c r="K53" s="8" t="s">
        <v>14</v>
      </c>
      <c r="L53" s="121" t="s">
        <v>332</v>
      </c>
      <c r="M53" s="122" t="s">
        <v>314</v>
      </c>
      <c r="P53" s="36">
        <f t="shared" si="6"/>
        <v>900</v>
      </c>
      <c r="Q53" s="3">
        <f t="shared" si="7"/>
        <v>0</v>
      </c>
      <c r="R53" s="3">
        <f t="shared" si="8"/>
        <v>0</v>
      </c>
      <c r="S53" s="3">
        <f t="shared" si="9"/>
        <v>0</v>
      </c>
      <c r="T53" s="3">
        <f t="shared" si="10"/>
        <v>0</v>
      </c>
      <c r="U53" s="3">
        <f t="shared" si="11"/>
        <v>0</v>
      </c>
      <c r="V53" s="3">
        <f t="shared" si="12"/>
        <v>0</v>
      </c>
      <c r="W53" s="3">
        <f t="shared" si="1"/>
        <v>0</v>
      </c>
      <c r="X53" s="3">
        <f t="shared" si="2"/>
        <v>1</v>
      </c>
      <c r="Y53" s="3">
        <f t="shared" si="3"/>
        <v>0</v>
      </c>
    </row>
    <row r="54" spans="2:25" hidden="1" x14ac:dyDescent="0.25">
      <c r="B54" s="3" t="s">
        <v>37</v>
      </c>
      <c r="C54" s="3" t="s">
        <v>6</v>
      </c>
      <c r="D54" s="17">
        <v>8</v>
      </c>
      <c r="E54" s="274" t="s">
        <v>31</v>
      </c>
      <c r="F54" s="274"/>
      <c r="G54" s="7">
        <f>'[1]PLOT DETAIL'!H33</f>
        <v>380.53434799999997</v>
      </c>
      <c r="H54" s="8">
        <f t="shared" si="4"/>
        <v>455.11908020799996</v>
      </c>
      <c r="I54" s="8">
        <v>500</v>
      </c>
      <c r="J54" s="15" t="str">
        <f t="shared" si="5"/>
        <v>B-8</v>
      </c>
      <c r="K54" s="8" t="s">
        <v>14</v>
      </c>
      <c r="L54" s="2" t="s">
        <v>18</v>
      </c>
      <c r="M54" s="122"/>
      <c r="P54" s="36">
        <f t="shared" si="6"/>
        <v>520</v>
      </c>
      <c r="Q54" s="3">
        <f t="shared" si="7"/>
        <v>0</v>
      </c>
      <c r="R54" s="3">
        <f t="shared" si="8"/>
        <v>0</v>
      </c>
      <c r="S54" s="3">
        <f t="shared" si="9"/>
        <v>0</v>
      </c>
      <c r="T54" s="3">
        <f t="shared" si="10"/>
        <v>0</v>
      </c>
      <c r="U54" s="3">
        <f t="shared" si="11"/>
        <v>0</v>
      </c>
      <c r="V54" s="3">
        <f t="shared" si="12"/>
        <v>1</v>
      </c>
      <c r="W54" s="3">
        <f t="shared" si="1"/>
        <v>0</v>
      </c>
      <c r="X54" s="3">
        <f t="shared" si="2"/>
        <v>0</v>
      </c>
      <c r="Y54" s="3">
        <f t="shared" si="3"/>
        <v>0</v>
      </c>
    </row>
    <row r="55" spans="2:25" hidden="1" x14ac:dyDescent="0.25">
      <c r="B55" s="3" t="s">
        <v>38</v>
      </c>
      <c r="C55" s="3" t="s">
        <v>6</v>
      </c>
      <c r="D55" s="17">
        <v>9</v>
      </c>
      <c r="E55" s="7">
        <v>20.9</v>
      </c>
      <c r="F55" s="7">
        <v>10</v>
      </c>
      <c r="G55" s="7">
        <f t="shared" ref="G55:G65" si="13">F55*E55</f>
        <v>209</v>
      </c>
      <c r="H55" s="8">
        <f t="shared" si="4"/>
        <v>249.964</v>
      </c>
      <c r="I55" s="8">
        <v>250</v>
      </c>
      <c r="J55" s="15" t="str">
        <f t="shared" si="5"/>
        <v>B-9</v>
      </c>
      <c r="K55" s="8" t="s">
        <v>21</v>
      </c>
      <c r="L55" s="2" t="s">
        <v>21</v>
      </c>
      <c r="M55" s="2"/>
      <c r="P55" s="36">
        <f t="shared" si="6"/>
        <v>250</v>
      </c>
      <c r="Q55" s="3">
        <f t="shared" si="7"/>
        <v>0</v>
      </c>
      <c r="R55" s="3">
        <f t="shared" si="8"/>
        <v>1</v>
      </c>
      <c r="S55" s="3">
        <f t="shared" si="9"/>
        <v>0</v>
      </c>
      <c r="T55" s="3">
        <f t="shared" si="10"/>
        <v>0</v>
      </c>
      <c r="U55" s="3">
        <f t="shared" si="11"/>
        <v>0</v>
      </c>
      <c r="V55" s="3">
        <f t="shared" si="12"/>
        <v>0</v>
      </c>
      <c r="W55" s="3">
        <f t="shared" si="1"/>
        <v>0</v>
      </c>
      <c r="X55" s="3">
        <f t="shared" si="2"/>
        <v>0</v>
      </c>
      <c r="Y55" s="3">
        <f t="shared" si="3"/>
        <v>0</v>
      </c>
    </row>
    <row r="56" spans="2:25" x14ac:dyDescent="0.25">
      <c r="C56" s="3" t="s">
        <v>6</v>
      </c>
      <c r="D56" s="17">
        <v>10</v>
      </c>
      <c r="E56" s="7">
        <v>20.9</v>
      </c>
      <c r="F56" s="7">
        <v>10</v>
      </c>
      <c r="G56" s="7">
        <f t="shared" si="13"/>
        <v>209</v>
      </c>
      <c r="H56" s="8">
        <f t="shared" si="4"/>
        <v>249.964</v>
      </c>
      <c r="I56" s="8">
        <v>250</v>
      </c>
      <c r="J56" s="15" t="str">
        <f t="shared" si="5"/>
        <v>B-10</v>
      </c>
      <c r="K56" s="8" t="s">
        <v>14</v>
      </c>
      <c r="L56" s="2" t="s">
        <v>316</v>
      </c>
      <c r="M56" s="2" t="s">
        <v>316</v>
      </c>
      <c r="P56" s="36">
        <f t="shared" si="6"/>
        <v>250</v>
      </c>
      <c r="Q56" s="3">
        <f t="shared" si="7"/>
        <v>0</v>
      </c>
      <c r="R56" s="3">
        <f t="shared" si="8"/>
        <v>1</v>
      </c>
      <c r="S56" s="3">
        <f t="shared" si="9"/>
        <v>0</v>
      </c>
      <c r="T56" s="3">
        <f t="shared" si="10"/>
        <v>0</v>
      </c>
      <c r="U56" s="3">
        <f t="shared" si="11"/>
        <v>0</v>
      </c>
      <c r="V56" s="3">
        <f t="shared" si="12"/>
        <v>0</v>
      </c>
      <c r="W56" s="3">
        <f t="shared" si="1"/>
        <v>0</v>
      </c>
      <c r="X56" s="3">
        <f t="shared" si="2"/>
        <v>0</v>
      </c>
      <c r="Y56" s="3">
        <f t="shared" si="3"/>
        <v>0</v>
      </c>
    </row>
    <row r="57" spans="2:25" hidden="1" x14ac:dyDescent="0.25">
      <c r="C57" s="3" t="s">
        <v>6</v>
      </c>
      <c r="D57" s="17">
        <v>11</v>
      </c>
      <c r="E57" s="7">
        <v>20.9</v>
      </c>
      <c r="F57" s="7">
        <v>10</v>
      </c>
      <c r="G57" s="7">
        <f t="shared" si="13"/>
        <v>209</v>
      </c>
      <c r="H57" s="8">
        <f t="shared" si="4"/>
        <v>249.964</v>
      </c>
      <c r="I57" s="8">
        <v>250</v>
      </c>
      <c r="J57" s="15" t="str">
        <f t="shared" si="5"/>
        <v>B-11</v>
      </c>
      <c r="K57" s="8" t="s">
        <v>14</v>
      </c>
      <c r="L57" s="2" t="s">
        <v>27</v>
      </c>
      <c r="M57" s="2" t="s">
        <v>315</v>
      </c>
      <c r="P57" s="36">
        <f t="shared" si="6"/>
        <v>250</v>
      </c>
      <c r="Q57" s="3">
        <f t="shared" si="7"/>
        <v>0</v>
      </c>
      <c r="R57" s="3">
        <f t="shared" si="8"/>
        <v>1</v>
      </c>
      <c r="S57" s="3">
        <f t="shared" si="9"/>
        <v>0</v>
      </c>
      <c r="T57" s="3">
        <f t="shared" si="10"/>
        <v>0</v>
      </c>
      <c r="U57" s="3">
        <f t="shared" si="11"/>
        <v>0</v>
      </c>
      <c r="V57" s="3">
        <f t="shared" si="12"/>
        <v>0</v>
      </c>
      <c r="W57" s="3">
        <f t="shared" si="1"/>
        <v>0</v>
      </c>
      <c r="X57" s="3">
        <f t="shared" si="2"/>
        <v>0</v>
      </c>
      <c r="Y57" s="3">
        <f t="shared" si="3"/>
        <v>0</v>
      </c>
    </row>
    <row r="58" spans="2:25" hidden="1" x14ac:dyDescent="0.25">
      <c r="C58" s="3" t="s">
        <v>6</v>
      </c>
      <c r="D58" s="17">
        <v>12</v>
      </c>
      <c r="E58" s="7">
        <v>20.9</v>
      </c>
      <c r="F58" s="7">
        <v>10</v>
      </c>
      <c r="G58" s="7">
        <f t="shared" si="13"/>
        <v>209</v>
      </c>
      <c r="H58" s="8">
        <f t="shared" si="4"/>
        <v>249.964</v>
      </c>
      <c r="I58" s="8">
        <v>250</v>
      </c>
      <c r="J58" s="15" t="str">
        <f t="shared" si="5"/>
        <v>B-12</v>
      </c>
      <c r="K58" s="8" t="s">
        <v>14</v>
      </c>
      <c r="L58" s="2" t="s">
        <v>27</v>
      </c>
      <c r="M58" s="2" t="s">
        <v>315</v>
      </c>
      <c r="P58" s="36">
        <f t="shared" si="6"/>
        <v>250</v>
      </c>
      <c r="Q58" s="3">
        <f t="shared" si="7"/>
        <v>0</v>
      </c>
      <c r="R58" s="3">
        <f t="shared" si="8"/>
        <v>1</v>
      </c>
      <c r="S58" s="3">
        <f t="shared" si="9"/>
        <v>0</v>
      </c>
      <c r="T58" s="3">
        <f t="shared" si="10"/>
        <v>0</v>
      </c>
      <c r="U58" s="3">
        <f t="shared" si="11"/>
        <v>0</v>
      </c>
      <c r="V58" s="3">
        <f t="shared" si="12"/>
        <v>0</v>
      </c>
      <c r="W58" s="3">
        <f t="shared" si="1"/>
        <v>0</v>
      </c>
      <c r="X58" s="3">
        <f t="shared" si="2"/>
        <v>0</v>
      </c>
      <c r="Y58" s="3">
        <f t="shared" si="3"/>
        <v>0</v>
      </c>
    </row>
    <row r="59" spans="2:25" hidden="1" x14ac:dyDescent="0.25">
      <c r="C59" s="3" t="s">
        <v>6</v>
      </c>
      <c r="D59" s="17">
        <v>13</v>
      </c>
      <c r="E59" s="7">
        <v>20.9</v>
      </c>
      <c r="F59" s="7">
        <v>10</v>
      </c>
      <c r="G59" s="7">
        <f t="shared" si="13"/>
        <v>209</v>
      </c>
      <c r="H59" s="8">
        <f t="shared" si="4"/>
        <v>249.964</v>
      </c>
      <c r="I59" s="8">
        <v>250</v>
      </c>
      <c r="J59" s="15" t="str">
        <f t="shared" si="5"/>
        <v>B-13</v>
      </c>
      <c r="K59" s="8" t="s">
        <v>14</v>
      </c>
      <c r="L59" s="2" t="s">
        <v>27</v>
      </c>
      <c r="M59" s="2" t="s">
        <v>315</v>
      </c>
      <c r="P59" s="36">
        <f t="shared" si="6"/>
        <v>250</v>
      </c>
      <c r="Q59" s="3">
        <f t="shared" si="7"/>
        <v>0</v>
      </c>
      <c r="R59" s="3">
        <f t="shared" si="8"/>
        <v>1</v>
      </c>
      <c r="S59" s="3">
        <f t="shared" si="9"/>
        <v>0</v>
      </c>
      <c r="T59" s="3">
        <f t="shared" si="10"/>
        <v>0</v>
      </c>
      <c r="U59" s="3">
        <f t="shared" si="11"/>
        <v>0</v>
      </c>
      <c r="V59" s="3">
        <f t="shared" si="12"/>
        <v>0</v>
      </c>
      <c r="W59" s="3">
        <f t="shared" si="1"/>
        <v>0</v>
      </c>
      <c r="X59" s="3">
        <f t="shared" si="2"/>
        <v>0</v>
      </c>
      <c r="Y59" s="3">
        <f t="shared" si="3"/>
        <v>0</v>
      </c>
    </row>
    <row r="60" spans="2:25" hidden="1" x14ac:dyDescent="0.25">
      <c r="B60" s="3" t="s">
        <v>39</v>
      </c>
      <c r="C60" s="3" t="s">
        <v>6</v>
      </c>
      <c r="D60" s="17">
        <v>14</v>
      </c>
      <c r="E60" s="7">
        <v>22.9</v>
      </c>
      <c r="F60" s="7">
        <v>11</v>
      </c>
      <c r="G60" s="7">
        <f t="shared" si="13"/>
        <v>251.89999999999998</v>
      </c>
      <c r="H60" s="8">
        <f t="shared" si="4"/>
        <v>301.27239999999995</v>
      </c>
      <c r="I60" s="8">
        <v>300</v>
      </c>
      <c r="J60" s="15" t="str">
        <f t="shared" si="5"/>
        <v>B-14</v>
      </c>
      <c r="K60" s="8" t="s">
        <v>14</v>
      </c>
      <c r="L60" s="2" t="s">
        <v>27</v>
      </c>
      <c r="M60" s="2" t="s">
        <v>235</v>
      </c>
      <c r="P60" s="36">
        <f t="shared" si="6"/>
        <v>320</v>
      </c>
      <c r="Q60" s="3">
        <f t="shared" si="7"/>
        <v>0</v>
      </c>
      <c r="R60" s="3">
        <f t="shared" si="8"/>
        <v>0</v>
      </c>
      <c r="S60" s="3">
        <f t="shared" si="9"/>
        <v>1</v>
      </c>
      <c r="T60" s="3">
        <f t="shared" si="10"/>
        <v>0</v>
      </c>
      <c r="U60" s="3">
        <f t="shared" si="11"/>
        <v>0</v>
      </c>
      <c r="V60" s="3">
        <f t="shared" si="12"/>
        <v>0</v>
      </c>
      <c r="W60" s="3">
        <f t="shared" si="1"/>
        <v>0</v>
      </c>
      <c r="X60" s="3">
        <f t="shared" si="2"/>
        <v>0</v>
      </c>
      <c r="Y60" s="3">
        <f t="shared" si="3"/>
        <v>0</v>
      </c>
    </row>
    <row r="61" spans="2:25" x14ac:dyDescent="0.25">
      <c r="C61" s="3" t="s">
        <v>6</v>
      </c>
      <c r="D61" s="17">
        <v>15</v>
      </c>
      <c r="E61" s="7">
        <v>22.9</v>
      </c>
      <c r="F61" s="7">
        <v>11</v>
      </c>
      <c r="G61" s="7">
        <f t="shared" si="13"/>
        <v>251.89999999999998</v>
      </c>
      <c r="H61" s="8">
        <f t="shared" si="4"/>
        <v>301.27239999999995</v>
      </c>
      <c r="I61" s="8">
        <v>300</v>
      </c>
      <c r="J61" s="15" t="str">
        <f t="shared" si="5"/>
        <v>B-15</v>
      </c>
      <c r="K61" s="8" t="s">
        <v>14</v>
      </c>
      <c r="L61" s="2" t="s">
        <v>316</v>
      </c>
      <c r="M61" s="2" t="s">
        <v>317</v>
      </c>
      <c r="P61" s="36">
        <f t="shared" si="6"/>
        <v>320</v>
      </c>
      <c r="Q61" s="3">
        <f t="shared" si="7"/>
        <v>0</v>
      </c>
      <c r="R61" s="3">
        <f t="shared" si="8"/>
        <v>0</v>
      </c>
      <c r="S61" s="3">
        <f t="shared" si="9"/>
        <v>1</v>
      </c>
      <c r="T61" s="3">
        <f t="shared" si="10"/>
        <v>0</v>
      </c>
      <c r="U61" s="3">
        <f t="shared" si="11"/>
        <v>0</v>
      </c>
      <c r="V61" s="3">
        <f t="shared" si="12"/>
        <v>0</v>
      </c>
      <c r="W61" s="3">
        <f t="shared" si="1"/>
        <v>0</v>
      </c>
      <c r="X61" s="3">
        <f t="shared" si="2"/>
        <v>0</v>
      </c>
      <c r="Y61" s="3">
        <f t="shared" si="3"/>
        <v>0</v>
      </c>
    </row>
    <row r="62" spans="2:25" hidden="1" x14ac:dyDescent="0.25">
      <c r="C62" s="3" t="s">
        <v>6</v>
      </c>
      <c r="D62" s="17">
        <v>16</v>
      </c>
      <c r="E62" s="7">
        <v>22.9</v>
      </c>
      <c r="F62" s="7">
        <v>11</v>
      </c>
      <c r="G62" s="7">
        <f t="shared" si="13"/>
        <v>251.89999999999998</v>
      </c>
      <c r="H62" s="8">
        <f t="shared" si="4"/>
        <v>301.27239999999995</v>
      </c>
      <c r="I62" s="8">
        <v>300</v>
      </c>
      <c r="J62" s="15" t="str">
        <f t="shared" si="5"/>
        <v>B-16</v>
      </c>
      <c r="K62" s="8" t="s">
        <v>21</v>
      </c>
      <c r="L62" s="2" t="s">
        <v>21</v>
      </c>
      <c r="M62" s="2"/>
      <c r="P62" s="36">
        <f t="shared" si="6"/>
        <v>320</v>
      </c>
      <c r="Q62" s="3">
        <f t="shared" si="7"/>
        <v>0</v>
      </c>
      <c r="R62" s="3">
        <f t="shared" si="8"/>
        <v>0</v>
      </c>
      <c r="S62" s="3">
        <f t="shared" si="9"/>
        <v>1</v>
      </c>
      <c r="T62" s="3">
        <f t="shared" si="10"/>
        <v>0</v>
      </c>
      <c r="U62" s="3">
        <f t="shared" si="11"/>
        <v>0</v>
      </c>
      <c r="V62" s="3">
        <f t="shared" si="12"/>
        <v>0</v>
      </c>
      <c r="W62" s="3">
        <f t="shared" si="1"/>
        <v>0</v>
      </c>
      <c r="X62" s="3">
        <f t="shared" si="2"/>
        <v>0</v>
      </c>
      <c r="Y62" s="3">
        <f t="shared" si="3"/>
        <v>0</v>
      </c>
    </row>
    <row r="63" spans="2:25" hidden="1" x14ac:dyDescent="0.25">
      <c r="C63" s="3" t="s">
        <v>6</v>
      </c>
      <c r="D63" s="17">
        <v>17</v>
      </c>
      <c r="E63" s="7">
        <v>22.9</v>
      </c>
      <c r="F63" s="7">
        <v>11</v>
      </c>
      <c r="G63" s="7">
        <f t="shared" si="13"/>
        <v>251.89999999999998</v>
      </c>
      <c r="H63" s="8">
        <f t="shared" si="4"/>
        <v>301.27239999999995</v>
      </c>
      <c r="I63" s="8">
        <v>300</v>
      </c>
      <c r="J63" s="15" t="str">
        <f t="shared" si="5"/>
        <v>B-17</v>
      </c>
      <c r="K63" s="8" t="s">
        <v>21</v>
      </c>
      <c r="L63" s="2" t="s">
        <v>21</v>
      </c>
      <c r="M63" s="2"/>
      <c r="P63" s="36">
        <f t="shared" si="6"/>
        <v>320</v>
      </c>
      <c r="Q63" s="3">
        <f t="shared" si="7"/>
        <v>0</v>
      </c>
      <c r="R63" s="3">
        <f t="shared" si="8"/>
        <v>0</v>
      </c>
      <c r="S63" s="3">
        <f t="shared" si="9"/>
        <v>1</v>
      </c>
      <c r="T63" s="3">
        <f t="shared" si="10"/>
        <v>0</v>
      </c>
      <c r="U63" s="3">
        <f t="shared" si="11"/>
        <v>0</v>
      </c>
      <c r="V63" s="3">
        <f t="shared" si="12"/>
        <v>0</v>
      </c>
      <c r="W63" s="3">
        <f t="shared" si="1"/>
        <v>0</v>
      </c>
      <c r="X63" s="3">
        <f t="shared" si="2"/>
        <v>0</v>
      </c>
      <c r="Y63" s="3">
        <f t="shared" si="3"/>
        <v>0</v>
      </c>
    </row>
    <row r="64" spans="2:25" hidden="1" x14ac:dyDescent="0.25">
      <c r="C64" s="3" t="s">
        <v>6</v>
      </c>
      <c r="D64" s="17">
        <v>18</v>
      </c>
      <c r="E64" s="7">
        <v>22.9</v>
      </c>
      <c r="F64" s="7">
        <v>11</v>
      </c>
      <c r="G64" s="7">
        <f t="shared" si="13"/>
        <v>251.89999999999998</v>
      </c>
      <c r="H64" s="8">
        <f t="shared" si="4"/>
        <v>301.27239999999995</v>
      </c>
      <c r="I64" s="8">
        <v>300</v>
      </c>
      <c r="J64" s="15" t="str">
        <f t="shared" si="5"/>
        <v>B-18</v>
      </c>
      <c r="K64" s="8" t="s">
        <v>21</v>
      </c>
      <c r="L64" s="2" t="s">
        <v>21</v>
      </c>
      <c r="M64" s="2"/>
      <c r="P64" s="36">
        <f t="shared" si="6"/>
        <v>320</v>
      </c>
      <c r="Q64" s="3">
        <f t="shared" si="7"/>
        <v>0</v>
      </c>
      <c r="R64" s="3">
        <f t="shared" si="8"/>
        <v>0</v>
      </c>
      <c r="S64" s="3">
        <f t="shared" si="9"/>
        <v>1</v>
      </c>
      <c r="T64" s="3">
        <f t="shared" si="10"/>
        <v>0</v>
      </c>
      <c r="U64" s="3">
        <f t="shared" si="11"/>
        <v>0</v>
      </c>
      <c r="V64" s="3">
        <f t="shared" si="12"/>
        <v>0</v>
      </c>
      <c r="W64" s="3">
        <f t="shared" si="1"/>
        <v>0</v>
      </c>
      <c r="X64" s="3">
        <f t="shared" si="2"/>
        <v>0</v>
      </c>
      <c r="Y64" s="3">
        <f t="shared" si="3"/>
        <v>0</v>
      </c>
    </row>
    <row r="65" spans="1:25" hidden="1" x14ac:dyDescent="0.25">
      <c r="C65" s="3" t="s">
        <v>6</v>
      </c>
      <c r="D65" s="17">
        <v>19</v>
      </c>
      <c r="E65" s="7">
        <v>22.9</v>
      </c>
      <c r="F65" s="7">
        <v>11</v>
      </c>
      <c r="G65" s="7">
        <f t="shared" si="13"/>
        <v>251.89999999999998</v>
      </c>
      <c r="H65" s="8">
        <f t="shared" si="4"/>
        <v>301.27239999999995</v>
      </c>
      <c r="I65" s="8">
        <v>300</v>
      </c>
      <c r="J65" s="15" t="str">
        <f t="shared" si="5"/>
        <v>B-19</v>
      </c>
      <c r="K65" s="8" t="s">
        <v>21</v>
      </c>
      <c r="L65" s="2" t="s">
        <v>21</v>
      </c>
      <c r="M65" s="2"/>
      <c r="P65" s="36">
        <f t="shared" si="6"/>
        <v>320</v>
      </c>
      <c r="Q65" s="3">
        <f t="shared" si="7"/>
        <v>0</v>
      </c>
      <c r="R65" s="3">
        <f t="shared" si="8"/>
        <v>0</v>
      </c>
      <c r="S65" s="3">
        <f t="shared" si="9"/>
        <v>1</v>
      </c>
      <c r="T65" s="3">
        <f t="shared" si="10"/>
        <v>0</v>
      </c>
      <c r="U65" s="3">
        <f t="shared" si="11"/>
        <v>0</v>
      </c>
      <c r="V65" s="3">
        <f t="shared" si="12"/>
        <v>0</v>
      </c>
      <c r="W65" s="3">
        <f t="shared" si="1"/>
        <v>0</v>
      </c>
      <c r="X65" s="3">
        <f t="shared" si="2"/>
        <v>0</v>
      </c>
      <c r="Y65" s="3">
        <f t="shared" si="3"/>
        <v>0</v>
      </c>
    </row>
    <row r="66" spans="1:25" hidden="1" x14ac:dyDescent="0.25">
      <c r="B66" s="3" t="s">
        <v>40</v>
      </c>
      <c r="C66" s="3" t="s">
        <v>6</v>
      </c>
      <c r="D66" s="17">
        <v>20</v>
      </c>
      <c r="E66" s="274" t="s">
        <v>31</v>
      </c>
      <c r="F66" s="274"/>
      <c r="G66" s="7">
        <f>'[1]PLOT DETAIL'!H38</f>
        <v>384.56848649999995</v>
      </c>
      <c r="H66" s="8">
        <f t="shared" si="4"/>
        <v>459.94390985399991</v>
      </c>
      <c r="I66" s="8">
        <v>500</v>
      </c>
      <c r="J66" s="15" t="str">
        <f t="shared" si="5"/>
        <v>B-20</v>
      </c>
      <c r="K66" s="8" t="s">
        <v>14</v>
      </c>
      <c r="L66" s="2" t="s">
        <v>18</v>
      </c>
      <c r="M66" s="121"/>
      <c r="P66" s="36">
        <f t="shared" si="6"/>
        <v>520</v>
      </c>
      <c r="Q66" s="3">
        <f t="shared" si="7"/>
        <v>0</v>
      </c>
      <c r="R66" s="3">
        <f t="shared" si="8"/>
        <v>0</v>
      </c>
      <c r="S66" s="3">
        <f t="shared" si="9"/>
        <v>0</v>
      </c>
      <c r="T66" s="3">
        <f t="shared" si="10"/>
        <v>0</v>
      </c>
      <c r="U66" s="3">
        <f t="shared" si="11"/>
        <v>0</v>
      </c>
      <c r="V66" s="3">
        <f t="shared" si="12"/>
        <v>1</v>
      </c>
      <c r="W66" s="3">
        <f t="shared" si="1"/>
        <v>0</v>
      </c>
      <c r="X66" s="3">
        <f t="shared" si="2"/>
        <v>0</v>
      </c>
      <c r="Y66" s="3">
        <f t="shared" si="3"/>
        <v>0</v>
      </c>
    </row>
    <row r="67" spans="1:25" hidden="1" x14ac:dyDescent="0.25">
      <c r="B67" s="3" t="s">
        <v>41</v>
      </c>
      <c r="C67" s="3" t="s">
        <v>6</v>
      </c>
      <c r="D67" s="17">
        <v>21</v>
      </c>
      <c r="E67" s="7">
        <v>15</v>
      </c>
      <c r="F67" s="7">
        <v>32.692999999999998</v>
      </c>
      <c r="G67" s="7">
        <f t="shared" ref="G67:G83" si="14">F67*E67</f>
        <v>490.39499999999998</v>
      </c>
      <c r="H67" s="8">
        <f t="shared" si="4"/>
        <v>586.51241999999991</v>
      </c>
      <c r="I67" s="8">
        <v>500</v>
      </c>
      <c r="J67" s="15" t="str">
        <f t="shared" si="5"/>
        <v>B-21</v>
      </c>
      <c r="K67" s="8" t="s">
        <v>21</v>
      </c>
      <c r="L67" s="2" t="s">
        <v>21</v>
      </c>
      <c r="M67" s="2"/>
      <c r="P67" s="36">
        <f t="shared" si="6"/>
        <v>700</v>
      </c>
      <c r="Q67" s="3">
        <f t="shared" si="7"/>
        <v>0</v>
      </c>
      <c r="R67" s="3">
        <f t="shared" si="8"/>
        <v>0</v>
      </c>
      <c r="S67" s="3">
        <f t="shared" si="9"/>
        <v>0</v>
      </c>
      <c r="T67" s="3">
        <f t="shared" si="10"/>
        <v>0</v>
      </c>
      <c r="U67" s="3">
        <f t="shared" si="11"/>
        <v>0</v>
      </c>
      <c r="V67" s="3">
        <f t="shared" si="12"/>
        <v>0</v>
      </c>
      <c r="W67" s="3">
        <f t="shared" si="1"/>
        <v>1</v>
      </c>
      <c r="X67" s="3">
        <f t="shared" si="2"/>
        <v>0</v>
      </c>
      <c r="Y67" s="3">
        <f t="shared" si="3"/>
        <v>0</v>
      </c>
    </row>
    <row r="68" spans="1:25" hidden="1" x14ac:dyDescent="0.25">
      <c r="C68" s="3" t="s">
        <v>6</v>
      </c>
      <c r="D68" s="17">
        <v>22</v>
      </c>
      <c r="E68" s="7">
        <v>15</v>
      </c>
      <c r="F68" s="7">
        <v>32.692999999999998</v>
      </c>
      <c r="G68" s="7">
        <f t="shared" si="14"/>
        <v>490.39499999999998</v>
      </c>
      <c r="H68" s="8">
        <f t="shared" si="4"/>
        <v>586.51241999999991</v>
      </c>
      <c r="I68" s="8">
        <v>500</v>
      </c>
      <c r="J68" s="15" t="str">
        <f t="shared" si="5"/>
        <v>B-22</v>
      </c>
      <c r="K68" s="8" t="s">
        <v>21</v>
      </c>
      <c r="L68" s="2" t="s">
        <v>21</v>
      </c>
      <c r="M68" s="2"/>
      <c r="P68" s="36">
        <f t="shared" si="6"/>
        <v>700</v>
      </c>
      <c r="Q68" s="3">
        <f t="shared" si="7"/>
        <v>0</v>
      </c>
      <c r="R68" s="3">
        <f t="shared" si="8"/>
        <v>0</v>
      </c>
      <c r="S68" s="3">
        <f t="shared" si="9"/>
        <v>0</v>
      </c>
      <c r="T68" s="3">
        <f t="shared" si="10"/>
        <v>0</v>
      </c>
      <c r="U68" s="3">
        <f t="shared" si="11"/>
        <v>0</v>
      </c>
      <c r="V68" s="3">
        <f t="shared" si="12"/>
        <v>0</v>
      </c>
      <c r="W68" s="3">
        <f t="shared" ref="W68:W131" si="15">IF($P68=$W$3,1,0)</f>
        <v>1</v>
      </c>
      <c r="X68" s="3">
        <f t="shared" ref="X68:X131" si="16">IF($P68=$X$3,1,0)</f>
        <v>0</v>
      </c>
      <c r="Y68" s="3">
        <f t="shared" ref="Y68:Y131" si="17">IF($P68=$Y$3,1,0)</f>
        <v>0</v>
      </c>
    </row>
    <row r="69" spans="1:25" s="12" customFormat="1" hidden="1" x14ac:dyDescent="0.25">
      <c r="A69" s="27"/>
      <c r="B69" s="3"/>
      <c r="C69" s="3" t="s">
        <v>6</v>
      </c>
      <c r="D69" s="17">
        <v>23</v>
      </c>
      <c r="E69" s="28">
        <v>32.692999999999998</v>
      </c>
      <c r="F69" s="7">
        <v>15</v>
      </c>
      <c r="G69" s="28">
        <f t="shared" si="14"/>
        <v>490.39499999999998</v>
      </c>
      <c r="H69" s="29">
        <f t="shared" ref="H69:H132" si="18">+G69*1.196</f>
        <v>586.51241999999991</v>
      </c>
      <c r="I69" s="11">
        <v>500</v>
      </c>
      <c r="J69" s="15" t="str">
        <f t="shared" ref="J69:J132" si="19">+C69&amp;"-"&amp;D69</f>
        <v>B-23</v>
      </c>
      <c r="K69" s="29" t="s">
        <v>14</v>
      </c>
      <c r="L69" s="121" t="s">
        <v>332</v>
      </c>
      <c r="M69" s="122" t="s">
        <v>314</v>
      </c>
      <c r="N69" s="27"/>
      <c r="O69" s="27"/>
      <c r="P69" s="36">
        <f t="shared" ref="P69:P132" si="20">IF(H69&lt;=210,210,IF(H69&lt;=250,250,IF(H69&lt;=320,320,IF(H69&lt;=350,350,IF(H69&lt;=410,410,IF(H69&lt;=520,520,IF(H69&lt;=700,700,IF(H69&lt;=900,900,IF(H69&lt;=1200,1200,0)))))))))</f>
        <v>700</v>
      </c>
      <c r="Q69" s="3">
        <f t="shared" ref="Q69:Q132" si="21">IF($P69=$Q$3,1,0)</f>
        <v>0</v>
      </c>
      <c r="R69" s="3">
        <f t="shared" ref="R69:R132" si="22">IF($P69=$R$3,1,0)</f>
        <v>0</v>
      </c>
      <c r="S69" s="3">
        <f t="shared" ref="S69:S132" si="23">IF($P69=$S$3,1,0)</f>
        <v>0</v>
      </c>
      <c r="T69" s="3">
        <f t="shared" ref="T69:T132" si="24">IF($P69=$T$3,1,0)</f>
        <v>0</v>
      </c>
      <c r="U69" s="3">
        <f t="shared" ref="U69:U132" si="25">IF($P69=$U$3,1,0)</f>
        <v>0</v>
      </c>
      <c r="V69" s="3">
        <f t="shared" ref="V69:V132" si="26">IF($P69=$V$3,1,0)</f>
        <v>0</v>
      </c>
      <c r="W69" s="3">
        <f t="shared" si="15"/>
        <v>1</v>
      </c>
      <c r="X69" s="3">
        <f t="shared" si="16"/>
        <v>0</v>
      </c>
      <c r="Y69" s="3">
        <f t="shared" si="17"/>
        <v>0</v>
      </c>
    </row>
    <row r="70" spans="1:25" hidden="1" x14ac:dyDescent="0.25">
      <c r="A70" s="27"/>
      <c r="B70" s="3" t="s">
        <v>42</v>
      </c>
      <c r="C70" s="3" t="s">
        <v>6</v>
      </c>
      <c r="D70" s="17">
        <v>24</v>
      </c>
      <c r="E70" s="7">
        <v>32.69</v>
      </c>
      <c r="F70" s="7">
        <v>18</v>
      </c>
      <c r="G70" s="7">
        <f t="shared" si="14"/>
        <v>588.41999999999996</v>
      </c>
      <c r="H70" s="8">
        <f t="shared" si="18"/>
        <v>703.75031999999987</v>
      </c>
      <c r="I70" s="8">
        <v>700</v>
      </c>
      <c r="J70" s="15" t="str">
        <f t="shared" si="19"/>
        <v>B-24</v>
      </c>
      <c r="K70" s="8" t="s">
        <v>14</v>
      </c>
      <c r="L70" s="121" t="s">
        <v>332</v>
      </c>
      <c r="M70" s="122" t="s">
        <v>314</v>
      </c>
      <c r="N70" s="27"/>
      <c r="O70" s="27"/>
      <c r="P70" s="36">
        <f t="shared" si="20"/>
        <v>900</v>
      </c>
      <c r="Q70" s="3">
        <f t="shared" si="21"/>
        <v>0</v>
      </c>
      <c r="R70" s="3">
        <f t="shared" si="22"/>
        <v>0</v>
      </c>
      <c r="S70" s="3">
        <f t="shared" si="23"/>
        <v>0</v>
      </c>
      <c r="T70" s="3">
        <f t="shared" si="24"/>
        <v>0</v>
      </c>
      <c r="U70" s="3">
        <f t="shared" si="25"/>
        <v>0</v>
      </c>
      <c r="V70" s="3">
        <f t="shared" si="26"/>
        <v>0</v>
      </c>
      <c r="W70" s="3">
        <f t="shared" si="15"/>
        <v>0</v>
      </c>
      <c r="X70" s="3">
        <f t="shared" si="16"/>
        <v>1</v>
      </c>
      <c r="Y70" s="3">
        <f t="shared" si="17"/>
        <v>0</v>
      </c>
    </row>
    <row r="71" spans="1:25" hidden="1" x14ac:dyDescent="0.25">
      <c r="C71" s="3" t="s">
        <v>6</v>
      </c>
      <c r="D71" s="17">
        <v>25</v>
      </c>
      <c r="E71" s="7">
        <v>32.69</v>
      </c>
      <c r="F71" s="7">
        <v>18</v>
      </c>
      <c r="G71" s="7">
        <f t="shared" si="14"/>
        <v>588.41999999999996</v>
      </c>
      <c r="H71" s="8">
        <f t="shared" si="18"/>
        <v>703.75031999999987</v>
      </c>
      <c r="I71" s="8">
        <v>700</v>
      </c>
      <c r="J71" s="15" t="str">
        <f t="shared" si="19"/>
        <v>B-25</v>
      </c>
      <c r="K71" s="8" t="s">
        <v>21</v>
      </c>
      <c r="L71" s="2" t="s">
        <v>21</v>
      </c>
      <c r="M71" s="2"/>
      <c r="P71" s="36">
        <f t="shared" si="20"/>
        <v>900</v>
      </c>
      <c r="Q71" s="3">
        <f t="shared" si="21"/>
        <v>0</v>
      </c>
      <c r="R71" s="3">
        <f t="shared" si="22"/>
        <v>0</v>
      </c>
      <c r="S71" s="3">
        <f t="shared" si="23"/>
        <v>0</v>
      </c>
      <c r="T71" s="3">
        <f t="shared" si="24"/>
        <v>0</v>
      </c>
      <c r="U71" s="3">
        <f t="shared" si="25"/>
        <v>0</v>
      </c>
      <c r="V71" s="3">
        <f t="shared" si="26"/>
        <v>0</v>
      </c>
      <c r="W71" s="3">
        <f t="shared" si="15"/>
        <v>0</v>
      </c>
      <c r="X71" s="3">
        <f t="shared" si="16"/>
        <v>1</v>
      </c>
      <c r="Y71" s="3">
        <f t="shared" si="17"/>
        <v>0</v>
      </c>
    </row>
    <row r="72" spans="1:25" hidden="1" x14ac:dyDescent="0.25">
      <c r="C72" s="3" t="s">
        <v>6</v>
      </c>
      <c r="D72" s="17">
        <v>26</v>
      </c>
      <c r="E72" s="7">
        <v>32.69</v>
      </c>
      <c r="F72" s="7">
        <v>18</v>
      </c>
      <c r="G72" s="7">
        <f t="shared" si="14"/>
        <v>588.41999999999996</v>
      </c>
      <c r="H72" s="8">
        <f t="shared" si="18"/>
        <v>703.75031999999987</v>
      </c>
      <c r="I72" s="8">
        <v>700</v>
      </c>
      <c r="J72" s="15" t="str">
        <f t="shared" si="19"/>
        <v>B-26</v>
      </c>
      <c r="K72" s="8" t="s">
        <v>21</v>
      </c>
      <c r="L72" s="2" t="s">
        <v>21</v>
      </c>
      <c r="M72" s="2"/>
      <c r="P72" s="36">
        <f t="shared" si="20"/>
        <v>900</v>
      </c>
      <c r="Q72" s="3">
        <f t="shared" si="21"/>
        <v>0</v>
      </c>
      <c r="R72" s="3">
        <f t="shared" si="22"/>
        <v>0</v>
      </c>
      <c r="S72" s="3">
        <f t="shared" si="23"/>
        <v>0</v>
      </c>
      <c r="T72" s="3">
        <f t="shared" si="24"/>
        <v>0</v>
      </c>
      <c r="U72" s="3">
        <f t="shared" si="25"/>
        <v>0</v>
      </c>
      <c r="V72" s="3">
        <f t="shared" si="26"/>
        <v>0</v>
      </c>
      <c r="W72" s="3">
        <f t="shared" si="15"/>
        <v>0</v>
      </c>
      <c r="X72" s="3">
        <f t="shared" si="16"/>
        <v>1</v>
      </c>
      <c r="Y72" s="3">
        <f t="shared" si="17"/>
        <v>0</v>
      </c>
    </row>
    <row r="73" spans="1:25" hidden="1" x14ac:dyDescent="0.25">
      <c r="C73" s="3" t="s">
        <v>6</v>
      </c>
      <c r="D73" s="17">
        <v>27</v>
      </c>
      <c r="E73" s="7">
        <v>32.69</v>
      </c>
      <c r="F73" s="7">
        <v>18</v>
      </c>
      <c r="G73" s="7">
        <f t="shared" si="14"/>
        <v>588.41999999999996</v>
      </c>
      <c r="H73" s="8">
        <f t="shared" si="18"/>
        <v>703.75031999999987</v>
      </c>
      <c r="I73" s="8">
        <v>700</v>
      </c>
      <c r="J73" s="15" t="str">
        <f t="shared" si="19"/>
        <v>B-27</v>
      </c>
      <c r="K73" s="8" t="s">
        <v>21</v>
      </c>
      <c r="L73" s="2" t="s">
        <v>21</v>
      </c>
      <c r="M73" s="2"/>
      <c r="P73" s="36">
        <f t="shared" si="20"/>
        <v>900</v>
      </c>
      <c r="Q73" s="3">
        <f t="shared" si="21"/>
        <v>0</v>
      </c>
      <c r="R73" s="3">
        <f t="shared" si="22"/>
        <v>0</v>
      </c>
      <c r="S73" s="3">
        <f t="shared" si="23"/>
        <v>0</v>
      </c>
      <c r="T73" s="3">
        <f t="shared" si="24"/>
        <v>0</v>
      </c>
      <c r="U73" s="3">
        <f t="shared" si="25"/>
        <v>0</v>
      </c>
      <c r="V73" s="3">
        <f t="shared" si="26"/>
        <v>0</v>
      </c>
      <c r="W73" s="3">
        <f t="shared" si="15"/>
        <v>0</v>
      </c>
      <c r="X73" s="3">
        <f t="shared" si="16"/>
        <v>1</v>
      </c>
      <c r="Y73" s="3">
        <f t="shared" si="17"/>
        <v>0</v>
      </c>
    </row>
    <row r="74" spans="1:25" hidden="1" x14ac:dyDescent="0.25">
      <c r="B74" s="3" t="s">
        <v>43</v>
      </c>
      <c r="C74" s="3" t="s">
        <v>6</v>
      </c>
      <c r="D74" s="17">
        <v>28</v>
      </c>
      <c r="E74" s="7">
        <v>14.08</v>
      </c>
      <c r="F74" s="7">
        <v>26.2</v>
      </c>
      <c r="G74" s="7">
        <f t="shared" si="14"/>
        <v>368.89600000000002</v>
      </c>
      <c r="H74" s="8">
        <f t="shared" si="18"/>
        <v>441.19961599999999</v>
      </c>
      <c r="I74" s="8">
        <v>400</v>
      </c>
      <c r="J74" s="15" t="str">
        <f t="shared" si="19"/>
        <v>B-28</v>
      </c>
      <c r="K74" s="8" t="s">
        <v>21</v>
      </c>
      <c r="L74" s="2" t="s">
        <v>21</v>
      </c>
      <c r="M74" s="2"/>
      <c r="P74" s="36">
        <f t="shared" si="20"/>
        <v>520</v>
      </c>
      <c r="Q74" s="3">
        <f t="shared" si="21"/>
        <v>0</v>
      </c>
      <c r="R74" s="3">
        <f t="shared" si="22"/>
        <v>0</v>
      </c>
      <c r="S74" s="3">
        <f t="shared" si="23"/>
        <v>0</v>
      </c>
      <c r="T74" s="3">
        <f t="shared" si="24"/>
        <v>0</v>
      </c>
      <c r="U74" s="3">
        <f t="shared" si="25"/>
        <v>0</v>
      </c>
      <c r="V74" s="3">
        <f t="shared" si="26"/>
        <v>1</v>
      </c>
      <c r="W74" s="3">
        <f t="shared" si="15"/>
        <v>0</v>
      </c>
      <c r="X74" s="3">
        <f t="shared" si="16"/>
        <v>0</v>
      </c>
      <c r="Y74" s="3">
        <f t="shared" si="17"/>
        <v>0</v>
      </c>
    </row>
    <row r="75" spans="1:25" hidden="1" x14ac:dyDescent="0.25">
      <c r="A75" s="27"/>
      <c r="B75" s="3" t="s">
        <v>44</v>
      </c>
      <c r="C75" s="3" t="s">
        <v>6</v>
      </c>
      <c r="D75" s="123">
        <v>29</v>
      </c>
      <c r="E75" s="7">
        <v>26.2</v>
      </c>
      <c r="F75" s="7">
        <v>12</v>
      </c>
      <c r="G75" s="7">
        <f t="shared" si="14"/>
        <v>314.39999999999998</v>
      </c>
      <c r="H75" s="8">
        <f t="shared" si="18"/>
        <v>376.02239999999995</v>
      </c>
      <c r="I75" s="8">
        <v>375</v>
      </c>
      <c r="J75" s="15" t="str">
        <f t="shared" si="19"/>
        <v>B-29</v>
      </c>
      <c r="K75" s="8" t="s">
        <v>14</v>
      </c>
      <c r="L75" s="2" t="s">
        <v>27</v>
      </c>
      <c r="M75" s="121" t="s">
        <v>27</v>
      </c>
      <c r="N75" s="27"/>
      <c r="O75" s="27"/>
      <c r="P75" s="36">
        <f t="shared" si="20"/>
        <v>410</v>
      </c>
      <c r="Q75" s="3">
        <f t="shared" si="21"/>
        <v>0</v>
      </c>
      <c r="R75" s="3">
        <f t="shared" si="22"/>
        <v>0</v>
      </c>
      <c r="S75" s="3">
        <f t="shared" si="23"/>
        <v>0</v>
      </c>
      <c r="T75" s="3">
        <f t="shared" si="24"/>
        <v>0</v>
      </c>
      <c r="U75" s="3">
        <f t="shared" si="25"/>
        <v>1</v>
      </c>
      <c r="V75" s="3">
        <f t="shared" si="26"/>
        <v>0</v>
      </c>
      <c r="W75" s="3">
        <f t="shared" si="15"/>
        <v>0</v>
      </c>
      <c r="X75" s="3">
        <f t="shared" si="16"/>
        <v>0</v>
      </c>
      <c r="Y75" s="3">
        <f t="shared" si="17"/>
        <v>0</v>
      </c>
    </row>
    <row r="76" spans="1:25" hidden="1" x14ac:dyDescent="0.25">
      <c r="A76" s="27"/>
      <c r="C76" s="3" t="s">
        <v>6</v>
      </c>
      <c r="D76" s="123">
        <v>30</v>
      </c>
      <c r="E76" s="7">
        <v>26.2</v>
      </c>
      <c r="F76" s="7">
        <v>12</v>
      </c>
      <c r="G76" s="7">
        <f t="shared" si="14"/>
        <v>314.39999999999998</v>
      </c>
      <c r="H76" s="8">
        <f t="shared" si="18"/>
        <v>376.02239999999995</v>
      </c>
      <c r="I76" s="8">
        <v>375</v>
      </c>
      <c r="J76" s="15" t="str">
        <f t="shared" si="19"/>
        <v>B-30</v>
      </c>
      <c r="K76" s="8" t="s">
        <v>14</v>
      </c>
      <c r="L76" s="121" t="s">
        <v>332</v>
      </c>
      <c r="M76" s="2"/>
      <c r="N76" s="27"/>
      <c r="O76" s="27"/>
      <c r="P76" s="36">
        <f t="shared" si="20"/>
        <v>410</v>
      </c>
      <c r="Q76" s="3">
        <f t="shared" si="21"/>
        <v>0</v>
      </c>
      <c r="R76" s="3">
        <f t="shared" si="22"/>
        <v>0</v>
      </c>
      <c r="S76" s="3">
        <f t="shared" si="23"/>
        <v>0</v>
      </c>
      <c r="T76" s="3">
        <f t="shared" si="24"/>
        <v>0</v>
      </c>
      <c r="U76" s="3">
        <f t="shared" si="25"/>
        <v>1</v>
      </c>
      <c r="V76" s="3">
        <f t="shared" si="26"/>
        <v>0</v>
      </c>
      <c r="W76" s="3">
        <f t="shared" si="15"/>
        <v>0</v>
      </c>
      <c r="X76" s="3">
        <f t="shared" si="16"/>
        <v>0</v>
      </c>
      <c r="Y76" s="3">
        <f t="shared" si="17"/>
        <v>0</v>
      </c>
    </row>
    <row r="77" spans="1:25" hidden="1" x14ac:dyDescent="0.25">
      <c r="A77" s="27"/>
      <c r="C77" s="3" t="s">
        <v>6</v>
      </c>
      <c r="D77" s="123">
        <v>31</v>
      </c>
      <c r="E77" s="7">
        <v>26.2</v>
      </c>
      <c r="F77" s="7">
        <v>12</v>
      </c>
      <c r="G77" s="7">
        <f t="shared" si="14"/>
        <v>314.39999999999998</v>
      </c>
      <c r="H77" s="8">
        <f t="shared" si="18"/>
        <v>376.02239999999995</v>
      </c>
      <c r="I77" s="8">
        <v>375</v>
      </c>
      <c r="J77" s="15" t="str">
        <f t="shared" si="19"/>
        <v>B-31</v>
      </c>
      <c r="K77" s="8" t="s">
        <v>14</v>
      </c>
      <c r="L77" s="2" t="s">
        <v>27</v>
      </c>
      <c r="M77" s="121" t="s">
        <v>27</v>
      </c>
      <c r="N77" s="27"/>
      <c r="O77" s="27"/>
      <c r="P77" s="36">
        <f t="shared" si="20"/>
        <v>410</v>
      </c>
      <c r="Q77" s="3">
        <f t="shared" si="21"/>
        <v>0</v>
      </c>
      <c r="R77" s="3">
        <f t="shared" si="22"/>
        <v>0</v>
      </c>
      <c r="S77" s="3">
        <f t="shared" si="23"/>
        <v>0</v>
      </c>
      <c r="T77" s="3">
        <f t="shared" si="24"/>
        <v>0</v>
      </c>
      <c r="U77" s="3">
        <f t="shared" si="25"/>
        <v>1</v>
      </c>
      <c r="V77" s="3">
        <f t="shared" si="26"/>
        <v>0</v>
      </c>
      <c r="W77" s="3">
        <f t="shared" si="15"/>
        <v>0</v>
      </c>
      <c r="X77" s="3">
        <f t="shared" si="16"/>
        <v>0</v>
      </c>
      <c r="Y77" s="3">
        <f t="shared" si="17"/>
        <v>0</v>
      </c>
    </row>
    <row r="78" spans="1:25" s="12" customFormat="1" hidden="1" x14ac:dyDescent="0.25">
      <c r="B78" s="27"/>
      <c r="C78" s="27" t="s">
        <v>6</v>
      </c>
      <c r="D78" s="17">
        <v>32</v>
      </c>
      <c r="E78" s="28">
        <v>12</v>
      </c>
      <c r="F78" s="28">
        <v>26.2</v>
      </c>
      <c r="G78" s="28">
        <f t="shared" si="14"/>
        <v>314.39999999999998</v>
      </c>
      <c r="H78" s="29">
        <f t="shared" si="18"/>
        <v>376.02239999999995</v>
      </c>
      <c r="I78" s="11">
        <v>375</v>
      </c>
      <c r="J78" s="15" t="str">
        <f t="shared" si="19"/>
        <v>B-32</v>
      </c>
      <c r="K78" s="29" t="s">
        <v>21</v>
      </c>
      <c r="L78" s="30" t="s">
        <v>21</v>
      </c>
      <c r="M78" s="30"/>
      <c r="P78" s="36">
        <f t="shared" si="20"/>
        <v>410</v>
      </c>
      <c r="Q78" s="3">
        <f t="shared" si="21"/>
        <v>0</v>
      </c>
      <c r="R78" s="3">
        <f t="shared" si="22"/>
        <v>0</v>
      </c>
      <c r="S78" s="3">
        <f t="shared" si="23"/>
        <v>0</v>
      </c>
      <c r="T78" s="3">
        <f t="shared" si="24"/>
        <v>0</v>
      </c>
      <c r="U78" s="3">
        <f t="shared" si="25"/>
        <v>1</v>
      </c>
      <c r="V78" s="3">
        <f t="shared" si="26"/>
        <v>0</v>
      </c>
      <c r="W78" s="3">
        <f t="shared" si="15"/>
        <v>0</v>
      </c>
      <c r="X78" s="3">
        <f t="shared" si="16"/>
        <v>0</v>
      </c>
      <c r="Y78" s="3">
        <f t="shared" si="17"/>
        <v>0</v>
      </c>
    </row>
    <row r="79" spans="1:25" hidden="1" x14ac:dyDescent="0.25">
      <c r="A79" s="27"/>
      <c r="B79" s="3" t="s">
        <v>45</v>
      </c>
      <c r="C79" s="3" t="s">
        <v>6</v>
      </c>
      <c r="D79" s="123">
        <v>33</v>
      </c>
      <c r="E79" s="7">
        <v>22.16</v>
      </c>
      <c r="F79" s="7">
        <v>12</v>
      </c>
      <c r="G79" s="7">
        <f t="shared" si="14"/>
        <v>265.92</v>
      </c>
      <c r="H79" s="8">
        <f t="shared" si="18"/>
        <v>318.04032000000001</v>
      </c>
      <c r="I79" s="8">
        <v>300</v>
      </c>
      <c r="J79" s="15" t="str">
        <f t="shared" si="19"/>
        <v>B-33</v>
      </c>
      <c r="K79" s="8" t="s">
        <v>14</v>
      </c>
      <c r="L79" s="2" t="s">
        <v>234</v>
      </c>
      <c r="M79" s="31"/>
      <c r="N79" s="27"/>
      <c r="O79" s="27"/>
      <c r="P79" s="36">
        <f t="shared" si="20"/>
        <v>320</v>
      </c>
      <c r="Q79" s="3">
        <f t="shared" si="21"/>
        <v>0</v>
      </c>
      <c r="R79" s="3">
        <f t="shared" si="22"/>
        <v>0</v>
      </c>
      <c r="S79" s="3">
        <f t="shared" si="23"/>
        <v>1</v>
      </c>
      <c r="T79" s="3">
        <f t="shared" si="24"/>
        <v>0</v>
      </c>
      <c r="U79" s="3">
        <f t="shared" si="25"/>
        <v>0</v>
      </c>
      <c r="V79" s="3">
        <f t="shared" si="26"/>
        <v>0</v>
      </c>
      <c r="W79" s="3">
        <f t="shared" si="15"/>
        <v>0</v>
      </c>
      <c r="X79" s="3">
        <f t="shared" si="16"/>
        <v>0</v>
      </c>
      <c r="Y79" s="3">
        <f t="shared" si="17"/>
        <v>0</v>
      </c>
    </row>
    <row r="80" spans="1:25" hidden="1" x14ac:dyDescent="0.25">
      <c r="A80" s="27"/>
      <c r="C80" s="3" t="s">
        <v>6</v>
      </c>
      <c r="D80" s="123">
        <v>34</v>
      </c>
      <c r="E80" s="7">
        <v>22.16</v>
      </c>
      <c r="F80" s="7">
        <v>12</v>
      </c>
      <c r="G80" s="7">
        <f t="shared" si="14"/>
        <v>265.92</v>
      </c>
      <c r="H80" s="8">
        <f t="shared" si="18"/>
        <v>318.04032000000001</v>
      </c>
      <c r="I80" s="8">
        <v>300</v>
      </c>
      <c r="J80" s="15" t="str">
        <f t="shared" si="19"/>
        <v>B-34</v>
      </c>
      <c r="K80" s="8" t="s">
        <v>14</v>
      </c>
      <c r="L80" s="2" t="s">
        <v>27</v>
      </c>
      <c r="M80" s="122" t="s">
        <v>27</v>
      </c>
      <c r="N80" s="27"/>
      <c r="O80" s="27"/>
      <c r="P80" s="36">
        <f t="shared" si="20"/>
        <v>320</v>
      </c>
      <c r="Q80" s="3">
        <f t="shared" si="21"/>
        <v>0</v>
      </c>
      <c r="R80" s="3">
        <f t="shared" si="22"/>
        <v>0</v>
      </c>
      <c r="S80" s="3">
        <f t="shared" si="23"/>
        <v>1</v>
      </c>
      <c r="T80" s="3">
        <f t="shared" si="24"/>
        <v>0</v>
      </c>
      <c r="U80" s="3">
        <f t="shared" si="25"/>
        <v>0</v>
      </c>
      <c r="V80" s="3">
        <f t="shared" si="26"/>
        <v>0</v>
      </c>
      <c r="W80" s="3">
        <f t="shared" si="15"/>
        <v>0</v>
      </c>
      <c r="X80" s="3">
        <f t="shared" si="16"/>
        <v>0</v>
      </c>
      <c r="Y80" s="3">
        <f t="shared" si="17"/>
        <v>0</v>
      </c>
    </row>
    <row r="81" spans="1:25" hidden="1" x14ac:dyDescent="0.25">
      <c r="A81" s="27"/>
      <c r="C81" s="3" t="s">
        <v>6</v>
      </c>
      <c r="D81" s="123">
        <v>35</v>
      </c>
      <c r="E81" s="7">
        <v>22.16</v>
      </c>
      <c r="F81" s="7">
        <v>12</v>
      </c>
      <c r="G81" s="7">
        <f t="shared" si="14"/>
        <v>265.92</v>
      </c>
      <c r="H81" s="8">
        <f t="shared" si="18"/>
        <v>318.04032000000001</v>
      </c>
      <c r="I81" s="8">
        <v>300</v>
      </c>
      <c r="J81" s="15" t="str">
        <f t="shared" si="19"/>
        <v>B-35</v>
      </c>
      <c r="K81" s="8" t="s">
        <v>14</v>
      </c>
      <c r="L81" s="121" t="s">
        <v>332</v>
      </c>
      <c r="M81" s="2"/>
      <c r="N81" s="27"/>
      <c r="O81" s="27"/>
      <c r="P81" s="36">
        <f t="shared" si="20"/>
        <v>320</v>
      </c>
      <c r="Q81" s="3">
        <f t="shared" si="21"/>
        <v>0</v>
      </c>
      <c r="R81" s="3">
        <f t="shared" si="22"/>
        <v>0</v>
      </c>
      <c r="S81" s="3">
        <f t="shared" si="23"/>
        <v>1</v>
      </c>
      <c r="T81" s="3">
        <f t="shared" si="24"/>
        <v>0</v>
      </c>
      <c r="U81" s="3">
        <f t="shared" si="25"/>
        <v>0</v>
      </c>
      <c r="V81" s="3">
        <f t="shared" si="26"/>
        <v>0</v>
      </c>
      <c r="W81" s="3">
        <f t="shared" si="15"/>
        <v>0</v>
      </c>
      <c r="X81" s="3">
        <f t="shared" si="16"/>
        <v>0</v>
      </c>
      <c r="Y81" s="3">
        <f t="shared" si="17"/>
        <v>0</v>
      </c>
    </row>
    <row r="82" spans="1:25" hidden="1" x14ac:dyDescent="0.25">
      <c r="A82" s="27"/>
      <c r="C82" s="3" t="s">
        <v>6</v>
      </c>
      <c r="D82" s="123">
        <v>36</v>
      </c>
      <c r="E82" s="7">
        <v>22.16</v>
      </c>
      <c r="F82" s="7">
        <v>12</v>
      </c>
      <c r="G82" s="7">
        <f t="shared" si="14"/>
        <v>265.92</v>
      </c>
      <c r="H82" s="8">
        <f t="shared" si="18"/>
        <v>318.04032000000001</v>
      </c>
      <c r="I82" s="8">
        <v>300</v>
      </c>
      <c r="J82" s="15" t="str">
        <f t="shared" si="19"/>
        <v>B-36</v>
      </c>
      <c r="K82" s="8" t="s">
        <v>14</v>
      </c>
      <c r="L82" s="2" t="s">
        <v>27</v>
      </c>
      <c r="M82" s="121" t="s">
        <v>27</v>
      </c>
      <c r="N82" s="27"/>
      <c r="O82" s="27"/>
      <c r="P82" s="36">
        <f t="shared" si="20"/>
        <v>320</v>
      </c>
      <c r="Q82" s="3">
        <f t="shared" si="21"/>
        <v>0</v>
      </c>
      <c r="R82" s="3">
        <f t="shared" si="22"/>
        <v>0</v>
      </c>
      <c r="S82" s="3">
        <f t="shared" si="23"/>
        <v>1</v>
      </c>
      <c r="T82" s="3">
        <f t="shared" si="24"/>
        <v>0</v>
      </c>
      <c r="U82" s="3">
        <f t="shared" si="25"/>
        <v>0</v>
      </c>
      <c r="V82" s="3">
        <f t="shared" si="26"/>
        <v>0</v>
      </c>
      <c r="W82" s="3">
        <f t="shared" si="15"/>
        <v>0</v>
      </c>
      <c r="X82" s="3">
        <f t="shared" si="16"/>
        <v>0</v>
      </c>
      <c r="Y82" s="3">
        <f t="shared" si="17"/>
        <v>0</v>
      </c>
    </row>
    <row r="83" spans="1:25" hidden="1" x14ac:dyDescent="0.25">
      <c r="A83" s="27"/>
      <c r="B83" s="3" t="s">
        <v>46</v>
      </c>
      <c r="C83" s="3" t="s">
        <v>6</v>
      </c>
      <c r="D83" s="17">
        <v>37</v>
      </c>
      <c r="E83" s="7">
        <v>22.16</v>
      </c>
      <c r="F83" s="7">
        <v>14.08</v>
      </c>
      <c r="G83" s="7">
        <f t="shared" si="14"/>
        <v>312.01280000000003</v>
      </c>
      <c r="H83" s="8">
        <f t="shared" si="18"/>
        <v>373.1673088</v>
      </c>
      <c r="I83" s="8">
        <v>400</v>
      </c>
      <c r="J83" s="15" t="str">
        <f t="shared" si="19"/>
        <v>B-37</v>
      </c>
      <c r="K83" s="8" t="s">
        <v>14</v>
      </c>
      <c r="L83" s="2" t="s">
        <v>27</v>
      </c>
      <c r="M83" s="121" t="s">
        <v>27</v>
      </c>
      <c r="N83" s="27"/>
      <c r="O83" s="27"/>
      <c r="P83" s="36">
        <f t="shared" si="20"/>
        <v>410</v>
      </c>
      <c r="Q83" s="3">
        <f t="shared" si="21"/>
        <v>0</v>
      </c>
      <c r="R83" s="3">
        <f t="shared" si="22"/>
        <v>0</v>
      </c>
      <c r="S83" s="3">
        <f t="shared" si="23"/>
        <v>0</v>
      </c>
      <c r="T83" s="3">
        <f t="shared" si="24"/>
        <v>0</v>
      </c>
      <c r="U83" s="3">
        <f t="shared" si="25"/>
        <v>1</v>
      </c>
      <c r="V83" s="3">
        <f t="shared" si="26"/>
        <v>0</v>
      </c>
      <c r="W83" s="3">
        <f t="shared" si="15"/>
        <v>0</v>
      </c>
      <c r="X83" s="3">
        <f t="shared" si="16"/>
        <v>0</v>
      </c>
      <c r="Y83" s="3">
        <f t="shared" si="17"/>
        <v>0</v>
      </c>
    </row>
    <row r="84" spans="1:25" ht="19.5" hidden="1" x14ac:dyDescent="0.3">
      <c r="A84" s="54" t="s">
        <v>47</v>
      </c>
      <c r="B84" s="3" t="s">
        <v>48</v>
      </c>
      <c r="C84" s="3" t="s">
        <v>47</v>
      </c>
      <c r="D84" s="17">
        <v>1</v>
      </c>
      <c r="E84" s="274" t="s">
        <v>31</v>
      </c>
      <c r="F84" s="274"/>
      <c r="G84" s="7">
        <f>'[1]PLOT DETAIL'!H45</f>
        <v>418.50825000000003</v>
      </c>
      <c r="H84" s="8">
        <f t="shared" si="18"/>
        <v>500.535867</v>
      </c>
      <c r="I84" s="8">
        <v>500</v>
      </c>
      <c r="J84" s="15" t="str">
        <f t="shared" si="19"/>
        <v>C-1</v>
      </c>
      <c r="K84" s="8" t="s">
        <v>14</v>
      </c>
      <c r="L84" s="2" t="s">
        <v>18</v>
      </c>
      <c r="M84" s="2"/>
      <c r="N84" s="27"/>
      <c r="O84" s="27"/>
      <c r="P84" s="36">
        <f t="shared" si="20"/>
        <v>520</v>
      </c>
      <c r="Q84" s="3">
        <f t="shared" si="21"/>
        <v>0</v>
      </c>
      <c r="R84" s="3">
        <f t="shared" si="22"/>
        <v>0</v>
      </c>
      <c r="S84" s="3">
        <f t="shared" si="23"/>
        <v>0</v>
      </c>
      <c r="T84" s="3">
        <f t="shared" si="24"/>
        <v>0</v>
      </c>
      <c r="U84" s="3">
        <f t="shared" si="25"/>
        <v>0</v>
      </c>
      <c r="V84" s="3">
        <f t="shared" si="26"/>
        <v>1</v>
      </c>
      <c r="W84" s="3">
        <f t="shared" si="15"/>
        <v>0</v>
      </c>
      <c r="X84" s="3">
        <f t="shared" si="16"/>
        <v>0</v>
      </c>
      <c r="Y84" s="3">
        <f t="shared" si="17"/>
        <v>0</v>
      </c>
    </row>
    <row r="85" spans="1:25" hidden="1" x14ac:dyDescent="0.25">
      <c r="B85" s="3" t="s">
        <v>49</v>
      </c>
      <c r="C85" s="3" t="s">
        <v>47</v>
      </c>
      <c r="D85" s="17">
        <v>2</v>
      </c>
      <c r="E85" s="7">
        <v>28.5</v>
      </c>
      <c r="F85" s="7">
        <v>13.836</v>
      </c>
      <c r="G85" s="7">
        <f t="shared" ref="G85:G118" si="27">E85*F85</f>
        <v>394.32600000000002</v>
      </c>
      <c r="H85" s="8">
        <f t="shared" si="18"/>
        <v>471.61389600000001</v>
      </c>
      <c r="I85" s="8">
        <v>500</v>
      </c>
      <c r="J85" s="15" t="str">
        <f t="shared" si="19"/>
        <v>C-2</v>
      </c>
      <c r="K85" s="8" t="s">
        <v>21</v>
      </c>
      <c r="L85" s="2" t="s">
        <v>21</v>
      </c>
      <c r="M85" s="2"/>
      <c r="P85" s="36">
        <f t="shared" si="20"/>
        <v>520</v>
      </c>
      <c r="Q85" s="3">
        <f t="shared" si="21"/>
        <v>0</v>
      </c>
      <c r="R85" s="3">
        <f t="shared" si="22"/>
        <v>0</v>
      </c>
      <c r="S85" s="3">
        <f t="shared" si="23"/>
        <v>0</v>
      </c>
      <c r="T85" s="3">
        <f t="shared" si="24"/>
        <v>0</v>
      </c>
      <c r="U85" s="3">
        <f t="shared" si="25"/>
        <v>0</v>
      </c>
      <c r="V85" s="3">
        <f t="shared" si="26"/>
        <v>1</v>
      </c>
      <c r="W85" s="3">
        <f t="shared" si="15"/>
        <v>0</v>
      </c>
      <c r="X85" s="3">
        <f t="shared" si="16"/>
        <v>0</v>
      </c>
      <c r="Y85" s="3">
        <f t="shared" si="17"/>
        <v>0</v>
      </c>
    </row>
    <row r="86" spans="1:25" hidden="1" x14ac:dyDescent="0.25">
      <c r="C86" s="3" t="s">
        <v>47</v>
      </c>
      <c r="D86" s="17">
        <v>3</v>
      </c>
      <c r="E86" s="7">
        <v>28.5</v>
      </c>
      <c r="F86" s="7">
        <v>13.836</v>
      </c>
      <c r="G86" s="7">
        <f t="shared" si="27"/>
        <v>394.32600000000002</v>
      </c>
      <c r="H86" s="8">
        <f t="shared" si="18"/>
        <v>471.61389600000001</v>
      </c>
      <c r="I86" s="8">
        <v>500</v>
      </c>
      <c r="J86" s="15" t="str">
        <f t="shared" si="19"/>
        <v>C-3</v>
      </c>
      <c r="K86" s="8" t="s">
        <v>21</v>
      </c>
      <c r="L86" s="2" t="s">
        <v>21</v>
      </c>
      <c r="M86" s="2"/>
      <c r="P86" s="36">
        <f t="shared" si="20"/>
        <v>520</v>
      </c>
      <c r="Q86" s="3">
        <f t="shared" si="21"/>
        <v>0</v>
      </c>
      <c r="R86" s="3">
        <f t="shared" si="22"/>
        <v>0</v>
      </c>
      <c r="S86" s="3">
        <f t="shared" si="23"/>
        <v>0</v>
      </c>
      <c r="T86" s="3">
        <f t="shared" si="24"/>
        <v>0</v>
      </c>
      <c r="U86" s="3">
        <f t="shared" si="25"/>
        <v>0</v>
      </c>
      <c r="V86" s="3">
        <f t="shared" si="26"/>
        <v>1</v>
      </c>
      <c r="W86" s="3">
        <f t="shared" si="15"/>
        <v>0</v>
      </c>
      <c r="X86" s="3">
        <f t="shared" si="16"/>
        <v>0</v>
      </c>
      <c r="Y86" s="3">
        <f t="shared" si="17"/>
        <v>0</v>
      </c>
    </row>
    <row r="87" spans="1:25" hidden="1" x14ac:dyDescent="0.25">
      <c r="A87" s="27"/>
      <c r="B87" s="3" t="s">
        <v>50</v>
      </c>
      <c r="C87" s="3" t="s">
        <v>47</v>
      </c>
      <c r="D87" s="17">
        <v>4</v>
      </c>
      <c r="E87" s="7">
        <v>28.5</v>
      </c>
      <c r="F87" s="7">
        <v>11</v>
      </c>
      <c r="G87" s="7">
        <f t="shared" si="27"/>
        <v>313.5</v>
      </c>
      <c r="H87" s="8">
        <f t="shared" si="18"/>
        <v>374.94599999999997</v>
      </c>
      <c r="I87" s="8">
        <v>375</v>
      </c>
      <c r="J87" s="15" t="str">
        <f t="shared" si="19"/>
        <v>C-4</v>
      </c>
      <c r="K87" s="8" t="s">
        <v>14</v>
      </c>
      <c r="L87" s="2" t="s">
        <v>27</v>
      </c>
      <c r="M87" s="121" t="s">
        <v>27</v>
      </c>
      <c r="N87" s="27"/>
      <c r="O87" s="27"/>
      <c r="P87" s="36">
        <f t="shared" si="20"/>
        <v>410</v>
      </c>
      <c r="Q87" s="3">
        <f t="shared" si="21"/>
        <v>0</v>
      </c>
      <c r="R87" s="3">
        <f t="shared" si="22"/>
        <v>0</v>
      </c>
      <c r="S87" s="3">
        <f t="shared" si="23"/>
        <v>0</v>
      </c>
      <c r="T87" s="3">
        <f t="shared" si="24"/>
        <v>0</v>
      </c>
      <c r="U87" s="3">
        <f t="shared" si="25"/>
        <v>1</v>
      </c>
      <c r="V87" s="3">
        <f t="shared" si="26"/>
        <v>0</v>
      </c>
      <c r="W87" s="3">
        <f t="shared" si="15"/>
        <v>0</v>
      </c>
      <c r="X87" s="3">
        <f t="shared" si="16"/>
        <v>0</v>
      </c>
      <c r="Y87" s="3">
        <f t="shared" si="17"/>
        <v>0</v>
      </c>
    </row>
    <row r="88" spans="1:25" hidden="1" x14ac:dyDescent="0.25">
      <c r="A88" s="27"/>
      <c r="C88" s="3" t="s">
        <v>47</v>
      </c>
      <c r="D88" s="17">
        <v>5</v>
      </c>
      <c r="E88" s="7">
        <v>28.5</v>
      </c>
      <c r="F88" s="7">
        <v>11</v>
      </c>
      <c r="G88" s="7">
        <f t="shared" si="27"/>
        <v>313.5</v>
      </c>
      <c r="H88" s="8">
        <f t="shared" si="18"/>
        <v>374.94599999999997</v>
      </c>
      <c r="I88" s="8">
        <v>375</v>
      </c>
      <c r="J88" s="15" t="str">
        <f t="shared" si="19"/>
        <v>C-5</v>
      </c>
      <c r="K88" s="8" t="s">
        <v>14</v>
      </c>
      <c r="L88" s="2" t="s">
        <v>27</v>
      </c>
      <c r="M88" s="121" t="s">
        <v>27</v>
      </c>
      <c r="N88" s="27"/>
      <c r="O88" s="27"/>
      <c r="P88" s="36">
        <f t="shared" si="20"/>
        <v>410</v>
      </c>
      <c r="Q88" s="3">
        <f t="shared" si="21"/>
        <v>0</v>
      </c>
      <c r="R88" s="3">
        <f t="shared" si="22"/>
        <v>0</v>
      </c>
      <c r="S88" s="3">
        <f t="shared" si="23"/>
        <v>0</v>
      </c>
      <c r="T88" s="3">
        <f t="shared" si="24"/>
        <v>0</v>
      </c>
      <c r="U88" s="3">
        <f t="shared" si="25"/>
        <v>1</v>
      </c>
      <c r="V88" s="3">
        <f t="shared" si="26"/>
        <v>0</v>
      </c>
      <c r="W88" s="3">
        <f t="shared" si="15"/>
        <v>0</v>
      </c>
      <c r="X88" s="3">
        <f t="shared" si="16"/>
        <v>0</v>
      </c>
      <c r="Y88" s="3">
        <f t="shared" si="17"/>
        <v>0</v>
      </c>
    </row>
    <row r="89" spans="1:25" hidden="1" x14ac:dyDescent="0.25">
      <c r="C89" s="3" t="s">
        <v>47</v>
      </c>
      <c r="D89" s="17">
        <v>6</v>
      </c>
      <c r="E89" s="7">
        <v>28.5</v>
      </c>
      <c r="F89" s="7">
        <v>11</v>
      </c>
      <c r="G89" s="7">
        <f t="shared" si="27"/>
        <v>313.5</v>
      </c>
      <c r="H89" s="8">
        <f t="shared" si="18"/>
        <v>374.94599999999997</v>
      </c>
      <c r="I89" s="8">
        <v>375</v>
      </c>
      <c r="J89" s="15" t="str">
        <f t="shared" si="19"/>
        <v>C-6</v>
      </c>
      <c r="K89" s="8" t="s">
        <v>21</v>
      </c>
      <c r="L89" s="2" t="s">
        <v>21</v>
      </c>
      <c r="M89" s="2"/>
      <c r="P89" s="36">
        <f t="shared" si="20"/>
        <v>410</v>
      </c>
      <c r="Q89" s="3">
        <f t="shared" si="21"/>
        <v>0</v>
      </c>
      <c r="R89" s="3">
        <f t="shared" si="22"/>
        <v>0</v>
      </c>
      <c r="S89" s="3">
        <f t="shared" si="23"/>
        <v>0</v>
      </c>
      <c r="T89" s="3">
        <f t="shared" si="24"/>
        <v>0</v>
      </c>
      <c r="U89" s="3">
        <f t="shared" si="25"/>
        <v>1</v>
      </c>
      <c r="V89" s="3">
        <f t="shared" si="26"/>
        <v>0</v>
      </c>
      <c r="W89" s="3">
        <f t="shared" si="15"/>
        <v>0</v>
      </c>
      <c r="X89" s="3">
        <f t="shared" si="16"/>
        <v>0</v>
      </c>
      <c r="Y89" s="3">
        <f t="shared" si="17"/>
        <v>0</v>
      </c>
    </row>
    <row r="90" spans="1:25" hidden="1" x14ac:dyDescent="0.25">
      <c r="C90" s="3" t="s">
        <v>47</v>
      </c>
      <c r="D90" s="17">
        <v>7</v>
      </c>
      <c r="E90" s="7">
        <v>28.5</v>
      </c>
      <c r="F90" s="7">
        <v>11</v>
      </c>
      <c r="G90" s="7">
        <f t="shared" si="27"/>
        <v>313.5</v>
      </c>
      <c r="H90" s="8">
        <f t="shared" si="18"/>
        <v>374.94599999999997</v>
      </c>
      <c r="I90" s="8">
        <v>375</v>
      </c>
      <c r="J90" s="15" t="str">
        <f t="shared" si="19"/>
        <v>C-7</v>
      </c>
      <c r="K90" s="8" t="s">
        <v>21</v>
      </c>
      <c r="L90" s="2" t="s">
        <v>21</v>
      </c>
      <c r="M90" s="2"/>
      <c r="P90" s="36">
        <f t="shared" si="20"/>
        <v>410</v>
      </c>
      <c r="Q90" s="3">
        <f t="shared" si="21"/>
        <v>0</v>
      </c>
      <c r="R90" s="3">
        <f t="shared" si="22"/>
        <v>0</v>
      </c>
      <c r="S90" s="3">
        <f t="shared" si="23"/>
        <v>0</v>
      </c>
      <c r="T90" s="3">
        <f t="shared" si="24"/>
        <v>0</v>
      </c>
      <c r="U90" s="3">
        <f t="shared" si="25"/>
        <v>1</v>
      </c>
      <c r="V90" s="3">
        <f t="shared" si="26"/>
        <v>0</v>
      </c>
      <c r="W90" s="3">
        <f t="shared" si="15"/>
        <v>0</v>
      </c>
      <c r="X90" s="3">
        <f t="shared" si="16"/>
        <v>0</v>
      </c>
      <c r="Y90" s="3">
        <f t="shared" si="17"/>
        <v>0</v>
      </c>
    </row>
    <row r="91" spans="1:25" hidden="1" x14ac:dyDescent="0.25">
      <c r="B91" s="3" t="s">
        <v>51</v>
      </c>
      <c r="C91" s="3" t="s">
        <v>47</v>
      </c>
      <c r="D91" s="17">
        <v>8</v>
      </c>
      <c r="E91" s="7">
        <v>28.5</v>
      </c>
      <c r="F91" s="7">
        <v>13.675000000000001</v>
      </c>
      <c r="G91" s="7">
        <f t="shared" si="27"/>
        <v>389.73750000000001</v>
      </c>
      <c r="H91" s="8">
        <f t="shared" si="18"/>
        <v>466.12605000000002</v>
      </c>
      <c r="I91" s="8">
        <v>500</v>
      </c>
      <c r="J91" s="15" t="str">
        <f t="shared" si="19"/>
        <v>C-8</v>
      </c>
      <c r="K91" s="8" t="s">
        <v>21</v>
      </c>
      <c r="L91" s="2" t="s">
        <v>21</v>
      </c>
      <c r="M91" s="2"/>
      <c r="P91" s="36">
        <f t="shared" si="20"/>
        <v>520</v>
      </c>
      <c r="Q91" s="3">
        <f t="shared" si="21"/>
        <v>0</v>
      </c>
      <c r="R91" s="3">
        <f t="shared" si="22"/>
        <v>0</v>
      </c>
      <c r="S91" s="3">
        <f t="shared" si="23"/>
        <v>0</v>
      </c>
      <c r="T91" s="3">
        <f t="shared" si="24"/>
        <v>0</v>
      </c>
      <c r="U91" s="3">
        <f t="shared" si="25"/>
        <v>0</v>
      </c>
      <c r="V91" s="3">
        <f t="shared" si="26"/>
        <v>1</v>
      </c>
      <c r="W91" s="3">
        <f t="shared" si="15"/>
        <v>0</v>
      </c>
      <c r="X91" s="3">
        <f t="shared" si="16"/>
        <v>0</v>
      </c>
      <c r="Y91" s="3">
        <f t="shared" si="17"/>
        <v>0</v>
      </c>
    </row>
    <row r="92" spans="1:25" hidden="1" x14ac:dyDescent="0.25">
      <c r="A92" s="7"/>
      <c r="B92" s="3" t="s">
        <v>52</v>
      </c>
      <c r="C92" s="3" t="s">
        <v>47</v>
      </c>
      <c r="D92" s="17">
        <v>9</v>
      </c>
      <c r="E92" s="7">
        <v>28.5</v>
      </c>
      <c r="F92" s="7">
        <v>11</v>
      </c>
      <c r="G92" s="7">
        <f t="shared" si="27"/>
        <v>313.5</v>
      </c>
      <c r="H92" s="8">
        <f t="shared" si="18"/>
        <v>374.94599999999997</v>
      </c>
      <c r="I92" s="8">
        <v>375</v>
      </c>
      <c r="J92" s="15" t="str">
        <f t="shared" si="19"/>
        <v>C-9</v>
      </c>
      <c r="K92" s="8" t="s">
        <v>21</v>
      </c>
      <c r="L92" s="2" t="s">
        <v>21</v>
      </c>
      <c r="M92" s="2"/>
      <c r="P92" s="36">
        <f t="shared" si="20"/>
        <v>410</v>
      </c>
      <c r="Q92" s="3">
        <f t="shared" si="21"/>
        <v>0</v>
      </c>
      <c r="R92" s="3">
        <f t="shared" si="22"/>
        <v>0</v>
      </c>
      <c r="S92" s="3">
        <f t="shared" si="23"/>
        <v>0</v>
      </c>
      <c r="T92" s="3">
        <f t="shared" si="24"/>
        <v>0</v>
      </c>
      <c r="U92" s="3">
        <f t="shared" si="25"/>
        <v>1</v>
      </c>
      <c r="V92" s="3">
        <f t="shared" si="26"/>
        <v>0</v>
      </c>
      <c r="W92" s="3">
        <f t="shared" si="15"/>
        <v>0</v>
      </c>
      <c r="X92" s="3">
        <f t="shared" si="16"/>
        <v>0</v>
      </c>
      <c r="Y92" s="3">
        <f t="shared" si="17"/>
        <v>0</v>
      </c>
    </row>
    <row r="93" spans="1:25" hidden="1" x14ac:dyDescent="0.25">
      <c r="A93" s="28"/>
      <c r="C93" s="3" t="s">
        <v>47</v>
      </c>
      <c r="D93" s="17">
        <v>10</v>
      </c>
      <c r="E93" s="7">
        <v>28.5</v>
      </c>
      <c r="F93" s="7">
        <v>11</v>
      </c>
      <c r="G93" s="7">
        <f t="shared" si="27"/>
        <v>313.5</v>
      </c>
      <c r="H93" s="8">
        <f t="shared" si="18"/>
        <v>374.94599999999997</v>
      </c>
      <c r="I93" s="8">
        <v>375</v>
      </c>
      <c r="J93" s="15" t="str">
        <f t="shared" si="19"/>
        <v>C-10</v>
      </c>
      <c r="K93" s="8" t="s">
        <v>14</v>
      </c>
      <c r="L93" s="121" t="s">
        <v>332</v>
      </c>
      <c r="M93" s="122" t="s">
        <v>314</v>
      </c>
      <c r="N93" s="27"/>
      <c r="O93" s="27"/>
      <c r="P93" s="36">
        <f t="shared" si="20"/>
        <v>410</v>
      </c>
      <c r="Q93" s="3">
        <f t="shared" si="21"/>
        <v>0</v>
      </c>
      <c r="R93" s="3">
        <f t="shared" si="22"/>
        <v>0</v>
      </c>
      <c r="S93" s="3">
        <f t="shared" si="23"/>
        <v>0</v>
      </c>
      <c r="T93" s="3">
        <f t="shared" si="24"/>
        <v>0</v>
      </c>
      <c r="U93" s="3">
        <f t="shared" si="25"/>
        <v>1</v>
      </c>
      <c r="V93" s="3">
        <f t="shared" si="26"/>
        <v>0</v>
      </c>
      <c r="W93" s="3">
        <f t="shared" si="15"/>
        <v>0</v>
      </c>
      <c r="X93" s="3">
        <f t="shared" si="16"/>
        <v>0</v>
      </c>
      <c r="Y93" s="3">
        <f t="shared" si="17"/>
        <v>0</v>
      </c>
    </row>
    <row r="94" spans="1:25" hidden="1" x14ac:dyDescent="0.25">
      <c r="A94" s="28"/>
      <c r="C94" s="3" t="s">
        <v>47</v>
      </c>
      <c r="D94" s="17">
        <v>11</v>
      </c>
      <c r="E94" s="7">
        <v>28.5</v>
      </c>
      <c r="F94" s="7">
        <v>11</v>
      </c>
      <c r="G94" s="7">
        <f t="shared" si="27"/>
        <v>313.5</v>
      </c>
      <c r="H94" s="8">
        <f t="shared" si="18"/>
        <v>374.94599999999997</v>
      </c>
      <c r="I94" s="8">
        <v>375</v>
      </c>
      <c r="J94" s="15" t="str">
        <f t="shared" si="19"/>
        <v>C-11</v>
      </c>
      <c r="K94" s="8" t="s">
        <v>14</v>
      </c>
      <c r="L94" s="121" t="s">
        <v>332</v>
      </c>
      <c r="M94" s="122" t="s">
        <v>314</v>
      </c>
      <c r="N94" s="27"/>
      <c r="O94" s="27"/>
      <c r="P94" s="36">
        <f t="shared" si="20"/>
        <v>410</v>
      </c>
      <c r="Q94" s="3">
        <f t="shared" si="21"/>
        <v>0</v>
      </c>
      <c r="R94" s="3">
        <f t="shared" si="22"/>
        <v>0</v>
      </c>
      <c r="S94" s="3">
        <f t="shared" si="23"/>
        <v>0</v>
      </c>
      <c r="T94" s="3">
        <f t="shared" si="24"/>
        <v>0</v>
      </c>
      <c r="U94" s="3">
        <f t="shared" si="25"/>
        <v>1</v>
      </c>
      <c r="V94" s="3">
        <f t="shared" si="26"/>
        <v>0</v>
      </c>
      <c r="W94" s="3">
        <f t="shared" si="15"/>
        <v>0</v>
      </c>
      <c r="X94" s="3">
        <f t="shared" si="16"/>
        <v>0</v>
      </c>
      <c r="Y94" s="3">
        <f t="shared" si="17"/>
        <v>0</v>
      </c>
    </row>
    <row r="95" spans="1:25" hidden="1" x14ac:dyDescent="0.25">
      <c r="A95" s="27"/>
      <c r="B95" s="3" t="s">
        <v>53</v>
      </c>
      <c r="C95" s="3" t="s">
        <v>47</v>
      </c>
      <c r="D95" s="17">
        <v>12</v>
      </c>
      <c r="E95" s="7">
        <v>28.5</v>
      </c>
      <c r="F95" s="7">
        <v>13.675000000000001</v>
      </c>
      <c r="G95" s="7">
        <f t="shared" si="27"/>
        <v>389.73750000000001</v>
      </c>
      <c r="H95" s="8">
        <f t="shared" si="18"/>
        <v>466.12605000000002</v>
      </c>
      <c r="I95" s="8">
        <v>500</v>
      </c>
      <c r="J95" s="15" t="str">
        <f t="shared" si="19"/>
        <v>C-12</v>
      </c>
      <c r="K95" s="8" t="s">
        <v>14</v>
      </c>
      <c r="L95" s="121" t="s">
        <v>332</v>
      </c>
      <c r="M95" s="122" t="s">
        <v>314</v>
      </c>
      <c r="N95" s="27"/>
      <c r="O95" s="27"/>
      <c r="P95" s="36">
        <f t="shared" si="20"/>
        <v>520</v>
      </c>
      <c r="Q95" s="3">
        <f t="shared" si="21"/>
        <v>0</v>
      </c>
      <c r="R95" s="3">
        <f t="shared" si="22"/>
        <v>0</v>
      </c>
      <c r="S95" s="3">
        <f t="shared" si="23"/>
        <v>0</v>
      </c>
      <c r="T95" s="3">
        <f t="shared" si="24"/>
        <v>0</v>
      </c>
      <c r="U95" s="3">
        <f t="shared" si="25"/>
        <v>0</v>
      </c>
      <c r="V95" s="3">
        <f t="shared" si="26"/>
        <v>1</v>
      </c>
      <c r="W95" s="3">
        <f t="shared" si="15"/>
        <v>0</v>
      </c>
      <c r="X95" s="3">
        <f t="shared" si="16"/>
        <v>0</v>
      </c>
      <c r="Y95" s="3">
        <f t="shared" si="17"/>
        <v>0</v>
      </c>
    </row>
    <row r="96" spans="1:25" hidden="1" x14ac:dyDescent="0.25">
      <c r="B96" s="3" t="s">
        <v>54</v>
      </c>
      <c r="C96" s="3" t="s">
        <v>47</v>
      </c>
      <c r="D96" s="17">
        <v>13</v>
      </c>
      <c r="E96" s="7">
        <v>28.5</v>
      </c>
      <c r="F96" s="7">
        <v>12.724</v>
      </c>
      <c r="G96" s="7">
        <f t="shared" si="27"/>
        <v>362.63400000000001</v>
      </c>
      <c r="H96" s="8">
        <f t="shared" si="18"/>
        <v>433.710264</v>
      </c>
      <c r="I96" s="8">
        <v>400</v>
      </c>
      <c r="J96" s="15" t="str">
        <f t="shared" si="19"/>
        <v>C-13</v>
      </c>
      <c r="K96" s="8" t="s">
        <v>21</v>
      </c>
      <c r="L96" s="2" t="s">
        <v>21</v>
      </c>
      <c r="M96" s="2"/>
      <c r="P96" s="36">
        <f t="shared" si="20"/>
        <v>520</v>
      </c>
      <c r="Q96" s="3">
        <f t="shared" si="21"/>
        <v>0</v>
      </c>
      <c r="R96" s="3">
        <f t="shared" si="22"/>
        <v>0</v>
      </c>
      <c r="S96" s="3">
        <f t="shared" si="23"/>
        <v>0</v>
      </c>
      <c r="T96" s="3">
        <f t="shared" si="24"/>
        <v>0</v>
      </c>
      <c r="U96" s="3">
        <f t="shared" si="25"/>
        <v>0</v>
      </c>
      <c r="V96" s="3">
        <f t="shared" si="26"/>
        <v>1</v>
      </c>
      <c r="W96" s="3">
        <f t="shared" si="15"/>
        <v>0</v>
      </c>
      <c r="X96" s="3">
        <f t="shared" si="16"/>
        <v>0</v>
      </c>
      <c r="Y96" s="3">
        <f t="shared" si="17"/>
        <v>0</v>
      </c>
    </row>
    <row r="97" spans="1:25" hidden="1" x14ac:dyDescent="0.25">
      <c r="C97" s="3" t="s">
        <v>47</v>
      </c>
      <c r="D97" s="17">
        <v>14</v>
      </c>
      <c r="E97" s="7">
        <v>28.5</v>
      </c>
      <c r="F97" s="7">
        <v>12.724</v>
      </c>
      <c r="G97" s="7">
        <f t="shared" si="27"/>
        <v>362.63400000000001</v>
      </c>
      <c r="H97" s="8">
        <f t="shared" si="18"/>
        <v>433.710264</v>
      </c>
      <c r="I97" s="8">
        <v>400</v>
      </c>
      <c r="J97" s="15" t="str">
        <f t="shared" si="19"/>
        <v>C-14</v>
      </c>
      <c r="K97" s="8" t="s">
        <v>21</v>
      </c>
      <c r="L97" s="2" t="s">
        <v>21</v>
      </c>
      <c r="M97" s="2"/>
      <c r="P97" s="36">
        <f t="shared" si="20"/>
        <v>520</v>
      </c>
      <c r="Q97" s="3">
        <f t="shared" si="21"/>
        <v>0</v>
      </c>
      <c r="R97" s="3">
        <f t="shared" si="22"/>
        <v>0</v>
      </c>
      <c r="S97" s="3">
        <f t="shared" si="23"/>
        <v>0</v>
      </c>
      <c r="T97" s="3">
        <f t="shared" si="24"/>
        <v>0</v>
      </c>
      <c r="U97" s="3">
        <f t="shared" si="25"/>
        <v>0</v>
      </c>
      <c r="V97" s="3">
        <f t="shared" si="26"/>
        <v>1</v>
      </c>
      <c r="W97" s="3">
        <f t="shared" si="15"/>
        <v>0</v>
      </c>
      <c r="X97" s="3">
        <f t="shared" si="16"/>
        <v>0</v>
      </c>
      <c r="Y97" s="3">
        <f t="shared" si="17"/>
        <v>0</v>
      </c>
    </row>
    <row r="98" spans="1:25" hidden="1" x14ac:dyDescent="0.25">
      <c r="B98" s="3" t="s">
        <v>55</v>
      </c>
      <c r="C98" s="3" t="s">
        <v>47</v>
      </c>
      <c r="D98" s="17">
        <v>15</v>
      </c>
      <c r="E98" s="7">
        <v>28.5</v>
      </c>
      <c r="F98" s="7">
        <v>10.824999999999999</v>
      </c>
      <c r="G98" s="7">
        <f t="shared" si="27"/>
        <v>308.51249999999999</v>
      </c>
      <c r="H98" s="8">
        <f t="shared" si="18"/>
        <v>368.98094999999995</v>
      </c>
      <c r="I98" s="8">
        <v>400</v>
      </c>
      <c r="J98" s="15" t="str">
        <f t="shared" si="19"/>
        <v>C-15</v>
      </c>
      <c r="K98" s="8" t="s">
        <v>21</v>
      </c>
      <c r="L98" s="2" t="s">
        <v>21</v>
      </c>
      <c r="M98" s="2"/>
      <c r="P98" s="36">
        <f t="shared" si="20"/>
        <v>410</v>
      </c>
      <c r="Q98" s="3">
        <f t="shared" si="21"/>
        <v>0</v>
      </c>
      <c r="R98" s="3">
        <f t="shared" si="22"/>
        <v>0</v>
      </c>
      <c r="S98" s="3">
        <f t="shared" si="23"/>
        <v>0</v>
      </c>
      <c r="T98" s="3">
        <f t="shared" si="24"/>
        <v>0</v>
      </c>
      <c r="U98" s="3">
        <f t="shared" si="25"/>
        <v>1</v>
      </c>
      <c r="V98" s="3">
        <f t="shared" si="26"/>
        <v>0</v>
      </c>
      <c r="W98" s="3">
        <f t="shared" si="15"/>
        <v>0</v>
      </c>
      <c r="X98" s="3">
        <f t="shared" si="16"/>
        <v>0</v>
      </c>
      <c r="Y98" s="3">
        <f t="shared" si="17"/>
        <v>0</v>
      </c>
    </row>
    <row r="99" spans="1:25" hidden="1" x14ac:dyDescent="0.25">
      <c r="A99" s="27"/>
      <c r="B99" s="3" t="s">
        <v>56</v>
      </c>
      <c r="C99" s="3" t="s">
        <v>47</v>
      </c>
      <c r="D99" s="17">
        <v>16</v>
      </c>
      <c r="E99" s="7">
        <v>28.5</v>
      </c>
      <c r="F99" s="7">
        <v>11</v>
      </c>
      <c r="G99" s="7">
        <f t="shared" si="27"/>
        <v>313.5</v>
      </c>
      <c r="H99" s="8">
        <f t="shared" si="18"/>
        <v>374.94599999999997</v>
      </c>
      <c r="I99" s="8">
        <v>375</v>
      </c>
      <c r="J99" s="15" t="str">
        <f t="shared" si="19"/>
        <v>C-16</v>
      </c>
      <c r="K99" s="8" t="s">
        <v>14</v>
      </c>
      <c r="L99" s="2" t="s">
        <v>27</v>
      </c>
      <c r="M99" s="2" t="s">
        <v>27</v>
      </c>
      <c r="N99" s="27"/>
      <c r="O99" s="27"/>
      <c r="P99" s="36">
        <f t="shared" si="20"/>
        <v>410</v>
      </c>
      <c r="Q99" s="3">
        <f t="shared" si="21"/>
        <v>0</v>
      </c>
      <c r="R99" s="3">
        <f t="shared" si="22"/>
        <v>0</v>
      </c>
      <c r="S99" s="3">
        <f t="shared" si="23"/>
        <v>0</v>
      </c>
      <c r="T99" s="3">
        <f t="shared" si="24"/>
        <v>0</v>
      </c>
      <c r="U99" s="3">
        <f t="shared" si="25"/>
        <v>1</v>
      </c>
      <c r="V99" s="3">
        <f t="shared" si="26"/>
        <v>0</v>
      </c>
      <c r="W99" s="3">
        <f t="shared" si="15"/>
        <v>0</v>
      </c>
      <c r="X99" s="3">
        <f t="shared" si="16"/>
        <v>0</v>
      </c>
      <c r="Y99" s="3">
        <f t="shared" si="17"/>
        <v>0</v>
      </c>
    </row>
    <row r="100" spans="1:25" hidden="1" x14ac:dyDescent="0.25">
      <c r="A100" s="27"/>
      <c r="C100" s="3" t="s">
        <v>47</v>
      </c>
      <c r="D100" s="17">
        <v>17</v>
      </c>
      <c r="E100" s="7">
        <v>28.5</v>
      </c>
      <c r="F100" s="7">
        <v>11</v>
      </c>
      <c r="G100" s="7">
        <f t="shared" si="27"/>
        <v>313.5</v>
      </c>
      <c r="H100" s="8">
        <f t="shared" si="18"/>
        <v>374.94599999999997</v>
      </c>
      <c r="I100" s="8">
        <v>375</v>
      </c>
      <c r="J100" s="15" t="str">
        <f t="shared" si="19"/>
        <v>C-17</v>
      </c>
      <c r="K100" s="8" t="s">
        <v>14</v>
      </c>
      <c r="L100" s="2" t="s">
        <v>27</v>
      </c>
      <c r="M100" s="2" t="s">
        <v>27</v>
      </c>
      <c r="N100" s="27"/>
      <c r="O100" s="27"/>
      <c r="P100" s="36">
        <f t="shared" si="20"/>
        <v>410</v>
      </c>
      <c r="Q100" s="3">
        <f t="shared" si="21"/>
        <v>0</v>
      </c>
      <c r="R100" s="3">
        <f t="shared" si="22"/>
        <v>0</v>
      </c>
      <c r="S100" s="3">
        <f t="shared" si="23"/>
        <v>0</v>
      </c>
      <c r="T100" s="3">
        <f t="shared" si="24"/>
        <v>0</v>
      </c>
      <c r="U100" s="3">
        <f t="shared" si="25"/>
        <v>1</v>
      </c>
      <c r="V100" s="3">
        <f t="shared" si="26"/>
        <v>0</v>
      </c>
      <c r="W100" s="3">
        <f t="shared" si="15"/>
        <v>0</v>
      </c>
      <c r="X100" s="3">
        <f t="shared" si="16"/>
        <v>0</v>
      </c>
      <c r="Y100" s="3">
        <f t="shared" si="17"/>
        <v>0</v>
      </c>
    </row>
    <row r="101" spans="1:25" s="12" customFormat="1" hidden="1" x14ac:dyDescent="0.25">
      <c r="A101" s="27"/>
      <c r="B101" s="27"/>
      <c r="C101" s="27" t="s">
        <v>47</v>
      </c>
      <c r="D101" s="17">
        <v>18</v>
      </c>
      <c r="E101" s="28">
        <v>28.5</v>
      </c>
      <c r="F101" s="28">
        <v>11</v>
      </c>
      <c r="G101" s="28">
        <f t="shared" si="27"/>
        <v>313.5</v>
      </c>
      <c r="H101" s="29">
        <f t="shared" si="18"/>
        <v>374.94599999999997</v>
      </c>
      <c r="I101" s="11">
        <v>375</v>
      </c>
      <c r="J101" s="15" t="str">
        <f t="shared" si="19"/>
        <v>C-18</v>
      </c>
      <c r="K101" s="29" t="s">
        <v>14</v>
      </c>
      <c r="L101" s="30" t="s">
        <v>27</v>
      </c>
      <c r="M101" s="30" t="s">
        <v>27</v>
      </c>
      <c r="N101" s="27"/>
      <c r="O101" s="27"/>
      <c r="P101" s="36">
        <f t="shared" si="20"/>
        <v>410</v>
      </c>
      <c r="Q101" s="3">
        <f t="shared" si="21"/>
        <v>0</v>
      </c>
      <c r="R101" s="3">
        <f t="shared" si="22"/>
        <v>0</v>
      </c>
      <c r="S101" s="3">
        <f t="shared" si="23"/>
        <v>0</v>
      </c>
      <c r="T101" s="3">
        <f t="shared" si="24"/>
        <v>0</v>
      </c>
      <c r="U101" s="3">
        <f t="shared" si="25"/>
        <v>1</v>
      </c>
      <c r="V101" s="3">
        <f t="shared" si="26"/>
        <v>0</v>
      </c>
      <c r="W101" s="3">
        <f t="shared" si="15"/>
        <v>0</v>
      </c>
      <c r="X101" s="3">
        <f t="shared" si="16"/>
        <v>0</v>
      </c>
      <c r="Y101" s="3">
        <f t="shared" si="17"/>
        <v>0</v>
      </c>
    </row>
    <row r="102" spans="1:25" hidden="1" x14ac:dyDescent="0.25">
      <c r="A102" s="27"/>
      <c r="C102" s="3" t="s">
        <v>47</v>
      </c>
      <c r="D102" s="17">
        <v>19</v>
      </c>
      <c r="E102" s="7">
        <v>28.5</v>
      </c>
      <c r="F102" s="7">
        <v>11</v>
      </c>
      <c r="G102" s="7">
        <f t="shared" si="27"/>
        <v>313.5</v>
      </c>
      <c r="H102" s="8">
        <f t="shared" si="18"/>
        <v>374.94599999999997</v>
      </c>
      <c r="I102" s="8">
        <v>375</v>
      </c>
      <c r="J102" s="15" t="str">
        <f t="shared" si="19"/>
        <v>C-19</v>
      </c>
      <c r="K102" s="8" t="s">
        <v>14</v>
      </c>
      <c r="L102" s="2" t="s">
        <v>27</v>
      </c>
      <c r="M102" s="2" t="s">
        <v>27</v>
      </c>
      <c r="N102" s="27"/>
      <c r="O102" s="27"/>
      <c r="P102" s="36">
        <f t="shared" si="20"/>
        <v>410</v>
      </c>
      <c r="Q102" s="3">
        <f t="shared" si="21"/>
        <v>0</v>
      </c>
      <c r="R102" s="3">
        <f t="shared" si="22"/>
        <v>0</v>
      </c>
      <c r="S102" s="3">
        <f t="shared" si="23"/>
        <v>0</v>
      </c>
      <c r="T102" s="3">
        <f t="shared" si="24"/>
        <v>0</v>
      </c>
      <c r="U102" s="3">
        <f t="shared" si="25"/>
        <v>1</v>
      </c>
      <c r="V102" s="3">
        <f t="shared" si="26"/>
        <v>0</v>
      </c>
      <c r="W102" s="3">
        <f t="shared" si="15"/>
        <v>0</v>
      </c>
      <c r="X102" s="3">
        <f t="shared" si="16"/>
        <v>0</v>
      </c>
      <c r="Y102" s="3">
        <f t="shared" si="17"/>
        <v>0</v>
      </c>
    </row>
    <row r="103" spans="1:25" hidden="1" x14ac:dyDescent="0.25">
      <c r="A103" s="27"/>
      <c r="C103" s="3" t="s">
        <v>47</v>
      </c>
      <c r="D103" s="17">
        <v>20</v>
      </c>
      <c r="E103" s="7">
        <v>28.5</v>
      </c>
      <c r="F103" s="7">
        <v>11</v>
      </c>
      <c r="G103" s="7">
        <f t="shared" si="27"/>
        <v>313.5</v>
      </c>
      <c r="H103" s="8">
        <f t="shared" si="18"/>
        <v>374.94599999999997</v>
      </c>
      <c r="I103" s="8">
        <v>375</v>
      </c>
      <c r="J103" s="15" t="str">
        <f t="shared" si="19"/>
        <v>C-20</v>
      </c>
      <c r="K103" s="8" t="s">
        <v>14</v>
      </c>
      <c r="L103" s="2" t="s">
        <v>27</v>
      </c>
      <c r="M103" s="2" t="s">
        <v>27</v>
      </c>
      <c r="P103" s="36">
        <f t="shared" si="20"/>
        <v>410</v>
      </c>
      <c r="Q103" s="3">
        <f t="shared" si="21"/>
        <v>0</v>
      </c>
      <c r="R103" s="3">
        <f t="shared" si="22"/>
        <v>0</v>
      </c>
      <c r="S103" s="3">
        <f t="shared" si="23"/>
        <v>0</v>
      </c>
      <c r="T103" s="3">
        <f t="shared" si="24"/>
        <v>0</v>
      </c>
      <c r="U103" s="3">
        <f t="shared" si="25"/>
        <v>1</v>
      </c>
      <c r="V103" s="3">
        <f t="shared" si="26"/>
        <v>0</v>
      </c>
      <c r="W103" s="3">
        <f t="shared" si="15"/>
        <v>0</v>
      </c>
      <c r="X103" s="3">
        <f t="shared" si="16"/>
        <v>0</v>
      </c>
      <c r="Y103" s="3">
        <f t="shared" si="17"/>
        <v>0</v>
      </c>
    </row>
    <row r="104" spans="1:25" hidden="1" x14ac:dyDescent="0.25">
      <c r="A104" s="27"/>
      <c r="C104" s="3" t="s">
        <v>47</v>
      </c>
      <c r="D104" s="17">
        <v>21</v>
      </c>
      <c r="E104" s="7">
        <v>28.5</v>
      </c>
      <c r="F104" s="7">
        <v>11</v>
      </c>
      <c r="G104" s="7">
        <f t="shared" si="27"/>
        <v>313.5</v>
      </c>
      <c r="H104" s="8">
        <f t="shared" si="18"/>
        <v>374.94599999999997</v>
      </c>
      <c r="I104" s="8">
        <v>375</v>
      </c>
      <c r="J104" s="15" t="str">
        <f t="shared" si="19"/>
        <v>C-21</v>
      </c>
      <c r="K104" s="8" t="s">
        <v>14</v>
      </c>
      <c r="L104" s="2" t="s">
        <v>27</v>
      </c>
      <c r="M104" s="2" t="s">
        <v>27</v>
      </c>
      <c r="P104" s="36">
        <f t="shared" si="20"/>
        <v>410</v>
      </c>
      <c r="Q104" s="3">
        <f t="shared" si="21"/>
        <v>0</v>
      </c>
      <c r="R104" s="3">
        <f t="shared" si="22"/>
        <v>0</v>
      </c>
      <c r="S104" s="3">
        <f t="shared" si="23"/>
        <v>0</v>
      </c>
      <c r="T104" s="3">
        <f t="shared" si="24"/>
        <v>0</v>
      </c>
      <c r="U104" s="3">
        <f t="shared" si="25"/>
        <v>1</v>
      </c>
      <c r="V104" s="3">
        <f t="shared" si="26"/>
        <v>0</v>
      </c>
      <c r="W104" s="3">
        <f t="shared" si="15"/>
        <v>0</v>
      </c>
      <c r="X104" s="3">
        <f t="shared" si="16"/>
        <v>0</v>
      </c>
      <c r="Y104" s="3">
        <f t="shared" si="17"/>
        <v>0</v>
      </c>
    </row>
    <row r="105" spans="1:25" hidden="1" x14ac:dyDescent="0.25">
      <c r="C105" s="3" t="s">
        <v>47</v>
      </c>
      <c r="D105" s="17">
        <v>22</v>
      </c>
      <c r="E105" s="7">
        <v>28.5</v>
      </c>
      <c r="F105" s="7">
        <v>11</v>
      </c>
      <c r="G105" s="7">
        <f t="shared" si="27"/>
        <v>313.5</v>
      </c>
      <c r="H105" s="8">
        <f t="shared" si="18"/>
        <v>374.94599999999997</v>
      </c>
      <c r="I105" s="8">
        <v>375</v>
      </c>
      <c r="J105" s="15" t="str">
        <f t="shared" si="19"/>
        <v>C-22</v>
      </c>
      <c r="K105" s="8" t="s">
        <v>14</v>
      </c>
      <c r="L105" s="2" t="s">
        <v>27</v>
      </c>
      <c r="M105" s="2" t="s">
        <v>27</v>
      </c>
      <c r="P105" s="36">
        <f t="shared" si="20"/>
        <v>410</v>
      </c>
      <c r="Q105" s="3">
        <f t="shared" si="21"/>
        <v>0</v>
      </c>
      <c r="R105" s="3">
        <f t="shared" si="22"/>
        <v>0</v>
      </c>
      <c r="S105" s="3">
        <f t="shared" si="23"/>
        <v>0</v>
      </c>
      <c r="T105" s="3">
        <f t="shared" si="24"/>
        <v>0</v>
      </c>
      <c r="U105" s="3">
        <f t="shared" si="25"/>
        <v>1</v>
      </c>
      <c r="V105" s="3">
        <f t="shared" si="26"/>
        <v>0</v>
      </c>
      <c r="W105" s="3">
        <f t="shared" si="15"/>
        <v>0</v>
      </c>
      <c r="X105" s="3">
        <f t="shared" si="16"/>
        <v>0</v>
      </c>
      <c r="Y105" s="3">
        <f t="shared" si="17"/>
        <v>0</v>
      </c>
    </row>
    <row r="106" spans="1:25" hidden="1" x14ac:dyDescent="0.25">
      <c r="C106" s="3" t="s">
        <v>47</v>
      </c>
      <c r="D106" s="17">
        <v>23</v>
      </c>
      <c r="E106" s="7">
        <v>28.5</v>
      </c>
      <c r="F106" s="7">
        <v>11</v>
      </c>
      <c r="G106" s="7">
        <f t="shared" si="27"/>
        <v>313.5</v>
      </c>
      <c r="H106" s="8">
        <f t="shared" si="18"/>
        <v>374.94599999999997</v>
      </c>
      <c r="I106" s="8">
        <v>375</v>
      </c>
      <c r="J106" s="15" t="str">
        <f t="shared" si="19"/>
        <v>C-23</v>
      </c>
      <c r="K106" s="8" t="s">
        <v>14</v>
      </c>
      <c r="L106" s="2" t="s">
        <v>27</v>
      </c>
      <c r="M106" s="2" t="s">
        <v>27</v>
      </c>
      <c r="P106" s="36">
        <f t="shared" si="20"/>
        <v>410</v>
      </c>
      <c r="Q106" s="3">
        <f t="shared" si="21"/>
        <v>0</v>
      </c>
      <c r="R106" s="3">
        <f t="shared" si="22"/>
        <v>0</v>
      </c>
      <c r="S106" s="3">
        <f t="shared" si="23"/>
        <v>0</v>
      </c>
      <c r="T106" s="3">
        <f t="shared" si="24"/>
        <v>0</v>
      </c>
      <c r="U106" s="3">
        <f t="shared" si="25"/>
        <v>1</v>
      </c>
      <c r="V106" s="3">
        <f t="shared" si="26"/>
        <v>0</v>
      </c>
      <c r="W106" s="3">
        <f t="shared" si="15"/>
        <v>0</v>
      </c>
      <c r="X106" s="3">
        <f t="shared" si="16"/>
        <v>0</v>
      </c>
      <c r="Y106" s="3">
        <f t="shared" si="17"/>
        <v>0</v>
      </c>
    </row>
    <row r="107" spans="1:25" hidden="1" x14ac:dyDescent="0.25">
      <c r="A107" s="7"/>
      <c r="B107" s="3" t="s">
        <v>57</v>
      </c>
      <c r="C107" s="3" t="s">
        <v>47</v>
      </c>
      <c r="D107" s="17">
        <v>24</v>
      </c>
      <c r="E107" s="7">
        <v>22.9</v>
      </c>
      <c r="F107" s="7">
        <v>9.7390000000000008</v>
      </c>
      <c r="G107" s="7">
        <f t="shared" si="27"/>
        <v>223.0231</v>
      </c>
      <c r="H107" s="8">
        <f t="shared" si="18"/>
        <v>266.73562759999999</v>
      </c>
      <c r="I107" s="8">
        <v>250</v>
      </c>
      <c r="J107" s="15" t="str">
        <f t="shared" si="19"/>
        <v>C-24</v>
      </c>
      <c r="K107" s="8" t="s">
        <v>14</v>
      </c>
      <c r="L107" s="2" t="s">
        <v>234</v>
      </c>
      <c r="M107" s="31"/>
      <c r="P107" s="36">
        <f t="shared" si="20"/>
        <v>320</v>
      </c>
      <c r="Q107" s="3">
        <f t="shared" si="21"/>
        <v>0</v>
      </c>
      <c r="R107" s="3">
        <f t="shared" si="22"/>
        <v>0</v>
      </c>
      <c r="S107" s="3">
        <f t="shared" si="23"/>
        <v>1</v>
      </c>
      <c r="T107" s="3">
        <f t="shared" si="24"/>
        <v>0</v>
      </c>
      <c r="U107" s="3">
        <f t="shared" si="25"/>
        <v>0</v>
      </c>
      <c r="V107" s="3">
        <f t="shared" si="26"/>
        <v>0</v>
      </c>
      <c r="W107" s="3">
        <f t="shared" si="15"/>
        <v>0</v>
      </c>
      <c r="X107" s="3">
        <f t="shared" si="16"/>
        <v>0</v>
      </c>
      <c r="Y107" s="3">
        <f t="shared" si="17"/>
        <v>0</v>
      </c>
    </row>
    <row r="108" spans="1:25" hidden="1" x14ac:dyDescent="0.25">
      <c r="B108" s="3" t="s">
        <v>58</v>
      </c>
      <c r="C108" s="3" t="s">
        <v>47</v>
      </c>
      <c r="D108" s="17">
        <v>25</v>
      </c>
      <c r="E108" s="7">
        <v>22.9</v>
      </c>
      <c r="F108" s="7">
        <v>11</v>
      </c>
      <c r="G108" s="7">
        <f t="shared" si="27"/>
        <v>251.89999999999998</v>
      </c>
      <c r="H108" s="8">
        <f t="shared" si="18"/>
        <v>301.27239999999995</v>
      </c>
      <c r="I108" s="8">
        <v>300</v>
      </c>
      <c r="J108" s="15" t="str">
        <f t="shared" si="19"/>
        <v>C-25</v>
      </c>
      <c r="K108" s="8" t="s">
        <v>21</v>
      </c>
      <c r="L108" s="2" t="s">
        <v>21</v>
      </c>
      <c r="M108" s="2"/>
      <c r="P108" s="36">
        <f t="shared" si="20"/>
        <v>320</v>
      </c>
      <c r="Q108" s="3">
        <f t="shared" si="21"/>
        <v>0</v>
      </c>
      <c r="R108" s="3">
        <f t="shared" si="22"/>
        <v>0</v>
      </c>
      <c r="S108" s="3">
        <f t="shared" si="23"/>
        <v>1</v>
      </c>
      <c r="T108" s="3">
        <f t="shared" si="24"/>
        <v>0</v>
      </c>
      <c r="U108" s="3">
        <f t="shared" si="25"/>
        <v>0</v>
      </c>
      <c r="V108" s="3">
        <f t="shared" si="26"/>
        <v>0</v>
      </c>
      <c r="W108" s="3">
        <f t="shared" si="15"/>
        <v>0</v>
      </c>
      <c r="X108" s="3">
        <f t="shared" si="16"/>
        <v>0</v>
      </c>
      <c r="Y108" s="3">
        <f t="shared" si="17"/>
        <v>0</v>
      </c>
    </row>
    <row r="109" spans="1:25" hidden="1" x14ac:dyDescent="0.25">
      <c r="C109" s="3" t="s">
        <v>47</v>
      </c>
      <c r="D109" s="17">
        <v>26</v>
      </c>
      <c r="E109" s="7">
        <v>22.9</v>
      </c>
      <c r="F109" s="7">
        <v>11</v>
      </c>
      <c r="G109" s="7">
        <f t="shared" si="27"/>
        <v>251.89999999999998</v>
      </c>
      <c r="H109" s="8">
        <f t="shared" si="18"/>
        <v>301.27239999999995</v>
      </c>
      <c r="I109" s="8">
        <v>300</v>
      </c>
      <c r="J109" s="15" t="str">
        <f t="shared" si="19"/>
        <v>C-26</v>
      </c>
      <c r="K109" s="8" t="s">
        <v>21</v>
      </c>
      <c r="L109" s="2" t="s">
        <v>21</v>
      </c>
      <c r="M109" s="2"/>
      <c r="P109" s="36">
        <f t="shared" si="20"/>
        <v>320</v>
      </c>
      <c r="Q109" s="3">
        <f t="shared" si="21"/>
        <v>0</v>
      </c>
      <c r="R109" s="3">
        <f t="shared" si="22"/>
        <v>0</v>
      </c>
      <c r="S109" s="3">
        <f t="shared" si="23"/>
        <v>1</v>
      </c>
      <c r="T109" s="3">
        <f t="shared" si="24"/>
        <v>0</v>
      </c>
      <c r="U109" s="3">
        <f t="shared" si="25"/>
        <v>0</v>
      </c>
      <c r="V109" s="3">
        <f t="shared" si="26"/>
        <v>0</v>
      </c>
      <c r="W109" s="3">
        <f t="shared" si="15"/>
        <v>0</v>
      </c>
      <c r="X109" s="3">
        <f t="shared" si="16"/>
        <v>0</v>
      </c>
      <c r="Y109" s="3">
        <f t="shared" si="17"/>
        <v>0</v>
      </c>
    </row>
    <row r="110" spans="1:25" hidden="1" x14ac:dyDescent="0.25">
      <c r="C110" s="3" t="s">
        <v>47</v>
      </c>
      <c r="D110" s="17">
        <v>27</v>
      </c>
      <c r="E110" s="7">
        <v>22.9</v>
      </c>
      <c r="F110" s="7">
        <v>11</v>
      </c>
      <c r="G110" s="7">
        <f t="shared" si="27"/>
        <v>251.89999999999998</v>
      </c>
      <c r="H110" s="8">
        <f t="shared" si="18"/>
        <v>301.27239999999995</v>
      </c>
      <c r="I110" s="8">
        <v>300</v>
      </c>
      <c r="J110" s="15" t="str">
        <f t="shared" si="19"/>
        <v>C-27</v>
      </c>
      <c r="K110" s="8" t="s">
        <v>21</v>
      </c>
      <c r="L110" s="2" t="s">
        <v>21</v>
      </c>
      <c r="M110" s="2"/>
      <c r="P110" s="36">
        <f t="shared" si="20"/>
        <v>320</v>
      </c>
      <c r="Q110" s="3">
        <f t="shared" si="21"/>
        <v>0</v>
      </c>
      <c r="R110" s="3">
        <f t="shared" si="22"/>
        <v>0</v>
      </c>
      <c r="S110" s="3">
        <f t="shared" si="23"/>
        <v>1</v>
      </c>
      <c r="T110" s="3">
        <f t="shared" si="24"/>
        <v>0</v>
      </c>
      <c r="U110" s="3">
        <f t="shared" si="25"/>
        <v>0</v>
      </c>
      <c r="V110" s="3">
        <f t="shared" si="26"/>
        <v>0</v>
      </c>
      <c r="W110" s="3">
        <f t="shared" si="15"/>
        <v>0</v>
      </c>
      <c r="X110" s="3">
        <f t="shared" si="16"/>
        <v>0</v>
      </c>
      <c r="Y110" s="3">
        <f t="shared" si="17"/>
        <v>0</v>
      </c>
    </row>
    <row r="111" spans="1:25" hidden="1" x14ac:dyDescent="0.25">
      <c r="C111" s="3" t="s">
        <v>47</v>
      </c>
      <c r="D111" s="17">
        <v>28</v>
      </c>
      <c r="E111" s="7">
        <v>22.9</v>
      </c>
      <c r="F111" s="7">
        <v>11</v>
      </c>
      <c r="G111" s="7">
        <f t="shared" si="27"/>
        <v>251.89999999999998</v>
      </c>
      <c r="H111" s="8">
        <f t="shared" si="18"/>
        <v>301.27239999999995</v>
      </c>
      <c r="I111" s="8">
        <v>300</v>
      </c>
      <c r="J111" s="15" t="str">
        <f t="shared" si="19"/>
        <v>C-28</v>
      </c>
      <c r="K111" s="8" t="s">
        <v>14</v>
      </c>
      <c r="L111" s="2" t="s">
        <v>27</v>
      </c>
      <c r="M111" s="2" t="s">
        <v>235</v>
      </c>
      <c r="P111" s="36">
        <f t="shared" si="20"/>
        <v>320</v>
      </c>
      <c r="Q111" s="3">
        <f t="shared" si="21"/>
        <v>0</v>
      </c>
      <c r="R111" s="3">
        <f t="shared" si="22"/>
        <v>0</v>
      </c>
      <c r="S111" s="3">
        <f t="shared" si="23"/>
        <v>1</v>
      </c>
      <c r="T111" s="3">
        <f t="shared" si="24"/>
        <v>0</v>
      </c>
      <c r="U111" s="3">
        <f t="shared" si="25"/>
        <v>0</v>
      </c>
      <c r="V111" s="3">
        <f t="shared" si="26"/>
        <v>0</v>
      </c>
      <c r="W111" s="3">
        <f t="shared" si="15"/>
        <v>0</v>
      </c>
      <c r="X111" s="3">
        <f t="shared" si="16"/>
        <v>0</v>
      </c>
      <c r="Y111" s="3">
        <f t="shared" si="17"/>
        <v>0</v>
      </c>
    </row>
    <row r="112" spans="1:25" hidden="1" x14ac:dyDescent="0.25">
      <c r="C112" s="3" t="s">
        <v>47</v>
      </c>
      <c r="D112" s="17">
        <v>29</v>
      </c>
      <c r="E112" s="7">
        <v>22.9</v>
      </c>
      <c r="F112" s="7">
        <v>11</v>
      </c>
      <c r="G112" s="7">
        <f t="shared" si="27"/>
        <v>251.89999999999998</v>
      </c>
      <c r="H112" s="8">
        <f t="shared" si="18"/>
        <v>301.27239999999995</v>
      </c>
      <c r="I112" s="8">
        <v>300</v>
      </c>
      <c r="J112" s="15" t="str">
        <f t="shared" si="19"/>
        <v>C-29</v>
      </c>
      <c r="K112" s="8" t="s">
        <v>14</v>
      </c>
      <c r="L112" s="2" t="s">
        <v>27</v>
      </c>
      <c r="M112" s="2" t="s">
        <v>235</v>
      </c>
      <c r="P112" s="36">
        <f t="shared" si="20"/>
        <v>320</v>
      </c>
      <c r="Q112" s="3">
        <f t="shared" si="21"/>
        <v>0</v>
      </c>
      <c r="R112" s="3">
        <f t="shared" si="22"/>
        <v>0</v>
      </c>
      <c r="S112" s="3">
        <f t="shared" si="23"/>
        <v>1</v>
      </c>
      <c r="T112" s="3">
        <f t="shared" si="24"/>
        <v>0</v>
      </c>
      <c r="U112" s="3">
        <f t="shared" si="25"/>
        <v>0</v>
      </c>
      <c r="V112" s="3">
        <f t="shared" si="26"/>
        <v>0</v>
      </c>
      <c r="W112" s="3">
        <f t="shared" si="15"/>
        <v>0</v>
      </c>
      <c r="X112" s="3">
        <f t="shared" si="16"/>
        <v>0</v>
      </c>
      <c r="Y112" s="3">
        <f t="shared" si="17"/>
        <v>0</v>
      </c>
    </row>
    <row r="113" spans="1:25" hidden="1" x14ac:dyDescent="0.25">
      <c r="C113" s="3" t="s">
        <v>47</v>
      </c>
      <c r="D113" s="17">
        <v>30</v>
      </c>
      <c r="E113" s="7">
        <v>22.9</v>
      </c>
      <c r="F113" s="7">
        <v>11</v>
      </c>
      <c r="G113" s="7">
        <f t="shared" si="27"/>
        <v>251.89999999999998</v>
      </c>
      <c r="H113" s="8">
        <f t="shared" si="18"/>
        <v>301.27239999999995</v>
      </c>
      <c r="I113" s="8">
        <v>300</v>
      </c>
      <c r="J113" s="15" t="str">
        <f t="shared" si="19"/>
        <v>C-30</v>
      </c>
      <c r="K113" s="8" t="s">
        <v>14</v>
      </c>
      <c r="L113" s="2" t="s">
        <v>27</v>
      </c>
      <c r="M113" s="2" t="s">
        <v>235</v>
      </c>
      <c r="P113" s="36">
        <f t="shared" si="20"/>
        <v>320</v>
      </c>
      <c r="Q113" s="3">
        <f t="shared" si="21"/>
        <v>0</v>
      </c>
      <c r="R113" s="3">
        <f t="shared" si="22"/>
        <v>0</v>
      </c>
      <c r="S113" s="3">
        <f t="shared" si="23"/>
        <v>1</v>
      </c>
      <c r="T113" s="3">
        <f t="shared" si="24"/>
        <v>0</v>
      </c>
      <c r="U113" s="3">
        <f t="shared" si="25"/>
        <v>0</v>
      </c>
      <c r="V113" s="3">
        <f t="shared" si="26"/>
        <v>0</v>
      </c>
      <c r="W113" s="3">
        <f t="shared" si="15"/>
        <v>0</v>
      </c>
      <c r="X113" s="3">
        <f t="shared" si="16"/>
        <v>0</v>
      </c>
      <c r="Y113" s="3">
        <f t="shared" si="17"/>
        <v>0</v>
      </c>
    </row>
    <row r="114" spans="1:25" hidden="1" x14ac:dyDescent="0.25">
      <c r="C114" s="3" t="s">
        <v>47</v>
      </c>
      <c r="D114" s="17">
        <v>31</v>
      </c>
      <c r="E114" s="7">
        <v>22.9</v>
      </c>
      <c r="F114" s="7">
        <v>11</v>
      </c>
      <c r="G114" s="7">
        <f t="shared" si="27"/>
        <v>251.89999999999998</v>
      </c>
      <c r="H114" s="8">
        <f t="shared" si="18"/>
        <v>301.27239999999995</v>
      </c>
      <c r="I114" s="8">
        <v>300</v>
      </c>
      <c r="J114" s="15" t="str">
        <f t="shared" si="19"/>
        <v>C-31</v>
      </c>
      <c r="K114" s="8" t="s">
        <v>14</v>
      </c>
      <c r="L114" s="2" t="s">
        <v>27</v>
      </c>
      <c r="M114" s="2" t="s">
        <v>235</v>
      </c>
      <c r="P114" s="36">
        <f t="shared" si="20"/>
        <v>320</v>
      </c>
      <c r="Q114" s="3">
        <f t="shared" si="21"/>
        <v>0</v>
      </c>
      <c r="R114" s="3">
        <f t="shared" si="22"/>
        <v>0</v>
      </c>
      <c r="S114" s="3">
        <f t="shared" si="23"/>
        <v>1</v>
      </c>
      <c r="T114" s="3">
        <f t="shared" si="24"/>
        <v>0</v>
      </c>
      <c r="U114" s="3">
        <f t="shared" si="25"/>
        <v>0</v>
      </c>
      <c r="V114" s="3">
        <f t="shared" si="26"/>
        <v>0</v>
      </c>
      <c r="W114" s="3">
        <f t="shared" si="15"/>
        <v>0</v>
      </c>
      <c r="X114" s="3">
        <f t="shared" si="16"/>
        <v>0</v>
      </c>
      <c r="Y114" s="3">
        <f t="shared" si="17"/>
        <v>0</v>
      </c>
    </row>
    <row r="115" spans="1:25" hidden="1" x14ac:dyDescent="0.25">
      <c r="C115" s="3" t="s">
        <v>47</v>
      </c>
      <c r="D115" s="17">
        <v>32</v>
      </c>
      <c r="E115" s="7">
        <v>22.9</v>
      </c>
      <c r="F115" s="7">
        <v>11</v>
      </c>
      <c r="G115" s="7">
        <f t="shared" si="27"/>
        <v>251.89999999999998</v>
      </c>
      <c r="H115" s="8">
        <f t="shared" si="18"/>
        <v>301.27239999999995</v>
      </c>
      <c r="I115" s="8">
        <v>300</v>
      </c>
      <c r="J115" s="15" t="str">
        <f t="shared" si="19"/>
        <v>C-32</v>
      </c>
      <c r="K115" s="8" t="s">
        <v>14</v>
      </c>
      <c r="L115" s="2" t="s">
        <v>27</v>
      </c>
      <c r="M115" s="2" t="s">
        <v>235</v>
      </c>
      <c r="P115" s="36">
        <f t="shared" si="20"/>
        <v>320</v>
      </c>
      <c r="Q115" s="3">
        <f t="shared" si="21"/>
        <v>0</v>
      </c>
      <c r="R115" s="3">
        <f t="shared" si="22"/>
        <v>0</v>
      </c>
      <c r="S115" s="3">
        <f t="shared" si="23"/>
        <v>1</v>
      </c>
      <c r="T115" s="3">
        <f t="shared" si="24"/>
        <v>0</v>
      </c>
      <c r="U115" s="3">
        <f t="shared" si="25"/>
        <v>0</v>
      </c>
      <c r="V115" s="3">
        <f t="shared" si="26"/>
        <v>0</v>
      </c>
      <c r="W115" s="3">
        <f t="shared" si="15"/>
        <v>0</v>
      </c>
      <c r="X115" s="3">
        <f t="shared" si="16"/>
        <v>0</v>
      </c>
      <c r="Y115" s="3">
        <f t="shared" si="17"/>
        <v>0</v>
      </c>
    </row>
    <row r="116" spans="1:25" hidden="1" x14ac:dyDescent="0.25">
      <c r="C116" s="3" t="s">
        <v>47</v>
      </c>
      <c r="D116" s="17">
        <v>33</v>
      </c>
      <c r="E116" s="7">
        <v>22.9</v>
      </c>
      <c r="F116" s="7">
        <v>11</v>
      </c>
      <c r="G116" s="7">
        <f t="shared" si="27"/>
        <v>251.89999999999998</v>
      </c>
      <c r="H116" s="8">
        <f t="shared" si="18"/>
        <v>301.27239999999995</v>
      </c>
      <c r="I116" s="8">
        <v>300</v>
      </c>
      <c r="J116" s="15" t="str">
        <f t="shared" si="19"/>
        <v>C-33</v>
      </c>
      <c r="K116" s="8" t="s">
        <v>14</v>
      </c>
      <c r="L116" s="2" t="s">
        <v>27</v>
      </c>
      <c r="M116" s="2" t="s">
        <v>235</v>
      </c>
      <c r="P116" s="36">
        <f t="shared" si="20"/>
        <v>320</v>
      </c>
      <c r="Q116" s="3">
        <f t="shared" si="21"/>
        <v>0</v>
      </c>
      <c r="R116" s="3">
        <f t="shared" si="22"/>
        <v>0</v>
      </c>
      <c r="S116" s="3">
        <f t="shared" si="23"/>
        <v>1</v>
      </c>
      <c r="T116" s="3">
        <f t="shared" si="24"/>
        <v>0</v>
      </c>
      <c r="U116" s="3">
        <f t="shared" si="25"/>
        <v>0</v>
      </c>
      <c r="V116" s="3">
        <f t="shared" si="26"/>
        <v>0</v>
      </c>
      <c r="W116" s="3">
        <f t="shared" si="15"/>
        <v>0</v>
      </c>
      <c r="X116" s="3">
        <f t="shared" si="16"/>
        <v>0</v>
      </c>
      <c r="Y116" s="3">
        <f t="shared" si="17"/>
        <v>0</v>
      </c>
    </row>
    <row r="117" spans="1:25" hidden="1" x14ac:dyDescent="0.25">
      <c r="C117" s="3" t="s">
        <v>47</v>
      </c>
      <c r="D117" s="17">
        <v>34</v>
      </c>
      <c r="E117" s="7">
        <v>22.9</v>
      </c>
      <c r="F117" s="7">
        <v>11</v>
      </c>
      <c r="G117" s="7">
        <f t="shared" si="27"/>
        <v>251.89999999999998</v>
      </c>
      <c r="H117" s="8">
        <f t="shared" si="18"/>
        <v>301.27239999999995</v>
      </c>
      <c r="I117" s="8">
        <v>300</v>
      </c>
      <c r="J117" s="15" t="str">
        <f t="shared" si="19"/>
        <v>C-34</v>
      </c>
      <c r="K117" s="8" t="s">
        <v>14</v>
      </c>
      <c r="L117" s="2" t="s">
        <v>27</v>
      </c>
      <c r="M117" s="2" t="s">
        <v>235</v>
      </c>
      <c r="P117" s="36">
        <f t="shared" si="20"/>
        <v>320</v>
      </c>
      <c r="Q117" s="3">
        <f t="shared" si="21"/>
        <v>0</v>
      </c>
      <c r="R117" s="3">
        <f t="shared" si="22"/>
        <v>0</v>
      </c>
      <c r="S117" s="3">
        <f t="shared" si="23"/>
        <v>1</v>
      </c>
      <c r="T117" s="3">
        <f t="shared" si="24"/>
        <v>0</v>
      </c>
      <c r="U117" s="3">
        <f t="shared" si="25"/>
        <v>0</v>
      </c>
      <c r="V117" s="3">
        <f t="shared" si="26"/>
        <v>0</v>
      </c>
      <c r="W117" s="3">
        <f t="shared" si="15"/>
        <v>0</v>
      </c>
      <c r="X117" s="3">
        <f t="shared" si="16"/>
        <v>0</v>
      </c>
      <c r="Y117" s="3">
        <f t="shared" si="17"/>
        <v>0</v>
      </c>
    </row>
    <row r="118" spans="1:25" hidden="1" x14ac:dyDescent="0.25">
      <c r="B118" s="3" t="s">
        <v>59</v>
      </c>
      <c r="C118" s="3" t="s">
        <v>47</v>
      </c>
      <c r="D118" s="17">
        <v>35</v>
      </c>
      <c r="E118" s="7">
        <v>22.9</v>
      </c>
      <c r="F118" s="7">
        <v>9.7390000000000008</v>
      </c>
      <c r="G118" s="7">
        <f t="shared" si="27"/>
        <v>223.0231</v>
      </c>
      <c r="H118" s="8">
        <f t="shared" si="18"/>
        <v>266.73562759999999</v>
      </c>
      <c r="I118" s="8">
        <v>300</v>
      </c>
      <c r="J118" s="15" t="str">
        <f t="shared" si="19"/>
        <v>C-35</v>
      </c>
      <c r="K118" s="8" t="s">
        <v>14</v>
      </c>
      <c r="L118" s="2" t="s">
        <v>27</v>
      </c>
      <c r="M118" s="31"/>
      <c r="P118" s="36">
        <f t="shared" si="20"/>
        <v>320</v>
      </c>
      <c r="Q118" s="3">
        <f t="shared" si="21"/>
        <v>0</v>
      </c>
      <c r="R118" s="3">
        <f t="shared" si="22"/>
        <v>0</v>
      </c>
      <c r="S118" s="3">
        <f t="shared" si="23"/>
        <v>1</v>
      </c>
      <c r="T118" s="3">
        <f t="shared" si="24"/>
        <v>0</v>
      </c>
      <c r="U118" s="3">
        <f t="shared" si="25"/>
        <v>0</v>
      </c>
      <c r="V118" s="3">
        <f t="shared" si="26"/>
        <v>0</v>
      </c>
      <c r="W118" s="3">
        <f t="shared" si="15"/>
        <v>0</v>
      </c>
      <c r="X118" s="3">
        <f t="shared" si="16"/>
        <v>0</v>
      </c>
      <c r="Y118" s="3">
        <f t="shared" si="17"/>
        <v>0</v>
      </c>
    </row>
    <row r="119" spans="1:25" hidden="1" x14ac:dyDescent="0.25">
      <c r="B119" s="3" t="s">
        <v>60</v>
      </c>
      <c r="C119" s="3" t="s">
        <v>47</v>
      </c>
      <c r="D119" s="17">
        <v>36</v>
      </c>
      <c r="E119" s="274" t="s">
        <v>31</v>
      </c>
      <c r="F119" s="274"/>
      <c r="G119" s="7">
        <f>'[1]PLOT DETAIL'!H51</f>
        <v>570.84823800000004</v>
      </c>
      <c r="H119" s="8">
        <f t="shared" si="18"/>
        <v>682.73449264800001</v>
      </c>
      <c r="I119" s="8">
        <v>700</v>
      </c>
      <c r="J119" s="15" t="str">
        <f t="shared" si="19"/>
        <v>C-36</v>
      </c>
      <c r="K119" s="8" t="s">
        <v>14</v>
      </c>
      <c r="L119" s="2" t="s">
        <v>18</v>
      </c>
      <c r="M119" s="2"/>
      <c r="P119" s="36">
        <f t="shared" si="20"/>
        <v>700</v>
      </c>
      <c r="Q119" s="3">
        <f t="shared" si="21"/>
        <v>0</v>
      </c>
      <c r="R119" s="3">
        <f t="shared" si="22"/>
        <v>0</v>
      </c>
      <c r="S119" s="3">
        <f t="shared" si="23"/>
        <v>0</v>
      </c>
      <c r="T119" s="3">
        <f t="shared" si="24"/>
        <v>0</v>
      </c>
      <c r="U119" s="3">
        <f t="shared" si="25"/>
        <v>0</v>
      </c>
      <c r="V119" s="3">
        <f t="shared" si="26"/>
        <v>0</v>
      </c>
      <c r="W119" s="3">
        <f t="shared" si="15"/>
        <v>1</v>
      </c>
      <c r="X119" s="3">
        <f t="shared" si="16"/>
        <v>0</v>
      </c>
      <c r="Y119" s="3">
        <f t="shared" si="17"/>
        <v>0</v>
      </c>
    </row>
    <row r="120" spans="1:25" hidden="1" x14ac:dyDescent="0.25">
      <c r="A120" s="7"/>
      <c r="B120" s="3" t="s">
        <v>61</v>
      </c>
      <c r="C120" s="3" t="s">
        <v>47</v>
      </c>
      <c r="D120" s="17">
        <v>37</v>
      </c>
      <c r="E120" s="274" t="s">
        <v>31</v>
      </c>
      <c r="F120" s="274"/>
      <c r="G120" s="7">
        <f>'[1]PLOT DETAIL'!H55</f>
        <v>721.24930999999992</v>
      </c>
      <c r="H120" s="8">
        <f t="shared" si="18"/>
        <v>862.61417475999986</v>
      </c>
      <c r="I120" s="8">
        <v>900</v>
      </c>
      <c r="J120" s="15" t="str">
        <f t="shared" si="19"/>
        <v>C-37</v>
      </c>
      <c r="K120" s="8" t="s">
        <v>21</v>
      </c>
      <c r="L120" s="2" t="s">
        <v>21</v>
      </c>
      <c r="M120" s="2"/>
      <c r="P120" s="36">
        <f t="shared" si="20"/>
        <v>900</v>
      </c>
      <c r="Q120" s="3">
        <f t="shared" si="21"/>
        <v>0</v>
      </c>
      <c r="R120" s="3">
        <f t="shared" si="22"/>
        <v>0</v>
      </c>
      <c r="S120" s="3">
        <f t="shared" si="23"/>
        <v>0</v>
      </c>
      <c r="T120" s="3">
        <f t="shared" si="24"/>
        <v>0</v>
      </c>
      <c r="U120" s="3">
        <f t="shared" si="25"/>
        <v>0</v>
      </c>
      <c r="V120" s="3">
        <f t="shared" si="26"/>
        <v>0</v>
      </c>
      <c r="W120" s="3">
        <f t="shared" si="15"/>
        <v>0</v>
      </c>
      <c r="X120" s="3">
        <f t="shared" si="16"/>
        <v>1</v>
      </c>
      <c r="Y120" s="3">
        <f t="shared" si="17"/>
        <v>0</v>
      </c>
    </row>
    <row r="121" spans="1:25" hidden="1" x14ac:dyDescent="0.25">
      <c r="B121" s="3" t="s">
        <v>62</v>
      </c>
      <c r="C121" s="3" t="s">
        <v>47</v>
      </c>
      <c r="D121" s="17">
        <v>38</v>
      </c>
      <c r="E121" s="7">
        <v>28.9</v>
      </c>
      <c r="F121" s="7">
        <v>14.5</v>
      </c>
      <c r="G121" s="7">
        <f>E121*F121</f>
        <v>419.04999999999995</v>
      </c>
      <c r="H121" s="8">
        <f t="shared" si="18"/>
        <v>501.18379999999991</v>
      </c>
      <c r="I121" s="8">
        <v>500</v>
      </c>
      <c r="J121" s="15" t="str">
        <f t="shared" si="19"/>
        <v>C-38</v>
      </c>
      <c r="K121" s="8" t="s">
        <v>21</v>
      </c>
      <c r="L121" s="2" t="s">
        <v>21</v>
      </c>
      <c r="M121" s="2"/>
      <c r="P121" s="36">
        <f t="shared" si="20"/>
        <v>520</v>
      </c>
      <c r="Q121" s="3">
        <f t="shared" si="21"/>
        <v>0</v>
      </c>
      <c r="R121" s="3">
        <f t="shared" si="22"/>
        <v>0</v>
      </c>
      <c r="S121" s="3">
        <f t="shared" si="23"/>
        <v>0</v>
      </c>
      <c r="T121" s="3">
        <f t="shared" si="24"/>
        <v>0</v>
      </c>
      <c r="U121" s="3">
        <f t="shared" si="25"/>
        <v>0</v>
      </c>
      <c r="V121" s="3">
        <f t="shared" si="26"/>
        <v>1</v>
      </c>
      <c r="W121" s="3">
        <f t="shared" si="15"/>
        <v>0</v>
      </c>
      <c r="X121" s="3">
        <f t="shared" si="16"/>
        <v>0</v>
      </c>
      <c r="Y121" s="3">
        <f t="shared" si="17"/>
        <v>0</v>
      </c>
    </row>
    <row r="122" spans="1:25" hidden="1" x14ac:dyDescent="0.25">
      <c r="C122" s="3" t="s">
        <v>47</v>
      </c>
      <c r="D122" s="17">
        <v>39</v>
      </c>
      <c r="E122" s="7">
        <v>28.9</v>
      </c>
      <c r="F122" s="7">
        <v>14.5</v>
      </c>
      <c r="G122" s="7">
        <f>E122*F122</f>
        <v>419.04999999999995</v>
      </c>
      <c r="H122" s="8">
        <f t="shared" si="18"/>
        <v>501.18379999999991</v>
      </c>
      <c r="I122" s="8">
        <v>500</v>
      </c>
      <c r="J122" s="15" t="str">
        <f t="shared" si="19"/>
        <v>C-39</v>
      </c>
      <c r="K122" s="8" t="s">
        <v>21</v>
      </c>
      <c r="L122" s="2" t="s">
        <v>21</v>
      </c>
      <c r="M122" s="2"/>
      <c r="P122" s="36">
        <f t="shared" si="20"/>
        <v>520</v>
      </c>
      <c r="Q122" s="3">
        <f t="shared" si="21"/>
        <v>0</v>
      </c>
      <c r="R122" s="3">
        <f t="shared" si="22"/>
        <v>0</v>
      </c>
      <c r="S122" s="3">
        <f t="shared" si="23"/>
        <v>0</v>
      </c>
      <c r="T122" s="3">
        <f t="shared" si="24"/>
        <v>0</v>
      </c>
      <c r="U122" s="3">
        <f t="shared" si="25"/>
        <v>0</v>
      </c>
      <c r="V122" s="3">
        <f t="shared" si="26"/>
        <v>1</v>
      </c>
      <c r="W122" s="3">
        <f t="shared" si="15"/>
        <v>0</v>
      </c>
      <c r="X122" s="3">
        <f t="shared" si="16"/>
        <v>0</v>
      </c>
      <c r="Y122" s="3">
        <f t="shared" si="17"/>
        <v>0</v>
      </c>
    </row>
    <row r="123" spans="1:25" hidden="1" x14ac:dyDescent="0.25">
      <c r="C123" s="3" t="s">
        <v>47</v>
      </c>
      <c r="D123" s="17">
        <v>40</v>
      </c>
      <c r="E123" s="7">
        <v>28.9</v>
      </c>
      <c r="F123" s="7">
        <v>14.5</v>
      </c>
      <c r="G123" s="7">
        <f>E123*F123</f>
        <v>419.04999999999995</v>
      </c>
      <c r="H123" s="8">
        <f t="shared" si="18"/>
        <v>501.18379999999991</v>
      </c>
      <c r="I123" s="8">
        <v>500</v>
      </c>
      <c r="J123" s="15" t="str">
        <f t="shared" si="19"/>
        <v>C-40</v>
      </c>
      <c r="K123" s="8" t="s">
        <v>21</v>
      </c>
      <c r="L123" s="2" t="s">
        <v>21</v>
      </c>
      <c r="M123" s="2"/>
      <c r="P123" s="36">
        <f t="shared" si="20"/>
        <v>520</v>
      </c>
      <c r="Q123" s="3">
        <f t="shared" si="21"/>
        <v>0</v>
      </c>
      <c r="R123" s="3">
        <f t="shared" si="22"/>
        <v>0</v>
      </c>
      <c r="S123" s="3">
        <f t="shared" si="23"/>
        <v>0</v>
      </c>
      <c r="T123" s="3">
        <f t="shared" si="24"/>
        <v>0</v>
      </c>
      <c r="U123" s="3">
        <f t="shared" si="25"/>
        <v>0</v>
      </c>
      <c r="V123" s="3">
        <f t="shared" si="26"/>
        <v>1</v>
      </c>
      <c r="W123" s="3">
        <f t="shared" si="15"/>
        <v>0</v>
      </c>
      <c r="X123" s="3">
        <f t="shared" si="16"/>
        <v>0</v>
      </c>
      <c r="Y123" s="3">
        <f t="shared" si="17"/>
        <v>0</v>
      </c>
    </row>
    <row r="124" spans="1:25" hidden="1" x14ac:dyDescent="0.25">
      <c r="B124" s="3" t="s">
        <v>63</v>
      </c>
      <c r="C124" s="3" t="s">
        <v>47</v>
      </c>
      <c r="D124" s="17">
        <v>41</v>
      </c>
      <c r="E124" s="274" t="s">
        <v>31</v>
      </c>
      <c r="F124" s="274"/>
      <c r="G124" s="7">
        <f>'[1]PLOT DETAIL'!H61</f>
        <v>318.63400100000001</v>
      </c>
      <c r="H124" s="8">
        <f t="shared" si="18"/>
        <v>381.086265196</v>
      </c>
      <c r="I124" s="8">
        <v>400</v>
      </c>
      <c r="J124" s="15" t="str">
        <f t="shared" si="19"/>
        <v>C-41</v>
      </c>
      <c r="K124" s="8" t="s">
        <v>14</v>
      </c>
      <c r="L124" s="2" t="s">
        <v>18</v>
      </c>
      <c r="M124" s="2"/>
      <c r="P124" s="36">
        <f t="shared" si="20"/>
        <v>410</v>
      </c>
      <c r="Q124" s="3">
        <f t="shared" si="21"/>
        <v>0</v>
      </c>
      <c r="R124" s="3">
        <f t="shared" si="22"/>
        <v>0</v>
      </c>
      <c r="S124" s="3">
        <f t="shared" si="23"/>
        <v>0</v>
      </c>
      <c r="T124" s="3">
        <f t="shared" si="24"/>
        <v>0</v>
      </c>
      <c r="U124" s="3">
        <f t="shared" si="25"/>
        <v>1</v>
      </c>
      <c r="V124" s="3">
        <f t="shared" si="26"/>
        <v>0</v>
      </c>
      <c r="W124" s="3">
        <f t="shared" si="15"/>
        <v>0</v>
      </c>
      <c r="X124" s="3">
        <f t="shared" si="16"/>
        <v>0</v>
      </c>
      <c r="Y124" s="3">
        <f t="shared" si="17"/>
        <v>0</v>
      </c>
    </row>
    <row r="125" spans="1:25" hidden="1" x14ac:dyDescent="0.25">
      <c r="B125" s="3" t="s">
        <v>64</v>
      </c>
      <c r="C125" s="3" t="s">
        <v>47</v>
      </c>
      <c r="D125" s="17">
        <v>42</v>
      </c>
      <c r="E125" s="274" t="s">
        <v>31</v>
      </c>
      <c r="F125" s="274"/>
      <c r="G125" s="7">
        <f>'[1]PLOT DETAIL'!H65</f>
        <v>628.62650399999995</v>
      </c>
      <c r="H125" s="8">
        <f t="shared" si="18"/>
        <v>751.83729878399993</v>
      </c>
      <c r="I125" s="8">
        <v>800</v>
      </c>
      <c r="J125" s="15" t="str">
        <f t="shared" si="19"/>
        <v>C-42</v>
      </c>
      <c r="K125" s="8" t="s">
        <v>14</v>
      </c>
      <c r="L125" s="2" t="s">
        <v>18</v>
      </c>
      <c r="M125" s="2"/>
      <c r="P125" s="36">
        <f t="shared" si="20"/>
        <v>900</v>
      </c>
      <c r="Q125" s="3">
        <f t="shared" si="21"/>
        <v>0</v>
      </c>
      <c r="R125" s="3">
        <f t="shared" si="22"/>
        <v>0</v>
      </c>
      <c r="S125" s="3">
        <f t="shared" si="23"/>
        <v>0</v>
      </c>
      <c r="T125" s="3">
        <f t="shared" si="24"/>
        <v>0</v>
      </c>
      <c r="U125" s="3">
        <f t="shared" si="25"/>
        <v>0</v>
      </c>
      <c r="V125" s="3">
        <f t="shared" si="26"/>
        <v>0</v>
      </c>
      <c r="W125" s="3">
        <f t="shared" si="15"/>
        <v>0</v>
      </c>
      <c r="X125" s="3">
        <f t="shared" si="16"/>
        <v>1</v>
      </c>
      <c r="Y125" s="3">
        <f t="shared" si="17"/>
        <v>0</v>
      </c>
    </row>
    <row r="126" spans="1:25" hidden="1" x14ac:dyDescent="0.25">
      <c r="B126" s="3" t="s">
        <v>65</v>
      </c>
      <c r="C126" s="3" t="s">
        <v>47</v>
      </c>
      <c r="D126" s="17">
        <v>43</v>
      </c>
      <c r="E126" s="274" t="s">
        <v>31</v>
      </c>
      <c r="F126" s="274"/>
      <c r="G126" s="7">
        <f>'[1]PLOT DETAIL'!H69</f>
        <v>835.48650000000009</v>
      </c>
      <c r="H126" s="8">
        <f t="shared" si="18"/>
        <v>999.2418540000001</v>
      </c>
      <c r="I126" s="8">
        <v>1000</v>
      </c>
      <c r="J126" s="15" t="str">
        <f t="shared" si="19"/>
        <v>C-43</v>
      </c>
      <c r="K126" s="8" t="s">
        <v>14</v>
      </c>
      <c r="L126" s="2" t="s">
        <v>18</v>
      </c>
      <c r="M126" s="2"/>
      <c r="P126" s="36">
        <f t="shared" si="20"/>
        <v>1200</v>
      </c>
      <c r="Q126" s="3">
        <f t="shared" si="21"/>
        <v>0</v>
      </c>
      <c r="R126" s="3">
        <f t="shared" si="22"/>
        <v>0</v>
      </c>
      <c r="S126" s="3">
        <f t="shared" si="23"/>
        <v>0</v>
      </c>
      <c r="T126" s="3">
        <f t="shared" si="24"/>
        <v>0</v>
      </c>
      <c r="U126" s="3">
        <f t="shared" si="25"/>
        <v>0</v>
      </c>
      <c r="V126" s="3">
        <f t="shared" si="26"/>
        <v>0</v>
      </c>
      <c r="W126" s="3">
        <f t="shared" si="15"/>
        <v>0</v>
      </c>
      <c r="X126" s="3">
        <f t="shared" si="16"/>
        <v>0</v>
      </c>
      <c r="Y126" s="3">
        <f t="shared" si="17"/>
        <v>1</v>
      </c>
    </row>
    <row r="127" spans="1:25" hidden="1" x14ac:dyDescent="0.25">
      <c r="A127" s="7"/>
      <c r="B127" s="3" t="s">
        <v>66</v>
      </c>
      <c r="C127" s="3" t="s">
        <v>47</v>
      </c>
      <c r="D127" s="17">
        <v>44</v>
      </c>
      <c r="E127" s="7">
        <v>28.9</v>
      </c>
      <c r="F127" s="7">
        <v>28.963000000000001</v>
      </c>
      <c r="G127" s="7">
        <f>E127*F127</f>
        <v>837.03070000000002</v>
      </c>
      <c r="H127" s="8">
        <f t="shared" si="18"/>
        <v>1001.0887172</v>
      </c>
      <c r="I127" s="8">
        <v>1000</v>
      </c>
      <c r="J127" s="15" t="str">
        <f t="shared" si="19"/>
        <v>C-44</v>
      </c>
      <c r="K127" s="8" t="s">
        <v>21</v>
      </c>
      <c r="L127" s="2" t="s">
        <v>21</v>
      </c>
      <c r="M127" s="2"/>
      <c r="P127" s="36">
        <f t="shared" si="20"/>
        <v>1200</v>
      </c>
      <c r="Q127" s="3">
        <f t="shared" si="21"/>
        <v>0</v>
      </c>
      <c r="R127" s="3">
        <f t="shared" si="22"/>
        <v>0</v>
      </c>
      <c r="S127" s="3">
        <f t="shared" si="23"/>
        <v>0</v>
      </c>
      <c r="T127" s="3">
        <f t="shared" si="24"/>
        <v>0</v>
      </c>
      <c r="U127" s="3">
        <f t="shared" si="25"/>
        <v>0</v>
      </c>
      <c r="V127" s="3">
        <f t="shared" si="26"/>
        <v>0</v>
      </c>
      <c r="W127" s="3">
        <f t="shared" si="15"/>
        <v>0</v>
      </c>
      <c r="X127" s="3">
        <f t="shared" si="16"/>
        <v>0</v>
      </c>
      <c r="Y127" s="3">
        <f t="shared" si="17"/>
        <v>1</v>
      </c>
    </row>
    <row r="128" spans="1:25" hidden="1" x14ac:dyDescent="0.25">
      <c r="B128" s="3" t="s">
        <v>67</v>
      </c>
      <c r="C128" s="3" t="s">
        <v>47</v>
      </c>
      <c r="D128" s="17">
        <v>45</v>
      </c>
      <c r="E128" s="7">
        <v>28.9</v>
      </c>
      <c r="F128" s="7">
        <v>14.5</v>
      </c>
      <c r="G128" s="7">
        <f>E128*F128</f>
        <v>419.04999999999995</v>
      </c>
      <c r="H128" s="8">
        <f t="shared" si="18"/>
        <v>501.18379999999991</v>
      </c>
      <c r="I128" s="8">
        <v>500</v>
      </c>
      <c r="J128" s="15" t="str">
        <f t="shared" si="19"/>
        <v>C-45</v>
      </c>
      <c r="K128" s="8" t="s">
        <v>14</v>
      </c>
      <c r="L128" s="121" t="s">
        <v>332</v>
      </c>
      <c r="M128" s="122" t="s">
        <v>314</v>
      </c>
      <c r="P128" s="36">
        <f t="shared" si="20"/>
        <v>520</v>
      </c>
      <c r="Q128" s="3">
        <f t="shared" si="21"/>
        <v>0</v>
      </c>
      <c r="R128" s="3">
        <f t="shared" si="22"/>
        <v>0</v>
      </c>
      <c r="S128" s="3">
        <f t="shared" si="23"/>
        <v>0</v>
      </c>
      <c r="T128" s="3">
        <f t="shared" si="24"/>
        <v>0</v>
      </c>
      <c r="U128" s="3">
        <f t="shared" si="25"/>
        <v>0</v>
      </c>
      <c r="V128" s="3">
        <f t="shared" si="26"/>
        <v>1</v>
      </c>
      <c r="W128" s="3">
        <f t="shared" si="15"/>
        <v>0</v>
      </c>
      <c r="X128" s="3">
        <f t="shared" si="16"/>
        <v>0</v>
      </c>
      <c r="Y128" s="3">
        <f t="shared" si="17"/>
        <v>0</v>
      </c>
    </row>
    <row r="129" spans="1:25" hidden="1" x14ac:dyDescent="0.25">
      <c r="A129" s="7"/>
      <c r="B129" s="3" t="s">
        <v>68</v>
      </c>
      <c r="C129" s="3" t="s">
        <v>47</v>
      </c>
      <c r="D129" s="17">
        <v>46</v>
      </c>
      <c r="E129" s="274" t="s">
        <v>31</v>
      </c>
      <c r="F129" s="274"/>
      <c r="G129" s="7">
        <f>'[1]PLOT DETAIL'!H76</f>
        <v>834.59633450000001</v>
      </c>
      <c r="H129" s="8">
        <f t="shared" si="18"/>
        <v>998.17721606199996</v>
      </c>
      <c r="I129" s="8">
        <v>1000</v>
      </c>
      <c r="J129" s="15" t="str">
        <f t="shared" si="19"/>
        <v>C-46</v>
      </c>
      <c r="K129" s="8" t="s">
        <v>21</v>
      </c>
      <c r="L129" s="2" t="s">
        <v>21</v>
      </c>
      <c r="M129" s="2"/>
      <c r="P129" s="36">
        <f t="shared" si="20"/>
        <v>1200</v>
      </c>
      <c r="Q129" s="3">
        <f t="shared" si="21"/>
        <v>0</v>
      </c>
      <c r="R129" s="3">
        <f t="shared" si="22"/>
        <v>0</v>
      </c>
      <c r="S129" s="3">
        <f t="shared" si="23"/>
        <v>0</v>
      </c>
      <c r="T129" s="3">
        <f t="shared" si="24"/>
        <v>0</v>
      </c>
      <c r="U129" s="3">
        <f t="shared" si="25"/>
        <v>0</v>
      </c>
      <c r="V129" s="3">
        <f t="shared" si="26"/>
        <v>0</v>
      </c>
      <c r="W129" s="3">
        <f t="shared" si="15"/>
        <v>0</v>
      </c>
      <c r="X129" s="3">
        <f t="shared" si="16"/>
        <v>0</v>
      </c>
      <c r="Y129" s="3">
        <f t="shared" si="17"/>
        <v>1</v>
      </c>
    </row>
    <row r="130" spans="1:25" hidden="1" x14ac:dyDescent="0.25">
      <c r="A130" s="7"/>
      <c r="B130" s="3" t="s">
        <v>69</v>
      </c>
      <c r="C130" s="3" t="s">
        <v>47</v>
      </c>
      <c r="D130" s="17">
        <v>47</v>
      </c>
      <c r="E130" s="274" t="s">
        <v>31</v>
      </c>
      <c r="F130" s="274"/>
      <c r="G130" s="7">
        <f>'[1]PLOT DETAIL'!H81</f>
        <v>836.22451799999999</v>
      </c>
      <c r="H130" s="8">
        <f t="shared" si="18"/>
        <v>1000.1245235279999</v>
      </c>
      <c r="I130" s="8">
        <v>1000</v>
      </c>
      <c r="J130" s="15" t="str">
        <f t="shared" si="19"/>
        <v>C-47</v>
      </c>
      <c r="K130" s="8" t="s">
        <v>21</v>
      </c>
      <c r="L130" s="2" t="s">
        <v>21</v>
      </c>
      <c r="M130" s="2"/>
      <c r="P130" s="36">
        <f t="shared" si="20"/>
        <v>1200</v>
      </c>
      <c r="Q130" s="3">
        <f t="shared" si="21"/>
        <v>0</v>
      </c>
      <c r="R130" s="3">
        <f t="shared" si="22"/>
        <v>0</v>
      </c>
      <c r="S130" s="3">
        <f t="shared" si="23"/>
        <v>0</v>
      </c>
      <c r="T130" s="3">
        <f t="shared" si="24"/>
        <v>0</v>
      </c>
      <c r="U130" s="3">
        <f t="shared" si="25"/>
        <v>0</v>
      </c>
      <c r="V130" s="3">
        <f t="shared" si="26"/>
        <v>0</v>
      </c>
      <c r="W130" s="3">
        <f t="shared" si="15"/>
        <v>0</v>
      </c>
      <c r="X130" s="3">
        <f t="shared" si="16"/>
        <v>0</v>
      </c>
      <c r="Y130" s="3">
        <f t="shared" si="17"/>
        <v>1</v>
      </c>
    </row>
    <row r="131" spans="1:25" hidden="1" x14ac:dyDescent="0.25">
      <c r="A131" s="7"/>
      <c r="B131" s="3" t="s">
        <v>70</v>
      </c>
      <c r="C131" s="3" t="s">
        <v>47</v>
      </c>
      <c r="D131" s="17">
        <v>48</v>
      </c>
      <c r="E131" s="274" t="s">
        <v>31</v>
      </c>
      <c r="F131" s="274"/>
      <c r="G131" s="7">
        <f>'[1]PLOT DETAIL'!H85</f>
        <v>825.96061600000007</v>
      </c>
      <c r="H131" s="8">
        <f t="shared" si="18"/>
        <v>987.84889673600003</v>
      </c>
      <c r="I131" s="8">
        <v>1000</v>
      </c>
      <c r="J131" s="15" t="str">
        <f t="shared" si="19"/>
        <v>C-48</v>
      </c>
      <c r="K131" s="8" t="s">
        <v>14</v>
      </c>
      <c r="L131" s="2" t="s">
        <v>18</v>
      </c>
      <c r="M131" s="2"/>
      <c r="P131" s="36">
        <f t="shared" si="20"/>
        <v>1200</v>
      </c>
      <c r="Q131" s="3">
        <f t="shared" si="21"/>
        <v>0</v>
      </c>
      <c r="R131" s="3">
        <f t="shared" si="22"/>
        <v>0</v>
      </c>
      <c r="S131" s="3">
        <f t="shared" si="23"/>
        <v>0</v>
      </c>
      <c r="T131" s="3">
        <f t="shared" si="24"/>
        <v>0</v>
      </c>
      <c r="U131" s="3">
        <f t="shared" si="25"/>
        <v>0</v>
      </c>
      <c r="V131" s="3">
        <f t="shared" si="26"/>
        <v>0</v>
      </c>
      <c r="W131" s="3">
        <f t="shared" si="15"/>
        <v>0</v>
      </c>
      <c r="X131" s="3">
        <f t="shared" si="16"/>
        <v>0</v>
      </c>
      <c r="Y131" s="3">
        <f t="shared" si="17"/>
        <v>1</v>
      </c>
    </row>
    <row r="132" spans="1:25" hidden="1" x14ac:dyDescent="0.25">
      <c r="B132" s="3" t="s">
        <v>71</v>
      </c>
      <c r="C132" s="3" t="s">
        <v>47</v>
      </c>
      <c r="D132" s="17">
        <v>49</v>
      </c>
      <c r="E132" s="7">
        <v>20.9</v>
      </c>
      <c r="F132" s="7">
        <v>10</v>
      </c>
      <c r="G132" s="7">
        <f t="shared" ref="G132:G169" si="28">E132*F132</f>
        <v>209</v>
      </c>
      <c r="H132" s="8">
        <f t="shared" si="18"/>
        <v>249.964</v>
      </c>
      <c r="I132" s="8">
        <v>250</v>
      </c>
      <c r="J132" s="15" t="str">
        <f t="shared" si="19"/>
        <v>C-49</v>
      </c>
      <c r="K132" s="8" t="s">
        <v>21</v>
      </c>
      <c r="L132" s="2" t="s">
        <v>21</v>
      </c>
      <c r="M132" s="2"/>
      <c r="P132" s="36">
        <f t="shared" si="20"/>
        <v>250</v>
      </c>
      <c r="Q132" s="3">
        <f t="shared" si="21"/>
        <v>0</v>
      </c>
      <c r="R132" s="3">
        <f t="shared" si="22"/>
        <v>1</v>
      </c>
      <c r="S132" s="3">
        <f t="shared" si="23"/>
        <v>0</v>
      </c>
      <c r="T132" s="3">
        <f t="shared" si="24"/>
        <v>0</v>
      </c>
      <c r="U132" s="3">
        <f t="shared" si="25"/>
        <v>0</v>
      </c>
      <c r="V132" s="3">
        <f t="shared" si="26"/>
        <v>0</v>
      </c>
      <c r="W132" s="3">
        <f t="shared" ref="W132:W195" si="29">IF($P132=$W$3,1,0)</f>
        <v>0</v>
      </c>
      <c r="X132" s="3">
        <f t="shared" ref="X132:X195" si="30">IF($P132=$X$3,1,0)</f>
        <v>0</v>
      </c>
      <c r="Y132" s="3">
        <f t="shared" ref="Y132:Y195" si="31">IF($P132=$Y$3,1,0)</f>
        <v>0</v>
      </c>
    </row>
    <row r="133" spans="1:25" hidden="1" x14ac:dyDescent="0.25">
      <c r="C133" s="3" t="s">
        <v>47</v>
      </c>
      <c r="D133" s="17">
        <v>50</v>
      </c>
      <c r="E133" s="7">
        <v>20.9</v>
      </c>
      <c r="F133" s="7">
        <v>10</v>
      </c>
      <c r="G133" s="7">
        <f t="shared" si="28"/>
        <v>209</v>
      </c>
      <c r="H133" s="8">
        <f t="shared" ref="H133:H196" si="32">+G133*1.196</f>
        <v>249.964</v>
      </c>
      <c r="I133" s="8">
        <v>250</v>
      </c>
      <c r="J133" s="15" t="str">
        <f t="shared" ref="J133:J196" si="33">+C133&amp;"-"&amp;D133</f>
        <v>C-50</v>
      </c>
      <c r="K133" s="8" t="s">
        <v>21</v>
      </c>
      <c r="L133" s="2" t="s">
        <v>21</v>
      </c>
      <c r="M133" s="2"/>
      <c r="P133" s="36">
        <f t="shared" ref="P133:P196" si="34">IF(H133&lt;=210,210,IF(H133&lt;=250,250,IF(H133&lt;=320,320,IF(H133&lt;=350,350,IF(H133&lt;=410,410,IF(H133&lt;=520,520,IF(H133&lt;=700,700,IF(H133&lt;=900,900,IF(H133&lt;=1200,1200,0)))))))))</f>
        <v>250</v>
      </c>
      <c r="Q133" s="3">
        <f t="shared" ref="Q133:Q196" si="35">IF($P133=$Q$3,1,0)</f>
        <v>0</v>
      </c>
      <c r="R133" s="3">
        <f t="shared" ref="R133:R196" si="36">IF($P133=$R$3,1,0)</f>
        <v>1</v>
      </c>
      <c r="S133" s="3">
        <f t="shared" ref="S133:S196" si="37">IF($P133=$S$3,1,0)</f>
        <v>0</v>
      </c>
      <c r="T133" s="3">
        <f t="shared" ref="T133:T196" si="38">IF($P133=$T$3,1,0)</f>
        <v>0</v>
      </c>
      <c r="U133" s="3">
        <f t="shared" ref="U133:U196" si="39">IF($P133=$U$3,1,0)</f>
        <v>0</v>
      </c>
      <c r="V133" s="3">
        <f t="shared" ref="V133:V196" si="40">IF($P133=$V$3,1,0)</f>
        <v>0</v>
      </c>
      <c r="W133" s="3">
        <f t="shared" si="29"/>
        <v>0</v>
      </c>
      <c r="X133" s="3">
        <f t="shared" si="30"/>
        <v>0</v>
      </c>
      <c r="Y133" s="3">
        <f t="shared" si="31"/>
        <v>0</v>
      </c>
    </row>
    <row r="134" spans="1:25" hidden="1" x14ac:dyDescent="0.25">
      <c r="C134" s="3" t="s">
        <v>47</v>
      </c>
      <c r="D134" s="17">
        <v>51</v>
      </c>
      <c r="E134" s="7">
        <v>20.9</v>
      </c>
      <c r="F134" s="7">
        <v>10</v>
      </c>
      <c r="G134" s="7">
        <f t="shared" si="28"/>
        <v>209</v>
      </c>
      <c r="H134" s="8">
        <f t="shared" si="32"/>
        <v>249.964</v>
      </c>
      <c r="I134" s="8">
        <v>250</v>
      </c>
      <c r="J134" s="15" t="str">
        <f t="shared" si="33"/>
        <v>C-51</v>
      </c>
      <c r="K134" s="8" t="s">
        <v>21</v>
      </c>
      <c r="L134" s="2" t="s">
        <v>21</v>
      </c>
      <c r="M134" s="2"/>
      <c r="P134" s="36">
        <f t="shared" si="34"/>
        <v>250</v>
      </c>
      <c r="Q134" s="3">
        <f t="shared" si="35"/>
        <v>0</v>
      </c>
      <c r="R134" s="3">
        <f t="shared" si="36"/>
        <v>1</v>
      </c>
      <c r="S134" s="3">
        <f t="shared" si="37"/>
        <v>0</v>
      </c>
      <c r="T134" s="3">
        <f t="shared" si="38"/>
        <v>0</v>
      </c>
      <c r="U134" s="3">
        <f t="shared" si="39"/>
        <v>0</v>
      </c>
      <c r="V134" s="3">
        <f t="shared" si="40"/>
        <v>0</v>
      </c>
      <c r="W134" s="3">
        <f t="shared" si="29"/>
        <v>0</v>
      </c>
      <c r="X134" s="3">
        <f t="shared" si="30"/>
        <v>0</v>
      </c>
      <c r="Y134" s="3">
        <f t="shared" si="31"/>
        <v>0</v>
      </c>
    </row>
    <row r="135" spans="1:25" hidden="1" x14ac:dyDescent="0.25">
      <c r="C135" s="3" t="s">
        <v>47</v>
      </c>
      <c r="D135" s="17">
        <v>52</v>
      </c>
      <c r="E135" s="7">
        <v>20.9</v>
      </c>
      <c r="F135" s="7">
        <v>10</v>
      </c>
      <c r="G135" s="7">
        <f t="shared" si="28"/>
        <v>209</v>
      </c>
      <c r="H135" s="8">
        <f t="shared" si="32"/>
        <v>249.964</v>
      </c>
      <c r="I135" s="8">
        <v>250</v>
      </c>
      <c r="J135" s="15" t="str">
        <f t="shared" si="33"/>
        <v>C-52</v>
      </c>
      <c r="K135" s="8" t="s">
        <v>21</v>
      </c>
      <c r="L135" s="2" t="s">
        <v>21</v>
      </c>
      <c r="M135" s="2"/>
      <c r="P135" s="36">
        <f t="shared" si="34"/>
        <v>250</v>
      </c>
      <c r="Q135" s="3">
        <f t="shared" si="35"/>
        <v>0</v>
      </c>
      <c r="R135" s="3">
        <f t="shared" si="36"/>
        <v>1</v>
      </c>
      <c r="S135" s="3">
        <f t="shared" si="37"/>
        <v>0</v>
      </c>
      <c r="T135" s="3">
        <f t="shared" si="38"/>
        <v>0</v>
      </c>
      <c r="U135" s="3">
        <f t="shared" si="39"/>
        <v>0</v>
      </c>
      <c r="V135" s="3">
        <f t="shared" si="40"/>
        <v>0</v>
      </c>
      <c r="W135" s="3">
        <f t="shared" si="29"/>
        <v>0</v>
      </c>
      <c r="X135" s="3">
        <f t="shared" si="30"/>
        <v>0</v>
      </c>
      <c r="Y135" s="3">
        <f t="shared" si="31"/>
        <v>0</v>
      </c>
    </row>
    <row r="136" spans="1:25" hidden="1" x14ac:dyDescent="0.25">
      <c r="C136" s="3" t="s">
        <v>47</v>
      </c>
      <c r="D136" s="17">
        <v>53</v>
      </c>
      <c r="E136" s="7">
        <v>20.9</v>
      </c>
      <c r="F136" s="7">
        <v>10</v>
      </c>
      <c r="G136" s="7">
        <f t="shared" si="28"/>
        <v>209</v>
      </c>
      <c r="H136" s="8">
        <f t="shared" si="32"/>
        <v>249.964</v>
      </c>
      <c r="I136" s="8">
        <v>250</v>
      </c>
      <c r="J136" s="15" t="str">
        <f t="shared" si="33"/>
        <v>C-53</v>
      </c>
      <c r="K136" s="8" t="s">
        <v>21</v>
      </c>
      <c r="L136" s="2" t="s">
        <v>21</v>
      </c>
      <c r="M136" s="2"/>
      <c r="P136" s="36">
        <f t="shared" si="34"/>
        <v>250</v>
      </c>
      <c r="Q136" s="3">
        <f t="shared" si="35"/>
        <v>0</v>
      </c>
      <c r="R136" s="3">
        <f t="shared" si="36"/>
        <v>1</v>
      </c>
      <c r="S136" s="3">
        <f t="shared" si="37"/>
        <v>0</v>
      </c>
      <c r="T136" s="3">
        <f t="shared" si="38"/>
        <v>0</v>
      </c>
      <c r="U136" s="3">
        <f t="shared" si="39"/>
        <v>0</v>
      </c>
      <c r="V136" s="3">
        <f t="shared" si="40"/>
        <v>0</v>
      </c>
      <c r="W136" s="3">
        <f t="shared" si="29"/>
        <v>0</v>
      </c>
      <c r="X136" s="3">
        <f t="shared" si="30"/>
        <v>0</v>
      </c>
      <c r="Y136" s="3">
        <f t="shared" si="31"/>
        <v>0</v>
      </c>
    </row>
    <row r="137" spans="1:25" hidden="1" x14ac:dyDescent="0.25">
      <c r="C137" s="3" t="s">
        <v>47</v>
      </c>
      <c r="D137" s="17">
        <v>54</v>
      </c>
      <c r="E137" s="7">
        <v>20.9</v>
      </c>
      <c r="F137" s="7">
        <v>10</v>
      </c>
      <c r="G137" s="7">
        <f t="shared" si="28"/>
        <v>209</v>
      </c>
      <c r="H137" s="8">
        <f t="shared" si="32"/>
        <v>249.964</v>
      </c>
      <c r="I137" s="8">
        <v>250</v>
      </c>
      <c r="J137" s="15" t="str">
        <f t="shared" si="33"/>
        <v>C-54</v>
      </c>
      <c r="K137" s="8" t="s">
        <v>21</v>
      </c>
      <c r="L137" s="2" t="s">
        <v>21</v>
      </c>
      <c r="M137" s="2"/>
      <c r="P137" s="36">
        <f t="shared" si="34"/>
        <v>250</v>
      </c>
      <c r="Q137" s="3">
        <f t="shared" si="35"/>
        <v>0</v>
      </c>
      <c r="R137" s="3">
        <f t="shared" si="36"/>
        <v>1</v>
      </c>
      <c r="S137" s="3">
        <f t="shared" si="37"/>
        <v>0</v>
      </c>
      <c r="T137" s="3">
        <f t="shared" si="38"/>
        <v>0</v>
      </c>
      <c r="U137" s="3">
        <f t="shared" si="39"/>
        <v>0</v>
      </c>
      <c r="V137" s="3">
        <f t="shared" si="40"/>
        <v>0</v>
      </c>
      <c r="W137" s="3">
        <f t="shared" si="29"/>
        <v>0</v>
      </c>
      <c r="X137" s="3">
        <f t="shared" si="30"/>
        <v>0</v>
      </c>
      <c r="Y137" s="3">
        <f t="shared" si="31"/>
        <v>0</v>
      </c>
    </row>
    <row r="138" spans="1:25" x14ac:dyDescent="0.25">
      <c r="C138" s="3" t="s">
        <v>47</v>
      </c>
      <c r="D138" s="17">
        <v>55</v>
      </c>
      <c r="E138" s="7">
        <v>20.9</v>
      </c>
      <c r="F138" s="7">
        <v>10</v>
      </c>
      <c r="G138" s="7">
        <f t="shared" si="28"/>
        <v>209</v>
      </c>
      <c r="H138" s="8">
        <f t="shared" si="32"/>
        <v>249.964</v>
      </c>
      <c r="I138" s="8">
        <v>250</v>
      </c>
      <c r="J138" s="15" t="str">
        <f t="shared" si="33"/>
        <v>C-55</v>
      </c>
      <c r="K138" s="8" t="s">
        <v>14</v>
      </c>
      <c r="L138" s="2" t="s">
        <v>316</v>
      </c>
      <c r="M138" s="2" t="s">
        <v>316</v>
      </c>
      <c r="P138" s="36">
        <f t="shared" si="34"/>
        <v>250</v>
      </c>
      <c r="Q138" s="3">
        <f t="shared" si="35"/>
        <v>0</v>
      </c>
      <c r="R138" s="3">
        <f t="shared" si="36"/>
        <v>1</v>
      </c>
      <c r="S138" s="3">
        <f t="shared" si="37"/>
        <v>0</v>
      </c>
      <c r="T138" s="3">
        <f t="shared" si="38"/>
        <v>0</v>
      </c>
      <c r="U138" s="3">
        <f t="shared" si="39"/>
        <v>0</v>
      </c>
      <c r="V138" s="3">
        <f t="shared" si="40"/>
        <v>0</v>
      </c>
      <c r="W138" s="3">
        <f t="shared" si="29"/>
        <v>0</v>
      </c>
      <c r="X138" s="3">
        <f t="shared" si="30"/>
        <v>0</v>
      </c>
      <c r="Y138" s="3">
        <f t="shared" si="31"/>
        <v>0</v>
      </c>
    </row>
    <row r="139" spans="1:25" hidden="1" x14ac:dyDescent="0.25">
      <c r="C139" s="3" t="s">
        <v>47</v>
      </c>
      <c r="D139" s="17">
        <v>56</v>
      </c>
      <c r="E139" s="7">
        <v>20.9</v>
      </c>
      <c r="F139" s="7">
        <v>10</v>
      </c>
      <c r="G139" s="7">
        <f t="shared" si="28"/>
        <v>209</v>
      </c>
      <c r="H139" s="8">
        <f t="shared" si="32"/>
        <v>249.964</v>
      </c>
      <c r="I139" s="8">
        <v>250</v>
      </c>
      <c r="J139" s="15" t="str">
        <f t="shared" si="33"/>
        <v>C-56</v>
      </c>
      <c r="K139" s="8" t="s">
        <v>14</v>
      </c>
      <c r="L139" s="2" t="s">
        <v>27</v>
      </c>
      <c r="M139" s="2" t="s">
        <v>315</v>
      </c>
      <c r="P139" s="36">
        <f t="shared" si="34"/>
        <v>250</v>
      </c>
      <c r="Q139" s="3">
        <f t="shared" si="35"/>
        <v>0</v>
      </c>
      <c r="R139" s="3">
        <f t="shared" si="36"/>
        <v>1</v>
      </c>
      <c r="S139" s="3">
        <f t="shared" si="37"/>
        <v>0</v>
      </c>
      <c r="T139" s="3">
        <f t="shared" si="38"/>
        <v>0</v>
      </c>
      <c r="U139" s="3">
        <f t="shared" si="39"/>
        <v>0</v>
      </c>
      <c r="V139" s="3">
        <f t="shared" si="40"/>
        <v>0</v>
      </c>
      <c r="W139" s="3">
        <f t="shared" si="29"/>
        <v>0</v>
      </c>
      <c r="X139" s="3">
        <f t="shared" si="30"/>
        <v>0</v>
      </c>
      <c r="Y139" s="3">
        <f t="shared" si="31"/>
        <v>0</v>
      </c>
    </row>
    <row r="140" spans="1:25" x14ac:dyDescent="0.25">
      <c r="C140" s="3" t="s">
        <v>47</v>
      </c>
      <c r="D140" s="17">
        <v>57</v>
      </c>
      <c r="E140" s="7">
        <v>20.9</v>
      </c>
      <c r="F140" s="7">
        <v>10</v>
      </c>
      <c r="G140" s="7">
        <f t="shared" si="28"/>
        <v>209</v>
      </c>
      <c r="H140" s="8">
        <f t="shared" si="32"/>
        <v>249.964</v>
      </c>
      <c r="I140" s="8">
        <v>250</v>
      </c>
      <c r="J140" s="15" t="str">
        <f t="shared" si="33"/>
        <v>C-57</v>
      </c>
      <c r="K140" s="8" t="s">
        <v>14</v>
      </c>
      <c r="L140" s="2" t="s">
        <v>316</v>
      </c>
      <c r="M140" s="2" t="s">
        <v>316</v>
      </c>
      <c r="P140" s="36">
        <f t="shared" si="34"/>
        <v>250</v>
      </c>
      <c r="Q140" s="3">
        <f t="shared" si="35"/>
        <v>0</v>
      </c>
      <c r="R140" s="3">
        <f t="shared" si="36"/>
        <v>1</v>
      </c>
      <c r="S140" s="3">
        <f t="shared" si="37"/>
        <v>0</v>
      </c>
      <c r="T140" s="3">
        <f t="shared" si="38"/>
        <v>0</v>
      </c>
      <c r="U140" s="3">
        <f t="shared" si="39"/>
        <v>0</v>
      </c>
      <c r="V140" s="3">
        <f t="shared" si="40"/>
        <v>0</v>
      </c>
      <c r="W140" s="3">
        <f t="shared" si="29"/>
        <v>0</v>
      </c>
      <c r="X140" s="3">
        <f t="shared" si="30"/>
        <v>0</v>
      </c>
      <c r="Y140" s="3">
        <f t="shared" si="31"/>
        <v>0</v>
      </c>
    </row>
    <row r="141" spans="1:25" x14ac:dyDescent="0.25">
      <c r="C141" s="3" t="s">
        <v>47</v>
      </c>
      <c r="D141" s="17">
        <v>58</v>
      </c>
      <c r="E141" s="7">
        <v>20.9</v>
      </c>
      <c r="F141" s="7">
        <v>10</v>
      </c>
      <c r="G141" s="7">
        <f t="shared" si="28"/>
        <v>209</v>
      </c>
      <c r="H141" s="8">
        <f t="shared" si="32"/>
        <v>249.964</v>
      </c>
      <c r="I141" s="8">
        <v>250</v>
      </c>
      <c r="J141" s="15" t="str">
        <f t="shared" si="33"/>
        <v>C-58</v>
      </c>
      <c r="K141" s="8" t="s">
        <v>14</v>
      </c>
      <c r="L141" s="2" t="s">
        <v>316</v>
      </c>
      <c r="M141" s="2" t="s">
        <v>316</v>
      </c>
      <c r="P141" s="36">
        <f t="shared" si="34"/>
        <v>250</v>
      </c>
      <c r="Q141" s="3">
        <f t="shared" si="35"/>
        <v>0</v>
      </c>
      <c r="R141" s="3">
        <f t="shared" si="36"/>
        <v>1</v>
      </c>
      <c r="S141" s="3">
        <f t="shared" si="37"/>
        <v>0</v>
      </c>
      <c r="T141" s="3">
        <f t="shared" si="38"/>
        <v>0</v>
      </c>
      <c r="U141" s="3">
        <f t="shared" si="39"/>
        <v>0</v>
      </c>
      <c r="V141" s="3">
        <f t="shared" si="40"/>
        <v>0</v>
      </c>
      <c r="W141" s="3">
        <f t="shared" si="29"/>
        <v>0</v>
      </c>
      <c r="X141" s="3">
        <f t="shared" si="30"/>
        <v>0</v>
      </c>
      <c r="Y141" s="3">
        <f t="shared" si="31"/>
        <v>0</v>
      </c>
    </row>
    <row r="142" spans="1:25" hidden="1" x14ac:dyDescent="0.25">
      <c r="C142" s="3" t="s">
        <v>47</v>
      </c>
      <c r="D142" s="17">
        <v>59</v>
      </c>
      <c r="E142" s="7">
        <v>20.9</v>
      </c>
      <c r="F142" s="7">
        <v>10</v>
      </c>
      <c r="G142" s="7">
        <f t="shared" si="28"/>
        <v>209</v>
      </c>
      <c r="H142" s="8">
        <f t="shared" si="32"/>
        <v>249.964</v>
      </c>
      <c r="I142" s="8">
        <v>250</v>
      </c>
      <c r="J142" s="15" t="str">
        <f t="shared" si="33"/>
        <v>C-59</v>
      </c>
      <c r="K142" s="8" t="s">
        <v>14</v>
      </c>
      <c r="L142" s="2" t="s">
        <v>27</v>
      </c>
      <c r="M142" s="2" t="s">
        <v>315</v>
      </c>
      <c r="P142" s="36">
        <f t="shared" si="34"/>
        <v>250</v>
      </c>
      <c r="Q142" s="3">
        <f t="shared" si="35"/>
        <v>0</v>
      </c>
      <c r="R142" s="3">
        <f t="shared" si="36"/>
        <v>1</v>
      </c>
      <c r="S142" s="3">
        <f t="shared" si="37"/>
        <v>0</v>
      </c>
      <c r="T142" s="3">
        <f t="shared" si="38"/>
        <v>0</v>
      </c>
      <c r="U142" s="3">
        <f t="shared" si="39"/>
        <v>0</v>
      </c>
      <c r="V142" s="3">
        <f t="shared" si="40"/>
        <v>0</v>
      </c>
      <c r="W142" s="3">
        <f t="shared" si="29"/>
        <v>0</v>
      </c>
      <c r="X142" s="3">
        <f t="shared" si="30"/>
        <v>0</v>
      </c>
      <c r="Y142" s="3">
        <f t="shared" si="31"/>
        <v>0</v>
      </c>
    </row>
    <row r="143" spans="1:25" hidden="1" x14ac:dyDescent="0.25">
      <c r="C143" s="3" t="s">
        <v>47</v>
      </c>
      <c r="D143" s="17">
        <v>60</v>
      </c>
      <c r="E143" s="7">
        <v>20.9</v>
      </c>
      <c r="F143" s="7">
        <v>10</v>
      </c>
      <c r="G143" s="7">
        <f t="shared" si="28"/>
        <v>209</v>
      </c>
      <c r="H143" s="8">
        <f t="shared" si="32"/>
        <v>249.964</v>
      </c>
      <c r="I143" s="8">
        <v>250</v>
      </c>
      <c r="J143" s="15" t="str">
        <f t="shared" si="33"/>
        <v>C-60</v>
      </c>
      <c r="K143" s="8" t="s">
        <v>14</v>
      </c>
      <c r="L143" s="2" t="s">
        <v>27</v>
      </c>
      <c r="M143" s="2" t="s">
        <v>315</v>
      </c>
      <c r="P143" s="36">
        <f t="shared" si="34"/>
        <v>250</v>
      </c>
      <c r="Q143" s="3">
        <f t="shared" si="35"/>
        <v>0</v>
      </c>
      <c r="R143" s="3">
        <f t="shared" si="36"/>
        <v>1</v>
      </c>
      <c r="S143" s="3">
        <f t="shared" si="37"/>
        <v>0</v>
      </c>
      <c r="T143" s="3">
        <f t="shared" si="38"/>
        <v>0</v>
      </c>
      <c r="U143" s="3">
        <f t="shared" si="39"/>
        <v>0</v>
      </c>
      <c r="V143" s="3">
        <f t="shared" si="40"/>
        <v>0</v>
      </c>
      <c r="W143" s="3">
        <f t="shared" si="29"/>
        <v>0</v>
      </c>
      <c r="X143" s="3">
        <f t="shared" si="30"/>
        <v>0</v>
      </c>
      <c r="Y143" s="3">
        <f t="shared" si="31"/>
        <v>0</v>
      </c>
    </row>
    <row r="144" spans="1:25" hidden="1" x14ac:dyDescent="0.25">
      <c r="C144" s="3" t="s">
        <v>47</v>
      </c>
      <c r="D144" s="17">
        <v>61</v>
      </c>
      <c r="E144" s="7">
        <v>20.9</v>
      </c>
      <c r="F144" s="7">
        <v>10</v>
      </c>
      <c r="G144" s="7">
        <f t="shared" si="28"/>
        <v>209</v>
      </c>
      <c r="H144" s="8">
        <f t="shared" si="32"/>
        <v>249.964</v>
      </c>
      <c r="I144" s="8">
        <v>250</v>
      </c>
      <c r="J144" s="15" t="str">
        <f t="shared" si="33"/>
        <v>C-61</v>
      </c>
      <c r="K144" s="8" t="s">
        <v>14</v>
      </c>
      <c r="L144" s="2" t="s">
        <v>27</v>
      </c>
      <c r="M144" s="2" t="s">
        <v>315</v>
      </c>
      <c r="P144" s="36">
        <f t="shared" si="34"/>
        <v>250</v>
      </c>
      <c r="Q144" s="3">
        <f t="shared" si="35"/>
        <v>0</v>
      </c>
      <c r="R144" s="3">
        <f t="shared" si="36"/>
        <v>1</v>
      </c>
      <c r="S144" s="3">
        <f t="shared" si="37"/>
        <v>0</v>
      </c>
      <c r="T144" s="3">
        <f t="shared" si="38"/>
        <v>0</v>
      </c>
      <c r="U144" s="3">
        <f t="shared" si="39"/>
        <v>0</v>
      </c>
      <c r="V144" s="3">
        <f t="shared" si="40"/>
        <v>0</v>
      </c>
      <c r="W144" s="3">
        <f t="shared" si="29"/>
        <v>0</v>
      </c>
      <c r="X144" s="3">
        <f t="shared" si="30"/>
        <v>0</v>
      </c>
      <c r="Y144" s="3">
        <f t="shared" si="31"/>
        <v>0</v>
      </c>
    </row>
    <row r="145" spans="1:25" x14ac:dyDescent="0.25">
      <c r="B145" s="3" t="s">
        <v>72</v>
      </c>
      <c r="C145" s="3" t="s">
        <v>47</v>
      </c>
      <c r="D145" s="17">
        <v>62</v>
      </c>
      <c r="E145" s="7">
        <v>20.9</v>
      </c>
      <c r="F145" s="7">
        <v>10</v>
      </c>
      <c r="G145" s="7">
        <f t="shared" si="28"/>
        <v>209</v>
      </c>
      <c r="H145" s="8">
        <f t="shared" si="32"/>
        <v>249.964</v>
      </c>
      <c r="I145" s="8">
        <v>250</v>
      </c>
      <c r="J145" s="15" t="str">
        <f t="shared" si="33"/>
        <v>C-62</v>
      </c>
      <c r="K145" s="8" t="s">
        <v>14</v>
      </c>
      <c r="L145" s="2" t="s">
        <v>316</v>
      </c>
      <c r="M145" s="2" t="s">
        <v>316</v>
      </c>
      <c r="P145" s="36">
        <f t="shared" si="34"/>
        <v>250</v>
      </c>
      <c r="Q145" s="3">
        <f t="shared" si="35"/>
        <v>0</v>
      </c>
      <c r="R145" s="3">
        <f t="shared" si="36"/>
        <v>1</v>
      </c>
      <c r="S145" s="3">
        <f t="shared" si="37"/>
        <v>0</v>
      </c>
      <c r="T145" s="3">
        <f t="shared" si="38"/>
        <v>0</v>
      </c>
      <c r="U145" s="3">
        <f t="shared" si="39"/>
        <v>0</v>
      </c>
      <c r="V145" s="3">
        <f t="shared" si="40"/>
        <v>0</v>
      </c>
      <c r="W145" s="3">
        <f t="shared" si="29"/>
        <v>0</v>
      </c>
      <c r="X145" s="3">
        <f t="shared" si="30"/>
        <v>0</v>
      </c>
      <c r="Y145" s="3">
        <f t="shared" si="31"/>
        <v>0</v>
      </c>
    </row>
    <row r="146" spans="1:25" x14ac:dyDescent="0.25">
      <c r="C146" s="3" t="s">
        <v>47</v>
      </c>
      <c r="D146" s="17">
        <v>63</v>
      </c>
      <c r="E146" s="7">
        <v>20.9</v>
      </c>
      <c r="F146" s="7">
        <v>10</v>
      </c>
      <c r="G146" s="7">
        <f t="shared" si="28"/>
        <v>209</v>
      </c>
      <c r="H146" s="8">
        <f t="shared" si="32"/>
        <v>249.964</v>
      </c>
      <c r="I146" s="8">
        <v>250</v>
      </c>
      <c r="J146" s="15" t="str">
        <f t="shared" si="33"/>
        <v>C-63</v>
      </c>
      <c r="K146" s="8" t="s">
        <v>14</v>
      </c>
      <c r="L146" s="2" t="s">
        <v>316</v>
      </c>
      <c r="M146" s="2" t="s">
        <v>316</v>
      </c>
      <c r="P146" s="36">
        <f t="shared" si="34"/>
        <v>250</v>
      </c>
      <c r="Q146" s="3">
        <f t="shared" si="35"/>
        <v>0</v>
      </c>
      <c r="R146" s="3">
        <f t="shared" si="36"/>
        <v>1</v>
      </c>
      <c r="S146" s="3">
        <f t="shared" si="37"/>
        <v>0</v>
      </c>
      <c r="T146" s="3">
        <f t="shared" si="38"/>
        <v>0</v>
      </c>
      <c r="U146" s="3">
        <f t="shared" si="39"/>
        <v>0</v>
      </c>
      <c r="V146" s="3">
        <f t="shared" si="40"/>
        <v>0</v>
      </c>
      <c r="W146" s="3">
        <f t="shared" si="29"/>
        <v>0</v>
      </c>
      <c r="X146" s="3">
        <f t="shared" si="30"/>
        <v>0</v>
      </c>
      <c r="Y146" s="3">
        <f t="shared" si="31"/>
        <v>0</v>
      </c>
    </row>
    <row r="147" spans="1:25" x14ac:dyDescent="0.25">
      <c r="C147" s="3" t="s">
        <v>47</v>
      </c>
      <c r="D147" s="17">
        <v>64</v>
      </c>
      <c r="E147" s="7">
        <v>20.9</v>
      </c>
      <c r="F147" s="7">
        <v>10</v>
      </c>
      <c r="G147" s="7">
        <f t="shared" si="28"/>
        <v>209</v>
      </c>
      <c r="H147" s="8">
        <f t="shared" si="32"/>
        <v>249.964</v>
      </c>
      <c r="I147" s="8">
        <v>250</v>
      </c>
      <c r="J147" s="15" t="str">
        <f t="shared" si="33"/>
        <v>C-64</v>
      </c>
      <c r="K147" s="8" t="s">
        <v>14</v>
      </c>
      <c r="L147" s="2" t="s">
        <v>316</v>
      </c>
      <c r="M147" s="2" t="s">
        <v>316</v>
      </c>
      <c r="P147" s="36">
        <f t="shared" si="34"/>
        <v>250</v>
      </c>
      <c r="Q147" s="3">
        <f t="shared" si="35"/>
        <v>0</v>
      </c>
      <c r="R147" s="3">
        <f t="shared" si="36"/>
        <v>1</v>
      </c>
      <c r="S147" s="3">
        <f t="shared" si="37"/>
        <v>0</v>
      </c>
      <c r="T147" s="3">
        <f t="shared" si="38"/>
        <v>0</v>
      </c>
      <c r="U147" s="3">
        <f t="shared" si="39"/>
        <v>0</v>
      </c>
      <c r="V147" s="3">
        <f t="shared" si="40"/>
        <v>0</v>
      </c>
      <c r="W147" s="3">
        <f t="shared" si="29"/>
        <v>0</v>
      </c>
      <c r="X147" s="3">
        <f t="shared" si="30"/>
        <v>0</v>
      </c>
      <c r="Y147" s="3">
        <f t="shared" si="31"/>
        <v>0</v>
      </c>
    </row>
    <row r="148" spans="1:25" x14ac:dyDescent="0.25">
      <c r="C148" s="3" t="s">
        <v>47</v>
      </c>
      <c r="D148" s="17">
        <v>65</v>
      </c>
      <c r="E148" s="7">
        <v>20.9</v>
      </c>
      <c r="F148" s="7">
        <v>10</v>
      </c>
      <c r="G148" s="7">
        <f t="shared" si="28"/>
        <v>209</v>
      </c>
      <c r="H148" s="8">
        <f t="shared" si="32"/>
        <v>249.964</v>
      </c>
      <c r="I148" s="8">
        <v>250</v>
      </c>
      <c r="J148" s="15" t="str">
        <f t="shared" si="33"/>
        <v>C-65</v>
      </c>
      <c r="K148" s="8" t="s">
        <v>14</v>
      </c>
      <c r="L148" s="2" t="s">
        <v>316</v>
      </c>
      <c r="M148" s="52" t="s">
        <v>316</v>
      </c>
      <c r="P148" s="36">
        <f t="shared" si="34"/>
        <v>250</v>
      </c>
      <c r="Q148" s="3">
        <f t="shared" si="35"/>
        <v>0</v>
      </c>
      <c r="R148" s="3">
        <f t="shared" si="36"/>
        <v>1</v>
      </c>
      <c r="S148" s="3">
        <f t="shared" si="37"/>
        <v>0</v>
      </c>
      <c r="T148" s="3">
        <f t="shared" si="38"/>
        <v>0</v>
      </c>
      <c r="U148" s="3">
        <f t="shared" si="39"/>
        <v>0</v>
      </c>
      <c r="V148" s="3">
        <f t="shared" si="40"/>
        <v>0</v>
      </c>
      <c r="W148" s="3">
        <f t="shared" si="29"/>
        <v>0</v>
      </c>
      <c r="X148" s="3">
        <f t="shared" si="30"/>
        <v>0</v>
      </c>
      <c r="Y148" s="3">
        <f t="shared" si="31"/>
        <v>0</v>
      </c>
    </row>
    <row r="149" spans="1:25" x14ac:dyDescent="0.25">
      <c r="C149" s="3" t="s">
        <v>47</v>
      </c>
      <c r="D149" s="17">
        <v>66</v>
      </c>
      <c r="E149" s="7">
        <v>20.9</v>
      </c>
      <c r="F149" s="7">
        <v>10</v>
      </c>
      <c r="G149" s="7">
        <f t="shared" si="28"/>
        <v>209</v>
      </c>
      <c r="H149" s="8">
        <f t="shared" si="32"/>
        <v>249.964</v>
      </c>
      <c r="I149" s="8">
        <v>250</v>
      </c>
      <c r="J149" s="15" t="str">
        <f t="shared" si="33"/>
        <v>C-66</v>
      </c>
      <c r="K149" s="8" t="s">
        <v>14</v>
      </c>
      <c r="L149" s="2" t="s">
        <v>316</v>
      </c>
      <c r="M149" s="52" t="s">
        <v>316</v>
      </c>
      <c r="P149" s="36">
        <f t="shared" si="34"/>
        <v>250</v>
      </c>
      <c r="Q149" s="3">
        <f t="shared" si="35"/>
        <v>0</v>
      </c>
      <c r="R149" s="3">
        <f t="shared" si="36"/>
        <v>1</v>
      </c>
      <c r="S149" s="3">
        <f t="shared" si="37"/>
        <v>0</v>
      </c>
      <c r="T149" s="3">
        <f t="shared" si="38"/>
        <v>0</v>
      </c>
      <c r="U149" s="3">
        <f t="shared" si="39"/>
        <v>0</v>
      </c>
      <c r="V149" s="3">
        <f t="shared" si="40"/>
        <v>0</v>
      </c>
      <c r="W149" s="3">
        <f t="shared" si="29"/>
        <v>0</v>
      </c>
      <c r="X149" s="3">
        <f t="shared" si="30"/>
        <v>0</v>
      </c>
      <c r="Y149" s="3">
        <f t="shared" si="31"/>
        <v>0</v>
      </c>
    </row>
    <row r="150" spans="1:25" hidden="1" x14ac:dyDescent="0.25">
      <c r="C150" s="3" t="s">
        <v>47</v>
      </c>
      <c r="D150" s="17">
        <v>67</v>
      </c>
      <c r="E150" s="7">
        <v>20.9</v>
      </c>
      <c r="F150" s="7">
        <v>10</v>
      </c>
      <c r="G150" s="7">
        <f t="shared" si="28"/>
        <v>209</v>
      </c>
      <c r="H150" s="8">
        <f t="shared" si="32"/>
        <v>249.964</v>
      </c>
      <c r="I150" s="8">
        <v>250</v>
      </c>
      <c r="J150" s="15" t="str">
        <f t="shared" si="33"/>
        <v>C-67</v>
      </c>
      <c r="K150" s="8" t="s">
        <v>14</v>
      </c>
      <c r="L150" s="2" t="s">
        <v>27</v>
      </c>
      <c r="M150" s="2" t="s">
        <v>315</v>
      </c>
      <c r="P150" s="36">
        <f t="shared" si="34"/>
        <v>250</v>
      </c>
      <c r="Q150" s="3">
        <f t="shared" si="35"/>
        <v>0</v>
      </c>
      <c r="R150" s="3">
        <f t="shared" si="36"/>
        <v>1</v>
      </c>
      <c r="S150" s="3">
        <f t="shared" si="37"/>
        <v>0</v>
      </c>
      <c r="T150" s="3">
        <f t="shared" si="38"/>
        <v>0</v>
      </c>
      <c r="U150" s="3">
        <f t="shared" si="39"/>
        <v>0</v>
      </c>
      <c r="V150" s="3">
        <f t="shared" si="40"/>
        <v>0</v>
      </c>
      <c r="W150" s="3">
        <f t="shared" si="29"/>
        <v>0</v>
      </c>
      <c r="X150" s="3">
        <f t="shared" si="30"/>
        <v>0</v>
      </c>
      <c r="Y150" s="3">
        <f t="shared" si="31"/>
        <v>0</v>
      </c>
    </row>
    <row r="151" spans="1:25" hidden="1" x14ac:dyDescent="0.25">
      <c r="C151" s="3" t="s">
        <v>47</v>
      </c>
      <c r="D151" s="17">
        <v>68</v>
      </c>
      <c r="E151" s="7">
        <v>20.9</v>
      </c>
      <c r="F151" s="7">
        <v>10</v>
      </c>
      <c r="G151" s="7">
        <f t="shared" si="28"/>
        <v>209</v>
      </c>
      <c r="H151" s="8">
        <f t="shared" si="32"/>
        <v>249.964</v>
      </c>
      <c r="I151" s="8">
        <v>250</v>
      </c>
      <c r="J151" s="15" t="str">
        <f t="shared" si="33"/>
        <v>C-68</v>
      </c>
      <c r="K151" s="8" t="s">
        <v>14</v>
      </c>
      <c r="L151" s="2" t="s">
        <v>27</v>
      </c>
      <c r="M151" s="2" t="s">
        <v>315</v>
      </c>
      <c r="P151" s="36">
        <f t="shared" si="34"/>
        <v>250</v>
      </c>
      <c r="Q151" s="3">
        <f t="shared" si="35"/>
        <v>0</v>
      </c>
      <c r="R151" s="3">
        <f t="shared" si="36"/>
        <v>1</v>
      </c>
      <c r="S151" s="3">
        <f t="shared" si="37"/>
        <v>0</v>
      </c>
      <c r="T151" s="3">
        <f t="shared" si="38"/>
        <v>0</v>
      </c>
      <c r="U151" s="3">
        <f t="shared" si="39"/>
        <v>0</v>
      </c>
      <c r="V151" s="3">
        <f t="shared" si="40"/>
        <v>0</v>
      </c>
      <c r="W151" s="3">
        <f t="shared" si="29"/>
        <v>0</v>
      </c>
      <c r="X151" s="3">
        <f t="shared" si="30"/>
        <v>0</v>
      </c>
      <c r="Y151" s="3">
        <f t="shared" si="31"/>
        <v>0</v>
      </c>
    </row>
    <row r="152" spans="1:25" hidden="1" x14ac:dyDescent="0.25">
      <c r="C152" s="3" t="s">
        <v>47</v>
      </c>
      <c r="D152" s="17">
        <v>69</v>
      </c>
      <c r="E152" s="7">
        <v>20.9</v>
      </c>
      <c r="F152" s="7">
        <v>10</v>
      </c>
      <c r="G152" s="7">
        <f t="shared" si="28"/>
        <v>209</v>
      </c>
      <c r="H152" s="8">
        <f t="shared" si="32"/>
        <v>249.964</v>
      </c>
      <c r="I152" s="8">
        <v>250</v>
      </c>
      <c r="J152" s="15" t="str">
        <f t="shared" si="33"/>
        <v>C-69</v>
      </c>
      <c r="K152" s="8" t="s">
        <v>21</v>
      </c>
      <c r="L152" s="2" t="s">
        <v>21</v>
      </c>
      <c r="M152" s="2"/>
      <c r="P152" s="36">
        <f t="shared" si="34"/>
        <v>250</v>
      </c>
      <c r="Q152" s="3">
        <f t="shared" si="35"/>
        <v>0</v>
      </c>
      <c r="R152" s="3">
        <f t="shared" si="36"/>
        <v>1</v>
      </c>
      <c r="S152" s="3">
        <f t="shared" si="37"/>
        <v>0</v>
      </c>
      <c r="T152" s="3">
        <f t="shared" si="38"/>
        <v>0</v>
      </c>
      <c r="U152" s="3">
        <f t="shared" si="39"/>
        <v>0</v>
      </c>
      <c r="V152" s="3">
        <f t="shared" si="40"/>
        <v>0</v>
      </c>
      <c r="W152" s="3">
        <f t="shared" si="29"/>
        <v>0</v>
      </c>
      <c r="X152" s="3">
        <f t="shared" si="30"/>
        <v>0</v>
      </c>
      <c r="Y152" s="3">
        <f t="shared" si="31"/>
        <v>0</v>
      </c>
    </row>
    <row r="153" spans="1:25" hidden="1" x14ac:dyDescent="0.25">
      <c r="C153" s="3" t="s">
        <v>47</v>
      </c>
      <c r="D153" s="17">
        <v>70</v>
      </c>
      <c r="E153" s="7">
        <v>20.9</v>
      </c>
      <c r="F153" s="7">
        <v>10</v>
      </c>
      <c r="G153" s="7">
        <f t="shared" si="28"/>
        <v>209</v>
      </c>
      <c r="H153" s="8">
        <f t="shared" si="32"/>
        <v>249.964</v>
      </c>
      <c r="I153" s="8">
        <v>250</v>
      </c>
      <c r="J153" s="15" t="str">
        <f t="shared" si="33"/>
        <v>C-70</v>
      </c>
      <c r="K153" s="8" t="s">
        <v>21</v>
      </c>
      <c r="L153" s="2" t="s">
        <v>21</v>
      </c>
      <c r="M153" s="2"/>
      <c r="P153" s="36">
        <f t="shared" si="34"/>
        <v>250</v>
      </c>
      <c r="Q153" s="3">
        <f t="shared" si="35"/>
        <v>0</v>
      </c>
      <c r="R153" s="3">
        <f t="shared" si="36"/>
        <v>1</v>
      </c>
      <c r="S153" s="3">
        <f t="shared" si="37"/>
        <v>0</v>
      </c>
      <c r="T153" s="3">
        <f t="shared" si="38"/>
        <v>0</v>
      </c>
      <c r="U153" s="3">
        <f t="shared" si="39"/>
        <v>0</v>
      </c>
      <c r="V153" s="3">
        <f t="shared" si="40"/>
        <v>0</v>
      </c>
      <c r="W153" s="3">
        <f t="shared" si="29"/>
        <v>0</v>
      </c>
      <c r="X153" s="3">
        <f t="shared" si="30"/>
        <v>0</v>
      </c>
      <c r="Y153" s="3">
        <f t="shared" si="31"/>
        <v>0</v>
      </c>
    </row>
    <row r="154" spans="1:25" hidden="1" x14ac:dyDescent="0.25">
      <c r="C154" s="3" t="s">
        <v>47</v>
      </c>
      <c r="D154" s="17">
        <v>71</v>
      </c>
      <c r="E154" s="7">
        <v>20.9</v>
      </c>
      <c r="F154" s="7">
        <v>10</v>
      </c>
      <c r="G154" s="7">
        <f t="shared" si="28"/>
        <v>209</v>
      </c>
      <c r="H154" s="8">
        <f t="shared" si="32"/>
        <v>249.964</v>
      </c>
      <c r="I154" s="8">
        <v>250</v>
      </c>
      <c r="J154" s="15" t="str">
        <f t="shared" si="33"/>
        <v>C-71</v>
      </c>
      <c r="K154" s="8" t="s">
        <v>21</v>
      </c>
      <c r="L154" s="2" t="s">
        <v>21</v>
      </c>
      <c r="M154" s="2"/>
      <c r="P154" s="36">
        <f t="shared" si="34"/>
        <v>250</v>
      </c>
      <c r="Q154" s="3">
        <f t="shared" si="35"/>
        <v>0</v>
      </c>
      <c r="R154" s="3">
        <f t="shared" si="36"/>
        <v>1</v>
      </c>
      <c r="S154" s="3">
        <f t="shared" si="37"/>
        <v>0</v>
      </c>
      <c r="T154" s="3">
        <f t="shared" si="38"/>
        <v>0</v>
      </c>
      <c r="U154" s="3">
        <f t="shared" si="39"/>
        <v>0</v>
      </c>
      <c r="V154" s="3">
        <f t="shared" si="40"/>
        <v>0</v>
      </c>
      <c r="W154" s="3">
        <f t="shared" si="29"/>
        <v>0</v>
      </c>
      <c r="X154" s="3">
        <f t="shared" si="30"/>
        <v>0</v>
      </c>
      <c r="Y154" s="3">
        <f t="shared" si="31"/>
        <v>0</v>
      </c>
    </row>
    <row r="155" spans="1:25" hidden="1" x14ac:dyDescent="0.25">
      <c r="C155" s="3" t="s">
        <v>47</v>
      </c>
      <c r="D155" s="17">
        <v>72</v>
      </c>
      <c r="E155" s="7">
        <v>20.9</v>
      </c>
      <c r="F155" s="7">
        <v>10</v>
      </c>
      <c r="G155" s="7">
        <f t="shared" si="28"/>
        <v>209</v>
      </c>
      <c r="H155" s="8">
        <f t="shared" si="32"/>
        <v>249.964</v>
      </c>
      <c r="I155" s="8">
        <v>250</v>
      </c>
      <c r="J155" s="15" t="str">
        <f t="shared" si="33"/>
        <v>C-72</v>
      </c>
      <c r="K155" s="8" t="s">
        <v>21</v>
      </c>
      <c r="L155" s="2" t="s">
        <v>21</v>
      </c>
      <c r="M155" s="2"/>
      <c r="P155" s="36">
        <f t="shared" si="34"/>
        <v>250</v>
      </c>
      <c r="Q155" s="3">
        <f t="shared" si="35"/>
        <v>0</v>
      </c>
      <c r="R155" s="3">
        <f t="shared" si="36"/>
        <v>1</v>
      </c>
      <c r="S155" s="3">
        <f t="shared" si="37"/>
        <v>0</v>
      </c>
      <c r="T155" s="3">
        <f t="shared" si="38"/>
        <v>0</v>
      </c>
      <c r="U155" s="3">
        <f t="shared" si="39"/>
        <v>0</v>
      </c>
      <c r="V155" s="3">
        <f t="shared" si="40"/>
        <v>0</v>
      </c>
      <c r="W155" s="3">
        <f t="shared" si="29"/>
        <v>0</v>
      </c>
      <c r="X155" s="3">
        <f t="shared" si="30"/>
        <v>0</v>
      </c>
      <c r="Y155" s="3">
        <f t="shared" si="31"/>
        <v>0</v>
      </c>
    </row>
    <row r="156" spans="1:25" hidden="1" x14ac:dyDescent="0.25">
      <c r="C156" s="3" t="s">
        <v>47</v>
      </c>
      <c r="D156" s="17">
        <v>73</v>
      </c>
      <c r="E156" s="7">
        <v>20.9</v>
      </c>
      <c r="F156" s="7">
        <v>10</v>
      </c>
      <c r="G156" s="7">
        <f t="shared" si="28"/>
        <v>209</v>
      </c>
      <c r="H156" s="8">
        <f t="shared" si="32"/>
        <v>249.964</v>
      </c>
      <c r="I156" s="8">
        <v>250</v>
      </c>
      <c r="J156" s="15" t="str">
        <f t="shared" si="33"/>
        <v>C-73</v>
      </c>
      <c r="K156" s="8" t="s">
        <v>21</v>
      </c>
      <c r="L156" s="2" t="s">
        <v>21</v>
      </c>
      <c r="M156" s="2"/>
      <c r="P156" s="36">
        <f t="shared" si="34"/>
        <v>250</v>
      </c>
      <c r="Q156" s="3">
        <f t="shared" si="35"/>
        <v>0</v>
      </c>
      <c r="R156" s="3">
        <f t="shared" si="36"/>
        <v>1</v>
      </c>
      <c r="S156" s="3">
        <f t="shared" si="37"/>
        <v>0</v>
      </c>
      <c r="T156" s="3">
        <f t="shared" si="38"/>
        <v>0</v>
      </c>
      <c r="U156" s="3">
        <f t="shared" si="39"/>
        <v>0</v>
      </c>
      <c r="V156" s="3">
        <f t="shared" si="40"/>
        <v>0</v>
      </c>
      <c r="W156" s="3">
        <f t="shared" si="29"/>
        <v>0</v>
      </c>
      <c r="X156" s="3">
        <f t="shared" si="30"/>
        <v>0</v>
      </c>
      <c r="Y156" s="3">
        <f t="shared" si="31"/>
        <v>0</v>
      </c>
    </row>
    <row r="157" spans="1:25" hidden="1" x14ac:dyDescent="0.25">
      <c r="C157" s="3" t="s">
        <v>47</v>
      </c>
      <c r="D157" s="17">
        <v>74</v>
      </c>
      <c r="E157" s="7">
        <v>20.9</v>
      </c>
      <c r="F157" s="7">
        <v>10</v>
      </c>
      <c r="G157" s="7">
        <f t="shared" si="28"/>
        <v>209</v>
      </c>
      <c r="H157" s="8">
        <f t="shared" si="32"/>
        <v>249.964</v>
      </c>
      <c r="I157" s="8">
        <v>250</v>
      </c>
      <c r="J157" s="15" t="str">
        <f t="shared" si="33"/>
        <v>C-74</v>
      </c>
      <c r="K157" s="8" t="s">
        <v>21</v>
      </c>
      <c r="L157" s="2" t="s">
        <v>21</v>
      </c>
      <c r="M157" s="2"/>
      <c r="P157" s="36">
        <f t="shared" si="34"/>
        <v>250</v>
      </c>
      <c r="Q157" s="3">
        <f t="shared" si="35"/>
        <v>0</v>
      </c>
      <c r="R157" s="3">
        <f t="shared" si="36"/>
        <v>1</v>
      </c>
      <c r="S157" s="3">
        <f t="shared" si="37"/>
        <v>0</v>
      </c>
      <c r="T157" s="3">
        <f t="shared" si="38"/>
        <v>0</v>
      </c>
      <c r="U157" s="3">
        <f t="shared" si="39"/>
        <v>0</v>
      </c>
      <c r="V157" s="3">
        <f t="shared" si="40"/>
        <v>0</v>
      </c>
      <c r="W157" s="3">
        <f t="shared" si="29"/>
        <v>0</v>
      </c>
      <c r="X157" s="3">
        <f t="shared" si="30"/>
        <v>0</v>
      </c>
      <c r="Y157" s="3">
        <f t="shared" si="31"/>
        <v>0</v>
      </c>
    </row>
    <row r="158" spans="1:25" hidden="1" x14ac:dyDescent="0.25">
      <c r="B158" s="3" t="s">
        <v>73</v>
      </c>
      <c r="C158" s="3" t="s">
        <v>47</v>
      </c>
      <c r="D158" s="17">
        <v>75</v>
      </c>
      <c r="E158" s="7">
        <v>22.727</v>
      </c>
      <c r="F158" s="7">
        <v>14.339</v>
      </c>
      <c r="G158" s="7">
        <f t="shared" si="28"/>
        <v>325.882453</v>
      </c>
      <c r="H158" s="8">
        <f t="shared" si="32"/>
        <v>389.755413788</v>
      </c>
      <c r="I158" s="8">
        <v>400</v>
      </c>
      <c r="J158" s="15" t="str">
        <f t="shared" si="33"/>
        <v>C-75</v>
      </c>
      <c r="K158" s="8" t="s">
        <v>14</v>
      </c>
      <c r="L158" s="121" t="s">
        <v>332</v>
      </c>
      <c r="M158" s="122" t="s">
        <v>314</v>
      </c>
      <c r="P158" s="36">
        <f t="shared" si="34"/>
        <v>410</v>
      </c>
      <c r="Q158" s="3">
        <f t="shared" si="35"/>
        <v>0</v>
      </c>
      <c r="R158" s="3">
        <f t="shared" si="36"/>
        <v>0</v>
      </c>
      <c r="S158" s="3">
        <f t="shared" si="37"/>
        <v>0</v>
      </c>
      <c r="T158" s="3">
        <f t="shared" si="38"/>
        <v>0</v>
      </c>
      <c r="U158" s="3">
        <f t="shared" si="39"/>
        <v>1</v>
      </c>
      <c r="V158" s="3">
        <f t="shared" si="40"/>
        <v>0</v>
      </c>
      <c r="W158" s="3">
        <f t="shared" si="29"/>
        <v>0</v>
      </c>
      <c r="X158" s="3">
        <f t="shared" si="30"/>
        <v>0</v>
      </c>
      <c r="Y158" s="3">
        <f t="shared" si="31"/>
        <v>0</v>
      </c>
    </row>
    <row r="159" spans="1:25" hidden="1" x14ac:dyDescent="0.25">
      <c r="C159" s="3" t="s">
        <v>47</v>
      </c>
      <c r="D159" s="17">
        <v>76</v>
      </c>
      <c r="E159" s="7">
        <v>22.727</v>
      </c>
      <c r="F159" s="7">
        <v>14.339</v>
      </c>
      <c r="G159" s="7">
        <f t="shared" si="28"/>
        <v>325.882453</v>
      </c>
      <c r="H159" s="8">
        <f t="shared" si="32"/>
        <v>389.755413788</v>
      </c>
      <c r="I159" s="8">
        <v>400</v>
      </c>
      <c r="J159" s="15" t="str">
        <f t="shared" si="33"/>
        <v>C-76</v>
      </c>
      <c r="K159" s="8" t="s">
        <v>14</v>
      </c>
      <c r="L159" s="121" t="s">
        <v>332</v>
      </c>
      <c r="M159" s="122" t="s">
        <v>314</v>
      </c>
      <c r="P159" s="36">
        <f t="shared" si="34"/>
        <v>410</v>
      </c>
      <c r="Q159" s="3">
        <f t="shared" si="35"/>
        <v>0</v>
      </c>
      <c r="R159" s="3">
        <f t="shared" si="36"/>
        <v>0</v>
      </c>
      <c r="S159" s="3">
        <f t="shared" si="37"/>
        <v>0</v>
      </c>
      <c r="T159" s="3">
        <f t="shared" si="38"/>
        <v>0</v>
      </c>
      <c r="U159" s="3">
        <f t="shared" si="39"/>
        <v>1</v>
      </c>
      <c r="V159" s="3">
        <f t="shared" si="40"/>
        <v>0</v>
      </c>
      <c r="W159" s="3">
        <f t="shared" si="29"/>
        <v>0</v>
      </c>
      <c r="X159" s="3">
        <f t="shared" si="30"/>
        <v>0</v>
      </c>
      <c r="Y159" s="3">
        <f t="shared" si="31"/>
        <v>0</v>
      </c>
    </row>
    <row r="160" spans="1:25" hidden="1" x14ac:dyDescent="0.25">
      <c r="A160" s="7"/>
      <c r="B160" s="3" t="s">
        <v>74</v>
      </c>
      <c r="C160" s="3" t="s">
        <v>47</v>
      </c>
      <c r="D160" s="17">
        <v>77</v>
      </c>
      <c r="E160" s="7">
        <v>22.727</v>
      </c>
      <c r="F160" s="7">
        <v>11</v>
      </c>
      <c r="G160" s="7">
        <f t="shared" si="28"/>
        <v>249.99700000000001</v>
      </c>
      <c r="H160" s="8">
        <f t="shared" si="32"/>
        <v>298.99641200000002</v>
      </c>
      <c r="I160" s="8">
        <v>300</v>
      </c>
      <c r="J160" s="15" t="str">
        <f t="shared" si="33"/>
        <v>C-77</v>
      </c>
      <c r="K160" s="8" t="s">
        <v>14</v>
      </c>
      <c r="L160" s="2" t="s">
        <v>27</v>
      </c>
      <c r="M160" s="2" t="s">
        <v>235</v>
      </c>
      <c r="P160" s="36">
        <f t="shared" si="34"/>
        <v>320</v>
      </c>
      <c r="Q160" s="3">
        <f t="shared" si="35"/>
        <v>0</v>
      </c>
      <c r="R160" s="3">
        <f t="shared" si="36"/>
        <v>0</v>
      </c>
      <c r="S160" s="3">
        <f t="shared" si="37"/>
        <v>1</v>
      </c>
      <c r="T160" s="3">
        <f t="shared" si="38"/>
        <v>0</v>
      </c>
      <c r="U160" s="3">
        <f t="shared" si="39"/>
        <v>0</v>
      </c>
      <c r="V160" s="3">
        <f t="shared" si="40"/>
        <v>0</v>
      </c>
      <c r="W160" s="3">
        <f t="shared" si="29"/>
        <v>0</v>
      </c>
      <c r="X160" s="3">
        <f t="shared" si="30"/>
        <v>0</v>
      </c>
      <c r="Y160" s="3">
        <f t="shared" si="31"/>
        <v>0</v>
      </c>
    </row>
    <row r="161" spans="1:25" hidden="1" x14ac:dyDescent="0.25">
      <c r="A161" s="7"/>
      <c r="C161" s="3" t="s">
        <v>47</v>
      </c>
      <c r="D161" s="17">
        <v>78</v>
      </c>
      <c r="E161" s="7">
        <v>22.727</v>
      </c>
      <c r="F161" s="7">
        <v>11</v>
      </c>
      <c r="G161" s="7">
        <f t="shared" si="28"/>
        <v>249.99700000000001</v>
      </c>
      <c r="H161" s="8">
        <f t="shared" si="32"/>
        <v>298.99641200000002</v>
      </c>
      <c r="I161" s="8">
        <v>300</v>
      </c>
      <c r="J161" s="15" t="str">
        <f t="shared" si="33"/>
        <v>C-78</v>
      </c>
      <c r="K161" s="8" t="s">
        <v>14</v>
      </c>
      <c r="L161" s="2" t="s">
        <v>27</v>
      </c>
      <c r="M161" s="2" t="s">
        <v>235</v>
      </c>
      <c r="P161" s="36">
        <f t="shared" si="34"/>
        <v>320</v>
      </c>
      <c r="Q161" s="3">
        <f t="shared" si="35"/>
        <v>0</v>
      </c>
      <c r="R161" s="3">
        <f t="shared" si="36"/>
        <v>0</v>
      </c>
      <c r="S161" s="3">
        <f t="shared" si="37"/>
        <v>1</v>
      </c>
      <c r="T161" s="3">
        <f t="shared" si="38"/>
        <v>0</v>
      </c>
      <c r="U161" s="3">
        <f t="shared" si="39"/>
        <v>0</v>
      </c>
      <c r="V161" s="3">
        <f t="shared" si="40"/>
        <v>0</v>
      </c>
      <c r="W161" s="3">
        <f t="shared" si="29"/>
        <v>0</v>
      </c>
      <c r="X161" s="3">
        <f t="shared" si="30"/>
        <v>0</v>
      </c>
      <c r="Y161" s="3">
        <f t="shared" si="31"/>
        <v>0</v>
      </c>
    </row>
    <row r="162" spans="1:25" x14ac:dyDescent="0.25">
      <c r="A162" s="7"/>
      <c r="C162" s="3" t="s">
        <v>47</v>
      </c>
      <c r="D162" s="17">
        <v>79</v>
      </c>
      <c r="E162" s="7">
        <v>22.727</v>
      </c>
      <c r="F162" s="7">
        <v>11</v>
      </c>
      <c r="G162" s="7">
        <f t="shared" si="28"/>
        <v>249.99700000000001</v>
      </c>
      <c r="H162" s="8">
        <f t="shared" si="32"/>
        <v>298.99641200000002</v>
      </c>
      <c r="I162" s="8">
        <v>300</v>
      </c>
      <c r="J162" s="15" t="str">
        <f t="shared" si="33"/>
        <v>C-79</v>
      </c>
      <c r="K162" s="8" t="s">
        <v>14</v>
      </c>
      <c r="L162" s="2" t="s">
        <v>316</v>
      </c>
      <c r="M162" s="2" t="s">
        <v>317</v>
      </c>
      <c r="P162" s="36">
        <f t="shared" si="34"/>
        <v>320</v>
      </c>
      <c r="Q162" s="3">
        <f t="shared" si="35"/>
        <v>0</v>
      </c>
      <c r="R162" s="3">
        <f t="shared" si="36"/>
        <v>0</v>
      </c>
      <c r="S162" s="3">
        <f t="shared" si="37"/>
        <v>1</v>
      </c>
      <c r="T162" s="3">
        <f t="shared" si="38"/>
        <v>0</v>
      </c>
      <c r="U162" s="3">
        <f t="shared" si="39"/>
        <v>0</v>
      </c>
      <c r="V162" s="3">
        <f t="shared" si="40"/>
        <v>0</v>
      </c>
      <c r="W162" s="3">
        <f t="shared" si="29"/>
        <v>0</v>
      </c>
      <c r="X162" s="3">
        <f t="shared" si="30"/>
        <v>0</v>
      </c>
      <c r="Y162" s="3">
        <f t="shared" si="31"/>
        <v>0</v>
      </c>
    </row>
    <row r="163" spans="1:25" hidden="1" x14ac:dyDescent="0.25">
      <c r="A163" s="7"/>
      <c r="C163" s="3" t="s">
        <v>47</v>
      </c>
      <c r="D163" s="17">
        <v>80</v>
      </c>
      <c r="E163" s="7">
        <v>11</v>
      </c>
      <c r="F163" s="7">
        <v>22.727</v>
      </c>
      <c r="G163" s="7">
        <f t="shared" si="28"/>
        <v>249.99700000000001</v>
      </c>
      <c r="H163" s="8">
        <f t="shared" si="32"/>
        <v>298.99641200000002</v>
      </c>
      <c r="I163" s="8">
        <v>300</v>
      </c>
      <c r="J163" s="15" t="str">
        <f t="shared" si="33"/>
        <v>C-80</v>
      </c>
      <c r="K163" s="8" t="s">
        <v>21</v>
      </c>
      <c r="L163" s="2" t="s">
        <v>21</v>
      </c>
      <c r="M163" s="2"/>
      <c r="P163" s="36">
        <f t="shared" si="34"/>
        <v>320</v>
      </c>
      <c r="Q163" s="3">
        <f t="shared" si="35"/>
        <v>0</v>
      </c>
      <c r="R163" s="3">
        <f t="shared" si="36"/>
        <v>0</v>
      </c>
      <c r="S163" s="3">
        <f t="shared" si="37"/>
        <v>1</v>
      </c>
      <c r="T163" s="3">
        <f t="shared" si="38"/>
        <v>0</v>
      </c>
      <c r="U163" s="3">
        <f t="shared" si="39"/>
        <v>0</v>
      </c>
      <c r="V163" s="3">
        <f t="shared" si="40"/>
        <v>0</v>
      </c>
      <c r="W163" s="3">
        <f t="shared" si="29"/>
        <v>0</v>
      </c>
      <c r="X163" s="3">
        <f t="shared" si="30"/>
        <v>0</v>
      </c>
      <c r="Y163" s="3">
        <f t="shared" si="31"/>
        <v>0</v>
      </c>
    </row>
    <row r="164" spans="1:25" x14ac:dyDescent="0.25">
      <c r="B164" s="3" t="s">
        <v>75</v>
      </c>
      <c r="C164" s="3" t="s">
        <v>47</v>
      </c>
      <c r="D164" s="17">
        <v>81</v>
      </c>
      <c r="E164" s="7">
        <v>20.9</v>
      </c>
      <c r="F164" s="7">
        <v>10</v>
      </c>
      <c r="G164" s="7">
        <f t="shared" si="28"/>
        <v>209</v>
      </c>
      <c r="H164" s="8">
        <f t="shared" si="32"/>
        <v>249.964</v>
      </c>
      <c r="I164" s="8">
        <v>250</v>
      </c>
      <c r="J164" s="15" t="str">
        <f t="shared" si="33"/>
        <v>C-81</v>
      </c>
      <c r="K164" s="8" t="s">
        <v>14</v>
      </c>
      <c r="L164" s="2" t="s">
        <v>316</v>
      </c>
      <c r="M164" s="2" t="s">
        <v>316</v>
      </c>
      <c r="P164" s="36">
        <f t="shared" si="34"/>
        <v>250</v>
      </c>
      <c r="Q164" s="3">
        <f t="shared" si="35"/>
        <v>0</v>
      </c>
      <c r="R164" s="3">
        <f t="shared" si="36"/>
        <v>1</v>
      </c>
      <c r="S164" s="3">
        <f t="shared" si="37"/>
        <v>0</v>
      </c>
      <c r="T164" s="3">
        <f t="shared" si="38"/>
        <v>0</v>
      </c>
      <c r="U164" s="3">
        <f t="shared" si="39"/>
        <v>0</v>
      </c>
      <c r="V164" s="3">
        <f t="shared" si="40"/>
        <v>0</v>
      </c>
      <c r="W164" s="3">
        <f t="shared" si="29"/>
        <v>0</v>
      </c>
      <c r="X164" s="3">
        <f t="shared" si="30"/>
        <v>0</v>
      </c>
      <c r="Y164" s="3">
        <f t="shared" si="31"/>
        <v>0</v>
      </c>
    </row>
    <row r="165" spans="1:25" hidden="1" x14ac:dyDescent="0.25">
      <c r="C165" s="3" t="s">
        <v>47</v>
      </c>
      <c r="D165" s="17">
        <v>82</v>
      </c>
      <c r="E165" s="7">
        <v>20.9</v>
      </c>
      <c r="F165" s="7">
        <v>10</v>
      </c>
      <c r="G165" s="7">
        <f t="shared" si="28"/>
        <v>209</v>
      </c>
      <c r="H165" s="8">
        <f t="shared" si="32"/>
        <v>249.964</v>
      </c>
      <c r="I165" s="8">
        <v>250</v>
      </c>
      <c r="J165" s="15" t="str">
        <f t="shared" si="33"/>
        <v>C-82</v>
      </c>
      <c r="K165" s="8" t="s">
        <v>21</v>
      </c>
      <c r="L165" s="2" t="s">
        <v>21</v>
      </c>
      <c r="M165" s="2"/>
      <c r="P165" s="36">
        <f t="shared" si="34"/>
        <v>250</v>
      </c>
      <c r="Q165" s="3">
        <f t="shared" si="35"/>
        <v>0</v>
      </c>
      <c r="R165" s="3">
        <f t="shared" si="36"/>
        <v>1</v>
      </c>
      <c r="S165" s="3">
        <f t="shared" si="37"/>
        <v>0</v>
      </c>
      <c r="T165" s="3">
        <f t="shared" si="38"/>
        <v>0</v>
      </c>
      <c r="U165" s="3">
        <f t="shared" si="39"/>
        <v>0</v>
      </c>
      <c r="V165" s="3">
        <f t="shared" si="40"/>
        <v>0</v>
      </c>
      <c r="W165" s="3">
        <f t="shared" si="29"/>
        <v>0</v>
      </c>
      <c r="X165" s="3">
        <f t="shared" si="30"/>
        <v>0</v>
      </c>
      <c r="Y165" s="3">
        <f t="shared" si="31"/>
        <v>0</v>
      </c>
    </row>
    <row r="166" spans="1:25" hidden="1" x14ac:dyDescent="0.25">
      <c r="C166" s="3" t="s">
        <v>47</v>
      </c>
      <c r="D166" s="17">
        <v>83</v>
      </c>
      <c r="E166" s="7">
        <v>20.9</v>
      </c>
      <c r="F166" s="7">
        <v>10</v>
      </c>
      <c r="G166" s="7">
        <f t="shared" si="28"/>
        <v>209</v>
      </c>
      <c r="H166" s="8">
        <f t="shared" si="32"/>
        <v>249.964</v>
      </c>
      <c r="I166" s="8">
        <v>250</v>
      </c>
      <c r="J166" s="15" t="str">
        <f t="shared" si="33"/>
        <v>C-83</v>
      </c>
      <c r="K166" s="8" t="s">
        <v>14</v>
      </c>
      <c r="L166" s="2" t="s">
        <v>27</v>
      </c>
      <c r="M166" s="2" t="s">
        <v>315</v>
      </c>
      <c r="P166" s="36">
        <f t="shared" si="34"/>
        <v>250</v>
      </c>
      <c r="Q166" s="3">
        <f t="shared" si="35"/>
        <v>0</v>
      </c>
      <c r="R166" s="3">
        <f t="shared" si="36"/>
        <v>1</v>
      </c>
      <c r="S166" s="3">
        <f t="shared" si="37"/>
        <v>0</v>
      </c>
      <c r="T166" s="3">
        <f t="shared" si="38"/>
        <v>0</v>
      </c>
      <c r="U166" s="3">
        <f t="shared" si="39"/>
        <v>0</v>
      </c>
      <c r="V166" s="3">
        <f t="shared" si="40"/>
        <v>0</v>
      </c>
      <c r="W166" s="3">
        <f t="shared" si="29"/>
        <v>0</v>
      </c>
      <c r="X166" s="3">
        <f t="shared" si="30"/>
        <v>0</v>
      </c>
      <c r="Y166" s="3">
        <f t="shared" si="31"/>
        <v>0</v>
      </c>
    </row>
    <row r="167" spans="1:25" x14ac:dyDescent="0.25">
      <c r="C167" s="3" t="s">
        <v>47</v>
      </c>
      <c r="D167" s="17">
        <v>84</v>
      </c>
      <c r="E167" s="7">
        <v>20.9</v>
      </c>
      <c r="F167" s="7">
        <v>10</v>
      </c>
      <c r="G167" s="7">
        <f t="shared" si="28"/>
        <v>209</v>
      </c>
      <c r="H167" s="8">
        <f t="shared" si="32"/>
        <v>249.964</v>
      </c>
      <c r="I167" s="8">
        <v>250</v>
      </c>
      <c r="J167" s="15" t="str">
        <f t="shared" si="33"/>
        <v>C-84</v>
      </c>
      <c r="K167" s="8" t="s">
        <v>14</v>
      </c>
      <c r="L167" s="2" t="s">
        <v>316</v>
      </c>
      <c r="M167" s="2" t="s">
        <v>316</v>
      </c>
      <c r="P167" s="36">
        <f t="shared" si="34"/>
        <v>250</v>
      </c>
      <c r="Q167" s="3">
        <f t="shared" si="35"/>
        <v>0</v>
      </c>
      <c r="R167" s="3">
        <f t="shared" si="36"/>
        <v>1</v>
      </c>
      <c r="S167" s="3">
        <f t="shared" si="37"/>
        <v>0</v>
      </c>
      <c r="T167" s="3">
        <f t="shared" si="38"/>
        <v>0</v>
      </c>
      <c r="U167" s="3">
        <f t="shared" si="39"/>
        <v>0</v>
      </c>
      <c r="V167" s="3">
        <f t="shared" si="40"/>
        <v>0</v>
      </c>
      <c r="W167" s="3">
        <f t="shared" si="29"/>
        <v>0</v>
      </c>
      <c r="X167" s="3">
        <f t="shared" si="30"/>
        <v>0</v>
      </c>
      <c r="Y167" s="3">
        <f t="shared" si="31"/>
        <v>0</v>
      </c>
    </row>
    <row r="168" spans="1:25" hidden="1" x14ac:dyDescent="0.25">
      <c r="C168" s="3" t="s">
        <v>47</v>
      </c>
      <c r="D168" s="17">
        <v>85</v>
      </c>
      <c r="E168" s="7">
        <v>20.9</v>
      </c>
      <c r="F168" s="7">
        <v>10</v>
      </c>
      <c r="G168" s="7">
        <f t="shared" si="28"/>
        <v>209</v>
      </c>
      <c r="H168" s="8">
        <f t="shared" si="32"/>
        <v>249.964</v>
      </c>
      <c r="I168" s="8">
        <v>250</v>
      </c>
      <c r="J168" s="15" t="str">
        <f t="shared" si="33"/>
        <v>C-85</v>
      </c>
      <c r="K168" s="8" t="s">
        <v>14</v>
      </c>
      <c r="L168" s="2" t="s">
        <v>27</v>
      </c>
      <c r="M168" s="2" t="s">
        <v>315</v>
      </c>
      <c r="P168" s="36">
        <f t="shared" si="34"/>
        <v>250</v>
      </c>
      <c r="Q168" s="3">
        <f t="shared" si="35"/>
        <v>0</v>
      </c>
      <c r="R168" s="3">
        <f t="shared" si="36"/>
        <v>1</v>
      </c>
      <c r="S168" s="3">
        <f t="shared" si="37"/>
        <v>0</v>
      </c>
      <c r="T168" s="3">
        <f t="shared" si="38"/>
        <v>0</v>
      </c>
      <c r="U168" s="3">
        <f t="shared" si="39"/>
        <v>0</v>
      </c>
      <c r="V168" s="3">
        <f t="shared" si="40"/>
        <v>0</v>
      </c>
      <c r="W168" s="3">
        <f t="shared" si="29"/>
        <v>0</v>
      </c>
      <c r="X168" s="3">
        <f t="shared" si="30"/>
        <v>0</v>
      </c>
      <c r="Y168" s="3">
        <f t="shared" si="31"/>
        <v>0</v>
      </c>
    </row>
    <row r="169" spans="1:25" hidden="1" x14ac:dyDescent="0.25">
      <c r="A169" s="7"/>
      <c r="B169" s="3" t="s">
        <v>76</v>
      </c>
      <c r="C169" s="3" t="s">
        <v>47</v>
      </c>
      <c r="D169" s="17">
        <v>86</v>
      </c>
      <c r="E169" s="7">
        <v>12.93</v>
      </c>
      <c r="F169" s="7">
        <v>21.077999999999999</v>
      </c>
      <c r="G169" s="7">
        <f t="shared" si="28"/>
        <v>272.53854000000001</v>
      </c>
      <c r="H169" s="8">
        <f t="shared" si="32"/>
        <v>325.95609383999999</v>
      </c>
      <c r="I169" s="8">
        <v>300</v>
      </c>
      <c r="J169" s="15" t="str">
        <f t="shared" si="33"/>
        <v>C-86</v>
      </c>
      <c r="K169" s="8" t="s">
        <v>21</v>
      </c>
      <c r="L169" s="2" t="s">
        <v>21</v>
      </c>
      <c r="M169" s="2"/>
      <c r="P169" s="36">
        <f t="shared" si="34"/>
        <v>350</v>
      </c>
      <c r="Q169" s="3">
        <f t="shared" si="35"/>
        <v>0</v>
      </c>
      <c r="R169" s="3">
        <f t="shared" si="36"/>
        <v>0</v>
      </c>
      <c r="S169" s="3">
        <f t="shared" si="37"/>
        <v>0</v>
      </c>
      <c r="T169" s="3">
        <f t="shared" si="38"/>
        <v>1</v>
      </c>
      <c r="U169" s="3">
        <f t="shared" si="39"/>
        <v>0</v>
      </c>
      <c r="V169" s="3">
        <f t="shared" si="40"/>
        <v>0</v>
      </c>
      <c r="W169" s="3">
        <f t="shared" si="29"/>
        <v>0</v>
      </c>
      <c r="X169" s="3">
        <f t="shared" si="30"/>
        <v>0</v>
      </c>
      <c r="Y169" s="3">
        <f t="shared" si="31"/>
        <v>0</v>
      </c>
    </row>
    <row r="170" spans="1:25" hidden="1" x14ac:dyDescent="0.25">
      <c r="A170" s="7"/>
      <c r="B170" s="3" t="s">
        <v>77</v>
      </c>
      <c r="C170" s="3" t="s">
        <v>47</v>
      </c>
      <c r="D170" s="17">
        <v>87</v>
      </c>
      <c r="E170" s="274" t="s">
        <v>31</v>
      </c>
      <c r="F170" s="274"/>
      <c r="G170" s="7">
        <f>'[1]PLOT DETAIL'!H89</f>
        <v>274.93089299999997</v>
      </c>
      <c r="H170" s="8">
        <f t="shared" si="32"/>
        <v>328.81734802799997</v>
      </c>
      <c r="I170" s="8">
        <v>300</v>
      </c>
      <c r="J170" s="15" t="str">
        <f t="shared" si="33"/>
        <v>C-87</v>
      </c>
      <c r="K170" s="8" t="s">
        <v>14</v>
      </c>
      <c r="L170" s="2" t="s">
        <v>18</v>
      </c>
      <c r="M170" s="2"/>
      <c r="P170" s="36">
        <f t="shared" si="34"/>
        <v>350</v>
      </c>
      <c r="Q170" s="3">
        <f t="shared" si="35"/>
        <v>0</v>
      </c>
      <c r="R170" s="3">
        <f t="shared" si="36"/>
        <v>0</v>
      </c>
      <c r="S170" s="3">
        <f t="shared" si="37"/>
        <v>0</v>
      </c>
      <c r="T170" s="3">
        <f t="shared" si="38"/>
        <v>1</v>
      </c>
      <c r="U170" s="3">
        <f t="shared" si="39"/>
        <v>0</v>
      </c>
      <c r="V170" s="3">
        <f t="shared" si="40"/>
        <v>0</v>
      </c>
      <c r="W170" s="3">
        <f t="shared" si="29"/>
        <v>0</v>
      </c>
      <c r="X170" s="3">
        <f t="shared" si="30"/>
        <v>0</v>
      </c>
      <c r="Y170" s="3">
        <f t="shared" si="31"/>
        <v>0</v>
      </c>
    </row>
    <row r="171" spans="1:25" hidden="1" x14ac:dyDescent="0.25">
      <c r="A171" s="7"/>
      <c r="B171" s="3" t="s">
        <v>78</v>
      </c>
      <c r="C171" s="3" t="s">
        <v>47</v>
      </c>
      <c r="D171" s="17">
        <v>88</v>
      </c>
      <c r="E171" s="274" t="s">
        <v>31</v>
      </c>
      <c r="F171" s="274"/>
      <c r="G171" s="7">
        <f>'[1]PLOT DETAIL'!H93</f>
        <v>225.48225100000002</v>
      </c>
      <c r="H171" s="8">
        <f t="shared" si="32"/>
        <v>269.676772196</v>
      </c>
      <c r="I171" s="8">
        <v>300</v>
      </c>
      <c r="J171" s="15" t="str">
        <f t="shared" si="33"/>
        <v>C-88</v>
      </c>
      <c r="K171" s="8" t="s">
        <v>14</v>
      </c>
      <c r="L171" s="2" t="s">
        <v>18</v>
      </c>
      <c r="M171" s="2"/>
      <c r="P171" s="36">
        <f t="shared" si="34"/>
        <v>320</v>
      </c>
      <c r="Q171" s="3">
        <f t="shared" si="35"/>
        <v>0</v>
      </c>
      <c r="R171" s="3">
        <f t="shared" si="36"/>
        <v>0</v>
      </c>
      <c r="S171" s="3">
        <f t="shared" si="37"/>
        <v>1</v>
      </c>
      <c r="T171" s="3">
        <f t="shared" si="38"/>
        <v>0</v>
      </c>
      <c r="U171" s="3">
        <f t="shared" si="39"/>
        <v>0</v>
      </c>
      <c r="V171" s="3">
        <f t="shared" si="40"/>
        <v>0</v>
      </c>
      <c r="W171" s="3">
        <f t="shared" si="29"/>
        <v>0</v>
      </c>
      <c r="X171" s="3">
        <f t="shared" si="30"/>
        <v>0</v>
      </c>
      <c r="Y171" s="3">
        <f t="shared" si="31"/>
        <v>0</v>
      </c>
    </row>
    <row r="172" spans="1:25" hidden="1" x14ac:dyDescent="0.25">
      <c r="A172" s="7"/>
      <c r="B172" s="3" t="s">
        <v>79</v>
      </c>
      <c r="C172" s="3" t="s">
        <v>47</v>
      </c>
      <c r="D172" s="17">
        <v>89</v>
      </c>
      <c r="E172" s="274" t="s">
        <v>31</v>
      </c>
      <c r="F172" s="274"/>
      <c r="G172" s="7">
        <f>'[1]PLOT DETAIL'!H97</f>
        <v>211.77499999999998</v>
      </c>
      <c r="H172" s="8">
        <f t="shared" si="32"/>
        <v>253.28289999999996</v>
      </c>
      <c r="I172" s="8">
        <v>250</v>
      </c>
      <c r="J172" s="15" t="str">
        <f t="shared" si="33"/>
        <v>C-89</v>
      </c>
      <c r="K172" s="8" t="s">
        <v>14</v>
      </c>
      <c r="L172" s="2" t="s">
        <v>27</v>
      </c>
      <c r="M172" s="2" t="s">
        <v>27</v>
      </c>
      <c r="P172" s="36">
        <f t="shared" si="34"/>
        <v>320</v>
      </c>
      <c r="Q172" s="3">
        <f t="shared" si="35"/>
        <v>0</v>
      </c>
      <c r="R172" s="3">
        <f t="shared" si="36"/>
        <v>0</v>
      </c>
      <c r="S172" s="3">
        <f t="shared" si="37"/>
        <v>1</v>
      </c>
      <c r="T172" s="3">
        <f t="shared" si="38"/>
        <v>0</v>
      </c>
      <c r="U172" s="3">
        <f t="shared" si="39"/>
        <v>0</v>
      </c>
      <c r="V172" s="3">
        <f t="shared" si="40"/>
        <v>0</v>
      </c>
      <c r="W172" s="3">
        <f t="shared" si="29"/>
        <v>0</v>
      </c>
      <c r="X172" s="3">
        <f t="shared" si="30"/>
        <v>0</v>
      </c>
      <c r="Y172" s="3">
        <f t="shared" si="31"/>
        <v>0</v>
      </c>
    </row>
    <row r="173" spans="1:25" hidden="1" x14ac:dyDescent="0.25">
      <c r="A173" s="7"/>
      <c r="B173" s="3" t="s">
        <v>80</v>
      </c>
      <c r="C173" s="3" t="s">
        <v>47</v>
      </c>
      <c r="D173" s="17">
        <v>90</v>
      </c>
      <c r="E173" s="274" t="s">
        <v>31</v>
      </c>
      <c r="F173" s="274"/>
      <c r="G173" s="7">
        <f>'[1]PLOT DETAIL'!H101</f>
        <v>217.32500000000002</v>
      </c>
      <c r="H173" s="8">
        <f t="shared" si="32"/>
        <v>259.92070000000001</v>
      </c>
      <c r="I173" s="8">
        <v>250</v>
      </c>
      <c r="J173" s="15" t="str">
        <f t="shared" si="33"/>
        <v>C-90</v>
      </c>
      <c r="K173" s="8" t="s">
        <v>14</v>
      </c>
      <c r="L173" s="2" t="s">
        <v>27</v>
      </c>
      <c r="M173" s="2" t="s">
        <v>27</v>
      </c>
      <c r="P173" s="36">
        <f t="shared" si="34"/>
        <v>320</v>
      </c>
      <c r="Q173" s="3">
        <f t="shared" si="35"/>
        <v>0</v>
      </c>
      <c r="R173" s="3">
        <f t="shared" si="36"/>
        <v>0</v>
      </c>
      <c r="S173" s="3">
        <f t="shared" si="37"/>
        <v>1</v>
      </c>
      <c r="T173" s="3">
        <f t="shared" si="38"/>
        <v>0</v>
      </c>
      <c r="U173" s="3">
        <f t="shared" si="39"/>
        <v>0</v>
      </c>
      <c r="V173" s="3">
        <f t="shared" si="40"/>
        <v>0</v>
      </c>
      <c r="W173" s="3">
        <f t="shared" si="29"/>
        <v>0</v>
      </c>
      <c r="X173" s="3">
        <f t="shared" si="30"/>
        <v>0</v>
      </c>
      <c r="Y173" s="3">
        <f t="shared" si="31"/>
        <v>0</v>
      </c>
    </row>
    <row r="174" spans="1:25" hidden="1" x14ac:dyDescent="0.25">
      <c r="A174" s="7"/>
      <c r="B174" s="3" t="s">
        <v>81</v>
      </c>
      <c r="C174" s="3" t="s">
        <v>47</v>
      </c>
      <c r="D174" s="17">
        <v>91</v>
      </c>
      <c r="E174" s="274" t="s">
        <v>31</v>
      </c>
      <c r="F174" s="274"/>
      <c r="G174" s="7">
        <f>'[1]PLOT DETAIL'!H108</f>
        <v>318.99824799999999</v>
      </c>
      <c r="H174" s="8">
        <f t="shared" si="32"/>
        <v>381.521904608</v>
      </c>
      <c r="I174" s="8">
        <v>400</v>
      </c>
      <c r="J174" s="15" t="str">
        <f t="shared" si="33"/>
        <v>C-91</v>
      </c>
      <c r="K174" s="8" t="s">
        <v>14</v>
      </c>
      <c r="L174" s="2" t="s">
        <v>18</v>
      </c>
      <c r="M174" s="2"/>
      <c r="P174" s="36">
        <f t="shared" si="34"/>
        <v>410</v>
      </c>
      <c r="Q174" s="3">
        <f t="shared" si="35"/>
        <v>0</v>
      </c>
      <c r="R174" s="3">
        <f t="shared" si="36"/>
        <v>0</v>
      </c>
      <c r="S174" s="3">
        <f t="shared" si="37"/>
        <v>0</v>
      </c>
      <c r="T174" s="3">
        <f t="shared" si="38"/>
        <v>0</v>
      </c>
      <c r="U174" s="3">
        <f t="shared" si="39"/>
        <v>1</v>
      </c>
      <c r="V174" s="3">
        <f t="shared" si="40"/>
        <v>0</v>
      </c>
      <c r="W174" s="3">
        <f t="shared" si="29"/>
        <v>0</v>
      </c>
      <c r="X174" s="3">
        <f t="shared" si="30"/>
        <v>0</v>
      </c>
      <c r="Y174" s="3">
        <f t="shared" si="31"/>
        <v>0</v>
      </c>
    </row>
    <row r="175" spans="1:25" hidden="1" x14ac:dyDescent="0.25">
      <c r="A175" s="7"/>
      <c r="B175" s="3" t="s">
        <v>82</v>
      </c>
      <c r="C175" s="3" t="s">
        <v>47</v>
      </c>
      <c r="D175" s="17">
        <v>92</v>
      </c>
      <c r="E175" s="274" t="s">
        <v>31</v>
      </c>
      <c r="F175" s="274"/>
      <c r="G175" s="7">
        <f>'[1]PLOT DETAIL'!H114</f>
        <v>344.72028799999998</v>
      </c>
      <c r="H175" s="8">
        <f t="shared" si="32"/>
        <v>412.28546444799997</v>
      </c>
      <c r="I175" s="8">
        <v>400</v>
      </c>
      <c r="J175" s="15" t="str">
        <f t="shared" si="33"/>
        <v>C-92</v>
      </c>
      <c r="K175" s="8" t="s">
        <v>21</v>
      </c>
      <c r="L175" s="2" t="s">
        <v>21</v>
      </c>
      <c r="M175" s="2"/>
      <c r="P175" s="36">
        <f t="shared" si="34"/>
        <v>520</v>
      </c>
      <c r="Q175" s="3">
        <f t="shared" si="35"/>
        <v>0</v>
      </c>
      <c r="R175" s="3">
        <f t="shared" si="36"/>
        <v>0</v>
      </c>
      <c r="S175" s="3">
        <f t="shared" si="37"/>
        <v>0</v>
      </c>
      <c r="T175" s="3">
        <f t="shared" si="38"/>
        <v>0</v>
      </c>
      <c r="U175" s="3">
        <f t="shared" si="39"/>
        <v>0</v>
      </c>
      <c r="V175" s="3">
        <f t="shared" si="40"/>
        <v>1</v>
      </c>
      <c r="W175" s="3">
        <f t="shared" si="29"/>
        <v>0</v>
      </c>
      <c r="X175" s="3">
        <f t="shared" si="30"/>
        <v>0</v>
      </c>
      <c r="Y175" s="3">
        <f t="shared" si="31"/>
        <v>0</v>
      </c>
    </row>
    <row r="176" spans="1:25" hidden="1" x14ac:dyDescent="0.25">
      <c r="B176" s="3" t="s">
        <v>83</v>
      </c>
      <c r="C176" s="3" t="s">
        <v>47</v>
      </c>
      <c r="D176" s="17">
        <v>93</v>
      </c>
      <c r="E176" s="7">
        <v>26.2</v>
      </c>
      <c r="F176" s="7">
        <v>12</v>
      </c>
      <c r="G176" s="7">
        <f>E176*F176</f>
        <v>314.39999999999998</v>
      </c>
      <c r="H176" s="8">
        <f t="shared" si="32"/>
        <v>376.02239999999995</v>
      </c>
      <c r="I176" s="8">
        <v>375</v>
      </c>
      <c r="J176" s="15" t="str">
        <f t="shared" si="33"/>
        <v>C-93</v>
      </c>
      <c r="K176" s="8" t="s">
        <v>21</v>
      </c>
      <c r="L176" s="2" t="s">
        <v>21</v>
      </c>
      <c r="M176" s="2"/>
      <c r="P176" s="36">
        <f t="shared" si="34"/>
        <v>410</v>
      </c>
      <c r="Q176" s="3">
        <f t="shared" si="35"/>
        <v>0</v>
      </c>
      <c r="R176" s="3">
        <f t="shared" si="36"/>
        <v>0</v>
      </c>
      <c r="S176" s="3">
        <f t="shared" si="37"/>
        <v>0</v>
      </c>
      <c r="T176" s="3">
        <f t="shared" si="38"/>
        <v>0</v>
      </c>
      <c r="U176" s="3">
        <f t="shared" si="39"/>
        <v>1</v>
      </c>
      <c r="V176" s="3">
        <f t="shared" si="40"/>
        <v>0</v>
      </c>
      <c r="W176" s="3">
        <f t="shared" si="29"/>
        <v>0</v>
      </c>
      <c r="X176" s="3">
        <f t="shared" si="30"/>
        <v>0</v>
      </c>
      <c r="Y176" s="3">
        <f t="shared" si="31"/>
        <v>0</v>
      </c>
    </row>
    <row r="177" spans="1:25" hidden="1" x14ac:dyDescent="0.25">
      <c r="C177" s="3" t="s">
        <v>47</v>
      </c>
      <c r="D177" s="17">
        <v>94</v>
      </c>
      <c r="E177" s="7">
        <v>26.2</v>
      </c>
      <c r="F177" s="7">
        <v>12</v>
      </c>
      <c r="G177" s="7">
        <f>E177*F177</f>
        <v>314.39999999999998</v>
      </c>
      <c r="H177" s="8">
        <f t="shared" si="32"/>
        <v>376.02239999999995</v>
      </c>
      <c r="I177" s="8">
        <v>375</v>
      </c>
      <c r="J177" s="15" t="str">
        <f t="shared" si="33"/>
        <v>C-94</v>
      </c>
      <c r="K177" s="8" t="s">
        <v>21</v>
      </c>
      <c r="L177" s="2" t="s">
        <v>21</v>
      </c>
      <c r="M177" s="2"/>
      <c r="P177" s="36">
        <f t="shared" si="34"/>
        <v>410</v>
      </c>
      <c r="Q177" s="3">
        <f t="shared" si="35"/>
        <v>0</v>
      </c>
      <c r="R177" s="3">
        <f t="shared" si="36"/>
        <v>0</v>
      </c>
      <c r="S177" s="3">
        <f t="shared" si="37"/>
        <v>0</v>
      </c>
      <c r="T177" s="3">
        <f t="shared" si="38"/>
        <v>0</v>
      </c>
      <c r="U177" s="3">
        <f t="shared" si="39"/>
        <v>1</v>
      </c>
      <c r="V177" s="3">
        <f t="shared" si="40"/>
        <v>0</v>
      </c>
      <c r="W177" s="3">
        <f t="shared" si="29"/>
        <v>0</v>
      </c>
      <c r="X177" s="3">
        <f t="shared" si="30"/>
        <v>0</v>
      </c>
      <c r="Y177" s="3">
        <f t="shared" si="31"/>
        <v>0</v>
      </c>
    </row>
    <row r="178" spans="1:25" hidden="1" x14ac:dyDescent="0.25">
      <c r="C178" s="3" t="s">
        <v>47</v>
      </c>
      <c r="D178" s="17">
        <v>95</v>
      </c>
      <c r="E178" s="7">
        <v>26.2</v>
      </c>
      <c r="F178" s="7">
        <v>12</v>
      </c>
      <c r="G178" s="7">
        <f>E178*F178</f>
        <v>314.39999999999998</v>
      </c>
      <c r="H178" s="8">
        <f t="shared" si="32"/>
        <v>376.02239999999995</v>
      </c>
      <c r="I178" s="8">
        <v>375</v>
      </c>
      <c r="J178" s="15" t="str">
        <f t="shared" si="33"/>
        <v>C-95</v>
      </c>
      <c r="K178" s="8" t="s">
        <v>21</v>
      </c>
      <c r="L178" s="2" t="s">
        <v>21</v>
      </c>
      <c r="M178" s="2"/>
      <c r="P178" s="36">
        <f t="shared" si="34"/>
        <v>410</v>
      </c>
      <c r="Q178" s="3">
        <f t="shared" si="35"/>
        <v>0</v>
      </c>
      <c r="R178" s="3">
        <f t="shared" si="36"/>
        <v>0</v>
      </c>
      <c r="S178" s="3">
        <f t="shared" si="37"/>
        <v>0</v>
      </c>
      <c r="T178" s="3">
        <f t="shared" si="38"/>
        <v>0</v>
      </c>
      <c r="U178" s="3">
        <f t="shared" si="39"/>
        <v>1</v>
      </c>
      <c r="V178" s="3">
        <f t="shared" si="40"/>
        <v>0</v>
      </c>
      <c r="W178" s="3">
        <f t="shared" si="29"/>
        <v>0</v>
      </c>
      <c r="X178" s="3">
        <f t="shared" si="30"/>
        <v>0</v>
      </c>
      <c r="Y178" s="3">
        <f t="shared" si="31"/>
        <v>0</v>
      </c>
    </row>
    <row r="179" spans="1:25" hidden="1" x14ac:dyDescent="0.25">
      <c r="C179" s="3" t="s">
        <v>47</v>
      </c>
      <c r="D179" s="17">
        <v>96</v>
      </c>
      <c r="E179" s="7">
        <v>26.2</v>
      </c>
      <c r="F179" s="7">
        <v>12</v>
      </c>
      <c r="G179" s="7">
        <f>E179*F179</f>
        <v>314.39999999999998</v>
      </c>
      <c r="H179" s="8">
        <f t="shared" si="32"/>
        <v>376.02239999999995</v>
      </c>
      <c r="I179" s="8">
        <v>375</v>
      </c>
      <c r="J179" s="15" t="str">
        <f t="shared" si="33"/>
        <v>C-96</v>
      </c>
      <c r="K179" s="8" t="s">
        <v>21</v>
      </c>
      <c r="L179" s="2" t="s">
        <v>21</v>
      </c>
      <c r="M179" s="2"/>
      <c r="P179" s="36">
        <f t="shared" si="34"/>
        <v>410</v>
      </c>
      <c r="Q179" s="3">
        <f t="shared" si="35"/>
        <v>0</v>
      </c>
      <c r="R179" s="3">
        <f t="shared" si="36"/>
        <v>0</v>
      </c>
      <c r="S179" s="3">
        <f t="shared" si="37"/>
        <v>0</v>
      </c>
      <c r="T179" s="3">
        <f t="shared" si="38"/>
        <v>0</v>
      </c>
      <c r="U179" s="3">
        <f t="shared" si="39"/>
        <v>1</v>
      </c>
      <c r="V179" s="3">
        <f t="shared" si="40"/>
        <v>0</v>
      </c>
      <c r="W179" s="3">
        <f t="shared" si="29"/>
        <v>0</v>
      </c>
      <c r="X179" s="3">
        <f t="shared" si="30"/>
        <v>0</v>
      </c>
      <c r="Y179" s="3">
        <f t="shared" si="31"/>
        <v>0</v>
      </c>
    </row>
    <row r="180" spans="1:25" hidden="1" x14ac:dyDescent="0.25">
      <c r="C180" s="3" t="s">
        <v>47</v>
      </c>
      <c r="D180" s="17">
        <v>97</v>
      </c>
      <c r="E180" s="7">
        <v>26.2</v>
      </c>
      <c r="F180" s="7">
        <v>12</v>
      </c>
      <c r="G180" s="7">
        <f>E180*F180</f>
        <v>314.39999999999998</v>
      </c>
      <c r="H180" s="8">
        <f t="shared" si="32"/>
        <v>376.02239999999995</v>
      </c>
      <c r="I180" s="8">
        <v>375</v>
      </c>
      <c r="J180" s="15" t="str">
        <f t="shared" si="33"/>
        <v>C-97</v>
      </c>
      <c r="K180" s="8" t="s">
        <v>21</v>
      </c>
      <c r="L180" s="2" t="s">
        <v>21</v>
      </c>
      <c r="M180" s="2"/>
      <c r="P180" s="36">
        <f t="shared" si="34"/>
        <v>410</v>
      </c>
      <c r="Q180" s="3">
        <f t="shared" si="35"/>
        <v>0</v>
      </c>
      <c r="R180" s="3">
        <f t="shared" si="36"/>
        <v>0</v>
      </c>
      <c r="S180" s="3">
        <f t="shared" si="37"/>
        <v>0</v>
      </c>
      <c r="T180" s="3">
        <f t="shared" si="38"/>
        <v>0</v>
      </c>
      <c r="U180" s="3">
        <f t="shared" si="39"/>
        <v>1</v>
      </c>
      <c r="V180" s="3">
        <f t="shared" si="40"/>
        <v>0</v>
      </c>
      <c r="W180" s="3">
        <f t="shared" si="29"/>
        <v>0</v>
      </c>
      <c r="X180" s="3">
        <f t="shared" si="30"/>
        <v>0</v>
      </c>
      <c r="Y180" s="3">
        <f t="shared" si="31"/>
        <v>0</v>
      </c>
    </row>
    <row r="181" spans="1:25" hidden="1" x14ac:dyDescent="0.25">
      <c r="A181" s="7"/>
      <c r="B181" s="3" t="s">
        <v>84</v>
      </c>
      <c r="C181" s="3" t="s">
        <v>47</v>
      </c>
      <c r="D181" s="17">
        <v>98</v>
      </c>
      <c r="E181" s="274" t="s">
        <v>31</v>
      </c>
      <c r="F181" s="274"/>
      <c r="G181" s="7">
        <f>'[1]PLOT DETAIL'!H118</f>
        <v>388.99656000000004</v>
      </c>
      <c r="H181" s="8">
        <f t="shared" si="32"/>
        <v>465.23988576000005</v>
      </c>
      <c r="I181" s="8">
        <v>500</v>
      </c>
      <c r="J181" s="15" t="str">
        <f t="shared" si="33"/>
        <v>C-98</v>
      </c>
      <c r="K181" s="8" t="s">
        <v>21</v>
      </c>
      <c r="L181" s="2" t="s">
        <v>21</v>
      </c>
      <c r="M181" s="2"/>
      <c r="P181" s="36">
        <f t="shared" si="34"/>
        <v>520</v>
      </c>
      <c r="Q181" s="3">
        <f t="shared" si="35"/>
        <v>0</v>
      </c>
      <c r="R181" s="3">
        <f t="shared" si="36"/>
        <v>0</v>
      </c>
      <c r="S181" s="3">
        <f t="shared" si="37"/>
        <v>0</v>
      </c>
      <c r="T181" s="3">
        <f t="shared" si="38"/>
        <v>0</v>
      </c>
      <c r="U181" s="3">
        <f t="shared" si="39"/>
        <v>0</v>
      </c>
      <c r="V181" s="3">
        <f t="shared" si="40"/>
        <v>1</v>
      </c>
      <c r="W181" s="3">
        <f t="shared" si="29"/>
        <v>0</v>
      </c>
      <c r="X181" s="3">
        <f t="shared" si="30"/>
        <v>0</v>
      </c>
      <c r="Y181" s="3">
        <f t="shared" si="31"/>
        <v>0</v>
      </c>
    </row>
    <row r="182" spans="1:25" hidden="1" x14ac:dyDescent="0.25">
      <c r="B182" s="3" t="s">
        <v>85</v>
      </c>
      <c r="C182" s="3" t="s">
        <v>47</v>
      </c>
      <c r="D182" s="17">
        <v>99</v>
      </c>
      <c r="E182" s="7">
        <v>18.175000000000001</v>
      </c>
      <c r="F182" s="7">
        <v>9.1999999999999993</v>
      </c>
      <c r="G182" s="7">
        <f t="shared" ref="G182:G220" si="41">E182*F182</f>
        <v>167.20999999999998</v>
      </c>
      <c r="H182" s="8">
        <f t="shared" si="32"/>
        <v>199.98315999999997</v>
      </c>
      <c r="I182" s="8">
        <v>200</v>
      </c>
      <c r="J182" s="15" t="str">
        <f t="shared" si="33"/>
        <v>C-99</v>
      </c>
      <c r="K182" s="8" t="s">
        <v>14</v>
      </c>
      <c r="L182" s="121" t="s">
        <v>332</v>
      </c>
      <c r="M182" s="31"/>
      <c r="P182" s="36">
        <f t="shared" si="34"/>
        <v>210</v>
      </c>
      <c r="Q182" s="3">
        <f t="shared" si="35"/>
        <v>1</v>
      </c>
      <c r="R182" s="3">
        <f t="shared" si="36"/>
        <v>0</v>
      </c>
      <c r="S182" s="3">
        <f t="shared" si="37"/>
        <v>0</v>
      </c>
      <c r="T182" s="3">
        <f t="shared" si="38"/>
        <v>0</v>
      </c>
      <c r="U182" s="3">
        <f t="shared" si="39"/>
        <v>0</v>
      </c>
      <c r="V182" s="3">
        <f t="shared" si="40"/>
        <v>0</v>
      </c>
      <c r="W182" s="3">
        <f t="shared" si="29"/>
        <v>0</v>
      </c>
      <c r="X182" s="3">
        <f t="shared" si="30"/>
        <v>0</v>
      </c>
      <c r="Y182" s="3">
        <f t="shared" si="31"/>
        <v>0</v>
      </c>
    </row>
    <row r="183" spans="1:25" hidden="1" x14ac:dyDescent="0.25">
      <c r="C183" s="3" t="s">
        <v>47</v>
      </c>
      <c r="D183" s="17">
        <v>100</v>
      </c>
      <c r="E183" s="7">
        <v>9.1999999999999993</v>
      </c>
      <c r="F183" s="7">
        <v>9.1999999999999993</v>
      </c>
      <c r="G183" s="7">
        <f t="shared" si="41"/>
        <v>84.639999999999986</v>
      </c>
      <c r="H183" s="8">
        <f t="shared" si="32"/>
        <v>101.22943999999998</v>
      </c>
      <c r="I183" s="8">
        <v>200</v>
      </c>
      <c r="J183" s="15" t="str">
        <f t="shared" si="33"/>
        <v>C-100</v>
      </c>
      <c r="K183" s="8" t="s">
        <v>21</v>
      </c>
      <c r="L183" s="2" t="s">
        <v>21</v>
      </c>
      <c r="M183" s="2"/>
      <c r="P183" s="36">
        <f t="shared" si="34"/>
        <v>210</v>
      </c>
      <c r="Q183" s="3">
        <f t="shared" si="35"/>
        <v>1</v>
      </c>
      <c r="R183" s="3">
        <f t="shared" si="36"/>
        <v>0</v>
      </c>
      <c r="S183" s="3">
        <f t="shared" si="37"/>
        <v>0</v>
      </c>
      <c r="T183" s="3">
        <f t="shared" si="38"/>
        <v>0</v>
      </c>
      <c r="U183" s="3">
        <f t="shared" si="39"/>
        <v>0</v>
      </c>
      <c r="V183" s="3">
        <f t="shared" si="40"/>
        <v>0</v>
      </c>
      <c r="W183" s="3">
        <f t="shared" si="29"/>
        <v>0</v>
      </c>
      <c r="X183" s="3">
        <f t="shared" si="30"/>
        <v>0</v>
      </c>
      <c r="Y183" s="3">
        <f t="shared" si="31"/>
        <v>0</v>
      </c>
    </row>
    <row r="184" spans="1:25" hidden="1" x14ac:dyDescent="0.25">
      <c r="C184" s="3" t="s">
        <v>47</v>
      </c>
      <c r="D184" s="17">
        <v>101</v>
      </c>
      <c r="E184" s="7">
        <v>18.175000000000001</v>
      </c>
      <c r="F184" s="7">
        <v>9.1999999999999993</v>
      </c>
      <c r="G184" s="7">
        <f t="shared" si="41"/>
        <v>167.20999999999998</v>
      </c>
      <c r="H184" s="8">
        <f t="shared" si="32"/>
        <v>199.98315999999997</v>
      </c>
      <c r="I184" s="8">
        <v>200</v>
      </c>
      <c r="J184" s="15" t="str">
        <f t="shared" si="33"/>
        <v>C-101</v>
      </c>
      <c r="K184" s="8" t="s">
        <v>14</v>
      </c>
      <c r="L184" s="2" t="s">
        <v>27</v>
      </c>
      <c r="M184" s="2" t="s">
        <v>27</v>
      </c>
      <c r="P184" s="36">
        <f t="shared" si="34"/>
        <v>210</v>
      </c>
      <c r="Q184" s="3">
        <f t="shared" si="35"/>
        <v>1</v>
      </c>
      <c r="R184" s="3">
        <f t="shared" si="36"/>
        <v>0</v>
      </c>
      <c r="S184" s="3">
        <f t="shared" si="37"/>
        <v>0</v>
      </c>
      <c r="T184" s="3">
        <f t="shared" si="38"/>
        <v>0</v>
      </c>
      <c r="U184" s="3">
        <f t="shared" si="39"/>
        <v>0</v>
      </c>
      <c r="V184" s="3">
        <f t="shared" si="40"/>
        <v>0</v>
      </c>
      <c r="W184" s="3">
        <f t="shared" si="29"/>
        <v>0</v>
      </c>
      <c r="X184" s="3">
        <f t="shared" si="30"/>
        <v>0</v>
      </c>
      <c r="Y184" s="3">
        <f t="shared" si="31"/>
        <v>0</v>
      </c>
    </row>
    <row r="185" spans="1:25" hidden="1" x14ac:dyDescent="0.25">
      <c r="C185" s="3" t="s">
        <v>47</v>
      </c>
      <c r="D185" s="17">
        <v>102</v>
      </c>
      <c r="E185" s="7">
        <v>18.175000000000001</v>
      </c>
      <c r="F185" s="7">
        <v>9.1999999999999993</v>
      </c>
      <c r="G185" s="7">
        <f t="shared" si="41"/>
        <v>167.20999999999998</v>
      </c>
      <c r="H185" s="8">
        <f t="shared" si="32"/>
        <v>199.98315999999997</v>
      </c>
      <c r="I185" s="8">
        <v>200</v>
      </c>
      <c r="J185" s="15" t="str">
        <f t="shared" si="33"/>
        <v>C-102</v>
      </c>
      <c r="K185" s="8" t="s">
        <v>14</v>
      </c>
      <c r="L185" s="121" t="s">
        <v>332</v>
      </c>
      <c r="M185" s="31"/>
      <c r="P185" s="36">
        <f t="shared" si="34"/>
        <v>210</v>
      </c>
      <c r="Q185" s="3">
        <f t="shared" si="35"/>
        <v>1</v>
      </c>
      <c r="R185" s="3">
        <f t="shared" si="36"/>
        <v>0</v>
      </c>
      <c r="S185" s="3">
        <f t="shared" si="37"/>
        <v>0</v>
      </c>
      <c r="T185" s="3">
        <f t="shared" si="38"/>
        <v>0</v>
      </c>
      <c r="U185" s="3">
        <f t="shared" si="39"/>
        <v>0</v>
      </c>
      <c r="V185" s="3">
        <f t="shared" si="40"/>
        <v>0</v>
      </c>
      <c r="W185" s="3">
        <f t="shared" si="29"/>
        <v>0</v>
      </c>
      <c r="X185" s="3">
        <f t="shared" si="30"/>
        <v>0</v>
      </c>
      <c r="Y185" s="3">
        <f t="shared" si="31"/>
        <v>0</v>
      </c>
    </row>
    <row r="186" spans="1:25" hidden="1" x14ac:dyDescent="0.25">
      <c r="C186" s="3" t="s">
        <v>47</v>
      </c>
      <c r="D186" s="17">
        <v>103</v>
      </c>
      <c r="E186" s="7">
        <v>18.175000000000001</v>
      </c>
      <c r="F186" s="7">
        <v>9.1999999999999993</v>
      </c>
      <c r="G186" s="7">
        <f t="shared" si="41"/>
        <v>167.20999999999998</v>
      </c>
      <c r="H186" s="8">
        <f t="shared" si="32"/>
        <v>199.98315999999997</v>
      </c>
      <c r="I186" s="8">
        <v>200</v>
      </c>
      <c r="J186" s="15" t="str">
        <f t="shared" si="33"/>
        <v>C-103</v>
      </c>
      <c r="K186" s="8" t="s">
        <v>14</v>
      </c>
      <c r="L186" s="121" t="s">
        <v>332</v>
      </c>
      <c r="M186" s="31"/>
      <c r="P186" s="36">
        <f t="shared" si="34"/>
        <v>210</v>
      </c>
      <c r="Q186" s="3">
        <f t="shared" si="35"/>
        <v>1</v>
      </c>
      <c r="R186" s="3">
        <f t="shared" si="36"/>
        <v>0</v>
      </c>
      <c r="S186" s="3">
        <f t="shared" si="37"/>
        <v>0</v>
      </c>
      <c r="T186" s="3">
        <f t="shared" si="38"/>
        <v>0</v>
      </c>
      <c r="U186" s="3">
        <f t="shared" si="39"/>
        <v>0</v>
      </c>
      <c r="V186" s="3">
        <f t="shared" si="40"/>
        <v>0</v>
      </c>
      <c r="W186" s="3">
        <f t="shared" si="29"/>
        <v>0</v>
      </c>
      <c r="X186" s="3">
        <f t="shared" si="30"/>
        <v>0</v>
      </c>
      <c r="Y186" s="3">
        <f t="shared" si="31"/>
        <v>0</v>
      </c>
    </row>
    <row r="187" spans="1:25" hidden="1" x14ac:dyDescent="0.25">
      <c r="B187" s="3" t="s">
        <v>86</v>
      </c>
      <c r="C187" s="3" t="s">
        <v>47</v>
      </c>
      <c r="D187" s="17">
        <v>104</v>
      </c>
      <c r="E187" s="7">
        <v>18.175000000000001</v>
      </c>
      <c r="F187" s="7">
        <v>8.9</v>
      </c>
      <c r="G187" s="7">
        <f t="shared" si="41"/>
        <v>161.75750000000002</v>
      </c>
      <c r="H187" s="8">
        <f t="shared" si="32"/>
        <v>193.46197000000001</v>
      </c>
      <c r="I187" s="8">
        <v>193</v>
      </c>
      <c r="J187" s="15" t="str">
        <f t="shared" si="33"/>
        <v>C-104</v>
      </c>
      <c r="K187" s="8" t="s">
        <v>14</v>
      </c>
      <c r="L187" s="121" t="s">
        <v>332</v>
      </c>
      <c r="M187" s="31"/>
      <c r="P187" s="36">
        <f t="shared" si="34"/>
        <v>210</v>
      </c>
      <c r="Q187" s="3">
        <f t="shared" si="35"/>
        <v>1</v>
      </c>
      <c r="R187" s="3">
        <f t="shared" si="36"/>
        <v>0</v>
      </c>
      <c r="S187" s="3">
        <f t="shared" si="37"/>
        <v>0</v>
      </c>
      <c r="T187" s="3">
        <f t="shared" si="38"/>
        <v>0</v>
      </c>
      <c r="U187" s="3">
        <f t="shared" si="39"/>
        <v>0</v>
      </c>
      <c r="V187" s="3">
        <f t="shared" si="40"/>
        <v>0</v>
      </c>
      <c r="W187" s="3">
        <f t="shared" si="29"/>
        <v>0</v>
      </c>
      <c r="X187" s="3">
        <f t="shared" si="30"/>
        <v>0</v>
      </c>
      <c r="Y187" s="3">
        <f t="shared" si="31"/>
        <v>0</v>
      </c>
    </row>
    <row r="188" spans="1:25" hidden="1" x14ac:dyDescent="0.25">
      <c r="C188" s="3" t="s">
        <v>47</v>
      </c>
      <c r="D188" s="17">
        <v>105</v>
      </c>
      <c r="E188" s="7">
        <v>18.175000000000001</v>
      </c>
      <c r="F188" s="7">
        <v>8.9</v>
      </c>
      <c r="G188" s="7">
        <f t="shared" si="41"/>
        <v>161.75750000000002</v>
      </c>
      <c r="H188" s="8">
        <f t="shared" si="32"/>
        <v>193.46197000000001</v>
      </c>
      <c r="I188" s="8">
        <v>193</v>
      </c>
      <c r="J188" s="15" t="str">
        <f t="shared" si="33"/>
        <v>C-105</v>
      </c>
      <c r="K188" s="8" t="s">
        <v>14</v>
      </c>
      <c r="L188" s="121" t="s">
        <v>332</v>
      </c>
      <c r="M188" s="31"/>
      <c r="P188" s="36">
        <f t="shared" si="34"/>
        <v>210</v>
      </c>
      <c r="Q188" s="3">
        <f t="shared" si="35"/>
        <v>1</v>
      </c>
      <c r="R188" s="3">
        <f t="shared" si="36"/>
        <v>0</v>
      </c>
      <c r="S188" s="3">
        <f t="shared" si="37"/>
        <v>0</v>
      </c>
      <c r="T188" s="3">
        <f t="shared" si="38"/>
        <v>0</v>
      </c>
      <c r="U188" s="3">
        <f t="shared" si="39"/>
        <v>0</v>
      </c>
      <c r="V188" s="3">
        <f t="shared" si="40"/>
        <v>0</v>
      </c>
      <c r="W188" s="3">
        <f t="shared" si="29"/>
        <v>0</v>
      </c>
      <c r="X188" s="3">
        <f t="shared" si="30"/>
        <v>0</v>
      </c>
      <c r="Y188" s="3">
        <f t="shared" si="31"/>
        <v>0</v>
      </c>
    </row>
    <row r="189" spans="1:25" hidden="1" x14ac:dyDescent="0.25">
      <c r="C189" s="3" t="s">
        <v>47</v>
      </c>
      <c r="D189" s="17">
        <v>106</v>
      </c>
      <c r="E189" s="7">
        <v>18.175000000000001</v>
      </c>
      <c r="F189" s="7">
        <v>8.9</v>
      </c>
      <c r="G189" s="7">
        <f t="shared" si="41"/>
        <v>161.75750000000002</v>
      </c>
      <c r="H189" s="8">
        <f t="shared" si="32"/>
        <v>193.46197000000001</v>
      </c>
      <c r="I189" s="8">
        <v>193</v>
      </c>
      <c r="J189" s="15" t="str">
        <f t="shared" si="33"/>
        <v>C-106</v>
      </c>
      <c r="K189" s="8" t="s">
        <v>14</v>
      </c>
      <c r="L189" s="121" t="s">
        <v>332</v>
      </c>
      <c r="M189" s="31"/>
      <c r="P189" s="36">
        <f t="shared" si="34"/>
        <v>210</v>
      </c>
      <c r="Q189" s="3">
        <f t="shared" si="35"/>
        <v>1</v>
      </c>
      <c r="R189" s="3">
        <f t="shared" si="36"/>
        <v>0</v>
      </c>
      <c r="S189" s="3">
        <f t="shared" si="37"/>
        <v>0</v>
      </c>
      <c r="T189" s="3">
        <f t="shared" si="38"/>
        <v>0</v>
      </c>
      <c r="U189" s="3">
        <f t="shared" si="39"/>
        <v>0</v>
      </c>
      <c r="V189" s="3">
        <f t="shared" si="40"/>
        <v>0</v>
      </c>
      <c r="W189" s="3">
        <f t="shared" si="29"/>
        <v>0</v>
      </c>
      <c r="X189" s="3">
        <f t="shared" si="30"/>
        <v>0</v>
      </c>
      <c r="Y189" s="3">
        <f t="shared" si="31"/>
        <v>0</v>
      </c>
    </row>
    <row r="190" spans="1:25" hidden="1" x14ac:dyDescent="0.25">
      <c r="C190" s="3" t="s">
        <v>47</v>
      </c>
      <c r="D190" s="17">
        <v>107</v>
      </c>
      <c r="E190" s="7">
        <v>18.175000000000001</v>
      </c>
      <c r="F190" s="7">
        <v>8.9</v>
      </c>
      <c r="G190" s="7">
        <f t="shared" si="41"/>
        <v>161.75750000000002</v>
      </c>
      <c r="H190" s="8">
        <f t="shared" si="32"/>
        <v>193.46197000000001</v>
      </c>
      <c r="I190" s="8">
        <v>193</v>
      </c>
      <c r="J190" s="15" t="str">
        <f t="shared" si="33"/>
        <v>C-107</v>
      </c>
      <c r="K190" s="8" t="s">
        <v>14</v>
      </c>
      <c r="L190" s="121" t="s">
        <v>332</v>
      </c>
      <c r="M190" s="31"/>
      <c r="P190" s="36">
        <f t="shared" si="34"/>
        <v>210</v>
      </c>
      <c r="Q190" s="3">
        <f t="shared" si="35"/>
        <v>1</v>
      </c>
      <c r="R190" s="3">
        <f t="shared" si="36"/>
        <v>0</v>
      </c>
      <c r="S190" s="3">
        <f t="shared" si="37"/>
        <v>0</v>
      </c>
      <c r="T190" s="3">
        <f t="shared" si="38"/>
        <v>0</v>
      </c>
      <c r="U190" s="3">
        <f t="shared" si="39"/>
        <v>0</v>
      </c>
      <c r="V190" s="3">
        <f t="shared" si="40"/>
        <v>0</v>
      </c>
      <c r="W190" s="3">
        <f t="shared" si="29"/>
        <v>0</v>
      </c>
      <c r="X190" s="3">
        <f t="shared" si="30"/>
        <v>0</v>
      </c>
      <c r="Y190" s="3">
        <f t="shared" si="31"/>
        <v>0</v>
      </c>
    </row>
    <row r="191" spans="1:25" hidden="1" x14ac:dyDescent="0.25">
      <c r="C191" s="3" t="s">
        <v>47</v>
      </c>
      <c r="D191" s="17">
        <v>108</v>
      </c>
      <c r="E191" s="7">
        <v>18.175000000000001</v>
      </c>
      <c r="F191" s="7">
        <v>8.9</v>
      </c>
      <c r="G191" s="7">
        <f t="shared" si="41"/>
        <v>161.75750000000002</v>
      </c>
      <c r="H191" s="8">
        <f t="shared" si="32"/>
        <v>193.46197000000001</v>
      </c>
      <c r="I191" s="8">
        <v>193</v>
      </c>
      <c r="J191" s="15" t="str">
        <f t="shared" si="33"/>
        <v>C-108</v>
      </c>
      <c r="K191" s="8" t="s">
        <v>14</v>
      </c>
      <c r="L191" s="121" t="s">
        <v>332</v>
      </c>
      <c r="M191" s="31"/>
      <c r="P191" s="36">
        <f t="shared" si="34"/>
        <v>210</v>
      </c>
      <c r="Q191" s="3">
        <f t="shared" si="35"/>
        <v>1</v>
      </c>
      <c r="R191" s="3">
        <f t="shared" si="36"/>
        <v>0</v>
      </c>
      <c r="S191" s="3">
        <f t="shared" si="37"/>
        <v>0</v>
      </c>
      <c r="T191" s="3">
        <f t="shared" si="38"/>
        <v>0</v>
      </c>
      <c r="U191" s="3">
        <f t="shared" si="39"/>
        <v>0</v>
      </c>
      <c r="V191" s="3">
        <f t="shared" si="40"/>
        <v>0</v>
      </c>
      <c r="W191" s="3">
        <f t="shared" si="29"/>
        <v>0</v>
      </c>
      <c r="X191" s="3">
        <f t="shared" si="30"/>
        <v>0</v>
      </c>
      <c r="Y191" s="3">
        <f t="shared" si="31"/>
        <v>0</v>
      </c>
    </row>
    <row r="192" spans="1:25" hidden="1" x14ac:dyDescent="0.25">
      <c r="C192" s="3" t="s">
        <v>47</v>
      </c>
      <c r="D192" s="17">
        <v>109</v>
      </c>
      <c r="E192" s="7">
        <v>18.175000000000001</v>
      </c>
      <c r="F192" s="7">
        <v>8.9</v>
      </c>
      <c r="G192" s="7">
        <f t="shared" si="41"/>
        <v>161.75750000000002</v>
      </c>
      <c r="H192" s="8">
        <f t="shared" si="32"/>
        <v>193.46197000000001</v>
      </c>
      <c r="I192" s="8">
        <v>193</v>
      </c>
      <c r="J192" s="15" t="str">
        <f t="shared" si="33"/>
        <v>C-109</v>
      </c>
      <c r="K192" s="8" t="s">
        <v>14</v>
      </c>
      <c r="L192" s="121" t="s">
        <v>332</v>
      </c>
      <c r="M192" s="31"/>
      <c r="P192" s="36">
        <f t="shared" si="34"/>
        <v>210</v>
      </c>
      <c r="Q192" s="3">
        <f t="shared" si="35"/>
        <v>1</v>
      </c>
      <c r="R192" s="3">
        <f t="shared" si="36"/>
        <v>0</v>
      </c>
      <c r="S192" s="3">
        <f t="shared" si="37"/>
        <v>0</v>
      </c>
      <c r="T192" s="3">
        <f t="shared" si="38"/>
        <v>0</v>
      </c>
      <c r="U192" s="3">
        <f t="shared" si="39"/>
        <v>0</v>
      </c>
      <c r="V192" s="3">
        <f t="shared" si="40"/>
        <v>0</v>
      </c>
      <c r="W192" s="3">
        <f t="shared" si="29"/>
        <v>0</v>
      </c>
      <c r="X192" s="3">
        <f t="shared" si="30"/>
        <v>0</v>
      </c>
      <c r="Y192" s="3">
        <f t="shared" si="31"/>
        <v>0</v>
      </c>
    </row>
    <row r="193" spans="2:25" hidden="1" x14ac:dyDescent="0.25">
      <c r="C193" s="3" t="s">
        <v>47</v>
      </c>
      <c r="D193" s="17">
        <v>110</v>
      </c>
      <c r="E193" s="7">
        <v>18.175000000000001</v>
      </c>
      <c r="F193" s="7">
        <v>8.9</v>
      </c>
      <c r="G193" s="7">
        <f t="shared" si="41"/>
        <v>161.75750000000002</v>
      </c>
      <c r="H193" s="8">
        <f t="shared" si="32"/>
        <v>193.46197000000001</v>
      </c>
      <c r="I193" s="8">
        <v>193</v>
      </c>
      <c r="J193" s="15" t="str">
        <f t="shared" si="33"/>
        <v>C-110</v>
      </c>
      <c r="K193" s="8" t="s">
        <v>14</v>
      </c>
      <c r="L193" s="121" t="s">
        <v>332</v>
      </c>
      <c r="M193" s="31"/>
      <c r="P193" s="36">
        <f t="shared" si="34"/>
        <v>210</v>
      </c>
      <c r="Q193" s="3">
        <f t="shared" si="35"/>
        <v>1</v>
      </c>
      <c r="R193" s="3">
        <f t="shared" si="36"/>
        <v>0</v>
      </c>
      <c r="S193" s="3">
        <f t="shared" si="37"/>
        <v>0</v>
      </c>
      <c r="T193" s="3">
        <f t="shared" si="38"/>
        <v>0</v>
      </c>
      <c r="U193" s="3">
        <f t="shared" si="39"/>
        <v>0</v>
      </c>
      <c r="V193" s="3">
        <f t="shared" si="40"/>
        <v>0</v>
      </c>
      <c r="W193" s="3">
        <f t="shared" si="29"/>
        <v>0</v>
      </c>
      <c r="X193" s="3">
        <f t="shared" si="30"/>
        <v>0</v>
      </c>
      <c r="Y193" s="3">
        <f t="shared" si="31"/>
        <v>0</v>
      </c>
    </row>
    <row r="194" spans="2:25" hidden="1" x14ac:dyDescent="0.25">
      <c r="B194" s="3" t="s">
        <v>87</v>
      </c>
      <c r="C194" s="3" t="s">
        <v>47</v>
      </c>
      <c r="D194" s="17">
        <v>111</v>
      </c>
      <c r="E194" s="7">
        <v>20.9</v>
      </c>
      <c r="F194" s="7">
        <v>9.8279999999999994</v>
      </c>
      <c r="G194" s="7">
        <f t="shared" si="41"/>
        <v>205.40519999999998</v>
      </c>
      <c r="H194" s="8">
        <f t="shared" si="32"/>
        <v>245.66461919999998</v>
      </c>
      <c r="I194" s="8">
        <v>250</v>
      </c>
      <c r="J194" s="15" t="str">
        <f t="shared" si="33"/>
        <v>C-111</v>
      </c>
      <c r="K194" s="8" t="s">
        <v>14</v>
      </c>
      <c r="L194" s="2" t="s">
        <v>27</v>
      </c>
      <c r="M194" s="31"/>
      <c r="P194" s="36">
        <f t="shared" si="34"/>
        <v>250</v>
      </c>
      <c r="Q194" s="3">
        <f t="shared" si="35"/>
        <v>0</v>
      </c>
      <c r="R194" s="3">
        <f t="shared" si="36"/>
        <v>1</v>
      </c>
      <c r="S194" s="3">
        <f t="shared" si="37"/>
        <v>0</v>
      </c>
      <c r="T194" s="3">
        <f t="shared" si="38"/>
        <v>0</v>
      </c>
      <c r="U194" s="3">
        <f t="shared" si="39"/>
        <v>0</v>
      </c>
      <c r="V194" s="3">
        <f t="shared" si="40"/>
        <v>0</v>
      </c>
      <c r="W194" s="3">
        <f t="shared" si="29"/>
        <v>0</v>
      </c>
      <c r="X194" s="3">
        <f t="shared" si="30"/>
        <v>0</v>
      </c>
      <c r="Y194" s="3">
        <f t="shared" si="31"/>
        <v>0</v>
      </c>
    </row>
    <row r="195" spans="2:25" hidden="1" x14ac:dyDescent="0.25">
      <c r="B195" s="3" t="s">
        <v>88</v>
      </c>
      <c r="C195" s="3" t="s">
        <v>47</v>
      </c>
      <c r="D195" s="17">
        <v>112</v>
      </c>
      <c r="E195" s="7">
        <v>20.9</v>
      </c>
      <c r="F195" s="7">
        <v>10</v>
      </c>
      <c r="G195" s="7">
        <f t="shared" si="41"/>
        <v>209</v>
      </c>
      <c r="H195" s="8">
        <f t="shared" si="32"/>
        <v>249.964</v>
      </c>
      <c r="I195" s="8">
        <v>250</v>
      </c>
      <c r="J195" s="15" t="str">
        <f t="shared" si="33"/>
        <v>C-112</v>
      </c>
      <c r="K195" s="8" t="s">
        <v>14</v>
      </c>
      <c r="L195" s="2" t="s">
        <v>27</v>
      </c>
      <c r="M195" s="2" t="s">
        <v>315</v>
      </c>
      <c r="P195" s="36">
        <f t="shared" si="34"/>
        <v>250</v>
      </c>
      <c r="Q195" s="3">
        <f t="shared" si="35"/>
        <v>0</v>
      </c>
      <c r="R195" s="3">
        <f t="shared" si="36"/>
        <v>1</v>
      </c>
      <c r="S195" s="3">
        <f t="shared" si="37"/>
        <v>0</v>
      </c>
      <c r="T195" s="3">
        <f t="shared" si="38"/>
        <v>0</v>
      </c>
      <c r="U195" s="3">
        <f t="shared" si="39"/>
        <v>0</v>
      </c>
      <c r="V195" s="3">
        <f t="shared" si="40"/>
        <v>0</v>
      </c>
      <c r="W195" s="3">
        <f t="shared" si="29"/>
        <v>0</v>
      </c>
      <c r="X195" s="3">
        <f t="shared" si="30"/>
        <v>0</v>
      </c>
      <c r="Y195" s="3">
        <f t="shared" si="31"/>
        <v>0</v>
      </c>
    </row>
    <row r="196" spans="2:25" hidden="1" x14ac:dyDescent="0.25">
      <c r="C196" s="3" t="s">
        <v>47</v>
      </c>
      <c r="D196" s="17" t="s">
        <v>226</v>
      </c>
      <c r="E196" s="7">
        <v>20.9</v>
      </c>
      <c r="F196" s="7">
        <v>10</v>
      </c>
      <c r="G196" s="7">
        <f t="shared" si="41"/>
        <v>209</v>
      </c>
      <c r="H196" s="8">
        <f t="shared" si="32"/>
        <v>249.964</v>
      </c>
      <c r="I196" s="8">
        <v>250</v>
      </c>
      <c r="J196" s="15" t="str">
        <f t="shared" si="33"/>
        <v>C-112A</v>
      </c>
      <c r="K196" s="8" t="s">
        <v>14</v>
      </c>
      <c r="L196" s="2" t="s">
        <v>27</v>
      </c>
      <c r="M196" s="2" t="s">
        <v>315</v>
      </c>
      <c r="P196" s="36">
        <f t="shared" si="34"/>
        <v>250</v>
      </c>
      <c r="Q196" s="3">
        <f t="shared" si="35"/>
        <v>0</v>
      </c>
      <c r="R196" s="3">
        <f t="shared" si="36"/>
        <v>1</v>
      </c>
      <c r="S196" s="3">
        <f t="shared" si="37"/>
        <v>0</v>
      </c>
      <c r="T196" s="3">
        <f t="shared" si="38"/>
        <v>0</v>
      </c>
      <c r="U196" s="3">
        <f t="shared" si="39"/>
        <v>0</v>
      </c>
      <c r="V196" s="3">
        <f t="shared" si="40"/>
        <v>0</v>
      </c>
      <c r="W196" s="3">
        <f t="shared" ref="W196:W259" si="42">IF($P196=$W$3,1,0)</f>
        <v>0</v>
      </c>
      <c r="X196" s="3">
        <f t="shared" ref="X196:X259" si="43">IF($P196=$X$3,1,0)</f>
        <v>0</v>
      </c>
      <c r="Y196" s="3">
        <f t="shared" ref="Y196:Y259" si="44">IF($P196=$Y$3,1,0)</f>
        <v>0</v>
      </c>
    </row>
    <row r="197" spans="2:25" hidden="1" x14ac:dyDescent="0.25">
      <c r="C197" s="3" t="s">
        <v>47</v>
      </c>
      <c r="D197" s="17">
        <v>114</v>
      </c>
      <c r="E197" s="7">
        <v>20.9</v>
      </c>
      <c r="F197" s="7">
        <v>10</v>
      </c>
      <c r="G197" s="7">
        <f t="shared" si="41"/>
        <v>209</v>
      </c>
      <c r="H197" s="8">
        <f t="shared" ref="H197:H260" si="45">+G197*1.196</f>
        <v>249.964</v>
      </c>
      <c r="I197" s="8">
        <v>250</v>
      </c>
      <c r="J197" s="15" t="str">
        <f t="shared" ref="J197:J260" si="46">+C197&amp;"-"&amp;D197</f>
        <v>C-114</v>
      </c>
      <c r="K197" s="8" t="s">
        <v>14</v>
      </c>
      <c r="L197" s="2" t="s">
        <v>27</v>
      </c>
      <c r="M197" s="2" t="s">
        <v>315</v>
      </c>
      <c r="P197" s="36">
        <f t="shared" ref="P197:P260" si="47">IF(H197&lt;=210,210,IF(H197&lt;=250,250,IF(H197&lt;=320,320,IF(H197&lt;=350,350,IF(H197&lt;=410,410,IF(H197&lt;=520,520,IF(H197&lt;=700,700,IF(H197&lt;=900,900,IF(H197&lt;=1200,1200,0)))))))))</f>
        <v>250</v>
      </c>
      <c r="Q197" s="3">
        <f t="shared" ref="Q197:Q260" si="48">IF($P197=$Q$3,1,0)</f>
        <v>0</v>
      </c>
      <c r="R197" s="3">
        <f t="shared" ref="R197:R260" si="49">IF($P197=$R$3,1,0)</f>
        <v>1</v>
      </c>
      <c r="S197" s="3">
        <f t="shared" ref="S197:S260" si="50">IF($P197=$S$3,1,0)</f>
        <v>0</v>
      </c>
      <c r="T197" s="3">
        <f t="shared" ref="T197:T260" si="51">IF($P197=$T$3,1,0)</f>
        <v>0</v>
      </c>
      <c r="U197" s="3">
        <f t="shared" ref="U197:U260" si="52">IF($P197=$U$3,1,0)</f>
        <v>0</v>
      </c>
      <c r="V197" s="3">
        <f t="shared" ref="V197:V260" si="53">IF($P197=$V$3,1,0)</f>
        <v>0</v>
      </c>
      <c r="W197" s="3">
        <f t="shared" si="42"/>
        <v>0</v>
      </c>
      <c r="X197" s="3">
        <f t="shared" si="43"/>
        <v>0</v>
      </c>
      <c r="Y197" s="3">
        <f t="shared" si="44"/>
        <v>0</v>
      </c>
    </row>
    <row r="198" spans="2:25" hidden="1" x14ac:dyDescent="0.25">
      <c r="C198" s="3" t="s">
        <v>47</v>
      </c>
      <c r="D198" s="17">
        <v>115</v>
      </c>
      <c r="E198" s="7">
        <v>20.9</v>
      </c>
      <c r="F198" s="7">
        <v>10</v>
      </c>
      <c r="G198" s="7">
        <f t="shared" si="41"/>
        <v>209</v>
      </c>
      <c r="H198" s="8">
        <f t="shared" si="45"/>
        <v>249.964</v>
      </c>
      <c r="I198" s="8">
        <v>250</v>
      </c>
      <c r="J198" s="15" t="str">
        <f t="shared" si="46"/>
        <v>C-115</v>
      </c>
      <c r="K198" s="8" t="s">
        <v>14</v>
      </c>
      <c r="L198" s="2" t="s">
        <v>27</v>
      </c>
      <c r="M198" s="2" t="s">
        <v>315</v>
      </c>
      <c r="P198" s="36">
        <f t="shared" si="47"/>
        <v>250</v>
      </c>
      <c r="Q198" s="3">
        <f t="shared" si="48"/>
        <v>0</v>
      </c>
      <c r="R198" s="3">
        <f t="shared" si="49"/>
        <v>1</v>
      </c>
      <c r="S198" s="3">
        <f t="shared" si="50"/>
        <v>0</v>
      </c>
      <c r="T198" s="3">
        <f t="shared" si="51"/>
        <v>0</v>
      </c>
      <c r="U198" s="3">
        <f t="shared" si="52"/>
        <v>0</v>
      </c>
      <c r="V198" s="3">
        <f t="shared" si="53"/>
        <v>0</v>
      </c>
      <c r="W198" s="3">
        <f t="shared" si="42"/>
        <v>0</v>
      </c>
      <c r="X198" s="3">
        <f t="shared" si="43"/>
        <v>0</v>
      </c>
      <c r="Y198" s="3">
        <f t="shared" si="44"/>
        <v>0</v>
      </c>
    </row>
    <row r="199" spans="2:25" hidden="1" x14ac:dyDescent="0.25">
      <c r="C199" s="3" t="s">
        <v>47</v>
      </c>
      <c r="D199" s="17">
        <v>116</v>
      </c>
      <c r="E199" s="7">
        <v>20.9</v>
      </c>
      <c r="F199" s="7">
        <v>10</v>
      </c>
      <c r="G199" s="7">
        <f t="shared" si="41"/>
        <v>209</v>
      </c>
      <c r="H199" s="8">
        <f t="shared" si="45"/>
        <v>249.964</v>
      </c>
      <c r="I199" s="8">
        <v>250</v>
      </c>
      <c r="J199" s="15" t="str">
        <f t="shared" si="46"/>
        <v>C-116</v>
      </c>
      <c r="K199" s="8" t="s">
        <v>14</v>
      </c>
      <c r="L199" s="2" t="s">
        <v>27</v>
      </c>
      <c r="M199" s="2" t="s">
        <v>315</v>
      </c>
      <c r="P199" s="36">
        <f t="shared" si="47"/>
        <v>250</v>
      </c>
      <c r="Q199" s="3">
        <f t="shared" si="48"/>
        <v>0</v>
      </c>
      <c r="R199" s="3">
        <f t="shared" si="49"/>
        <v>1</v>
      </c>
      <c r="S199" s="3">
        <f t="shared" si="50"/>
        <v>0</v>
      </c>
      <c r="T199" s="3">
        <f t="shared" si="51"/>
        <v>0</v>
      </c>
      <c r="U199" s="3">
        <f t="shared" si="52"/>
        <v>0</v>
      </c>
      <c r="V199" s="3">
        <f t="shared" si="53"/>
        <v>0</v>
      </c>
      <c r="W199" s="3">
        <f t="shared" si="42"/>
        <v>0</v>
      </c>
      <c r="X199" s="3">
        <f t="shared" si="43"/>
        <v>0</v>
      </c>
      <c r="Y199" s="3">
        <f t="shared" si="44"/>
        <v>0</v>
      </c>
    </row>
    <row r="200" spans="2:25" hidden="1" x14ac:dyDescent="0.25">
      <c r="C200" s="3" t="s">
        <v>47</v>
      </c>
      <c r="D200" s="17">
        <v>117</v>
      </c>
      <c r="E200" s="7">
        <v>20.9</v>
      </c>
      <c r="F200" s="7">
        <v>10</v>
      </c>
      <c r="G200" s="7">
        <f t="shared" si="41"/>
        <v>209</v>
      </c>
      <c r="H200" s="8">
        <f t="shared" si="45"/>
        <v>249.964</v>
      </c>
      <c r="I200" s="8">
        <v>250</v>
      </c>
      <c r="J200" s="15" t="str">
        <f t="shared" si="46"/>
        <v>C-117</v>
      </c>
      <c r="K200" s="8" t="s">
        <v>14</v>
      </c>
      <c r="L200" s="2" t="s">
        <v>27</v>
      </c>
      <c r="M200" s="2" t="s">
        <v>315</v>
      </c>
      <c r="P200" s="36">
        <f t="shared" si="47"/>
        <v>250</v>
      </c>
      <c r="Q200" s="3">
        <f t="shared" si="48"/>
        <v>0</v>
      </c>
      <c r="R200" s="3">
        <f t="shared" si="49"/>
        <v>1</v>
      </c>
      <c r="S200" s="3">
        <f t="shared" si="50"/>
        <v>0</v>
      </c>
      <c r="T200" s="3">
        <f t="shared" si="51"/>
        <v>0</v>
      </c>
      <c r="U200" s="3">
        <f t="shared" si="52"/>
        <v>0</v>
      </c>
      <c r="V200" s="3">
        <f t="shared" si="53"/>
        <v>0</v>
      </c>
      <c r="W200" s="3">
        <f t="shared" si="42"/>
        <v>0</v>
      </c>
      <c r="X200" s="3">
        <f t="shared" si="43"/>
        <v>0</v>
      </c>
      <c r="Y200" s="3">
        <f t="shared" si="44"/>
        <v>0</v>
      </c>
    </row>
    <row r="201" spans="2:25" hidden="1" x14ac:dyDescent="0.25">
      <c r="C201" s="3" t="s">
        <v>47</v>
      </c>
      <c r="D201" s="17">
        <v>118</v>
      </c>
      <c r="E201" s="7">
        <v>20.9</v>
      </c>
      <c r="F201" s="7">
        <v>10</v>
      </c>
      <c r="G201" s="7">
        <f t="shared" si="41"/>
        <v>209</v>
      </c>
      <c r="H201" s="8">
        <f t="shared" si="45"/>
        <v>249.964</v>
      </c>
      <c r="I201" s="8">
        <v>250</v>
      </c>
      <c r="J201" s="15" t="str">
        <f t="shared" si="46"/>
        <v>C-118</v>
      </c>
      <c r="K201" s="8" t="s">
        <v>21</v>
      </c>
      <c r="L201" s="2" t="s">
        <v>21</v>
      </c>
      <c r="M201" s="2"/>
      <c r="P201" s="36">
        <f t="shared" si="47"/>
        <v>250</v>
      </c>
      <c r="Q201" s="3">
        <f t="shared" si="48"/>
        <v>0</v>
      </c>
      <c r="R201" s="3">
        <f t="shared" si="49"/>
        <v>1</v>
      </c>
      <c r="S201" s="3">
        <f t="shared" si="50"/>
        <v>0</v>
      </c>
      <c r="T201" s="3">
        <f t="shared" si="51"/>
        <v>0</v>
      </c>
      <c r="U201" s="3">
        <f t="shared" si="52"/>
        <v>0</v>
      </c>
      <c r="V201" s="3">
        <f t="shared" si="53"/>
        <v>0</v>
      </c>
      <c r="W201" s="3">
        <f t="shared" si="42"/>
        <v>0</v>
      </c>
      <c r="X201" s="3">
        <f t="shared" si="43"/>
        <v>0</v>
      </c>
      <c r="Y201" s="3">
        <f t="shared" si="44"/>
        <v>0</v>
      </c>
    </row>
    <row r="202" spans="2:25" hidden="1" x14ac:dyDescent="0.25">
      <c r="C202" s="3" t="s">
        <v>47</v>
      </c>
      <c r="D202" s="17">
        <v>119</v>
      </c>
      <c r="E202" s="7">
        <v>20.9</v>
      </c>
      <c r="F202" s="7">
        <v>10</v>
      </c>
      <c r="G202" s="7">
        <f t="shared" si="41"/>
        <v>209</v>
      </c>
      <c r="H202" s="8">
        <f t="shared" si="45"/>
        <v>249.964</v>
      </c>
      <c r="I202" s="8">
        <v>250</v>
      </c>
      <c r="J202" s="15" t="str">
        <f t="shared" si="46"/>
        <v>C-119</v>
      </c>
      <c r="K202" s="8" t="s">
        <v>21</v>
      </c>
      <c r="L202" s="2" t="s">
        <v>21</v>
      </c>
      <c r="M202" s="2"/>
      <c r="P202" s="36">
        <f t="shared" si="47"/>
        <v>250</v>
      </c>
      <c r="Q202" s="3">
        <f t="shared" si="48"/>
        <v>0</v>
      </c>
      <c r="R202" s="3">
        <f t="shared" si="49"/>
        <v>1</v>
      </c>
      <c r="S202" s="3">
        <f t="shared" si="50"/>
        <v>0</v>
      </c>
      <c r="T202" s="3">
        <f t="shared" si="51"/>
        <v>0</v>
      </c>
      <c r="U202" s="3">
        <f t="shared" si="52"/>
        <v>0</v>
      </c>
      <c r="V202" s="3">
        <f t="shared" si="53"/>
        <v>0</v>
      </c>
      <c r="W202" s="3">
        <f t="shared" si="42"/>
        <v>0</v>
      </c>
      <c r="X202" s="3">
        <f t="shared" si="43"/>
        <v>0</v>
      </c>
      <c r="Y202" s="3">
        <f t="shared" si="44"/>
        <v>0</v>
      </c>
    </row>
    <row r="203" spans="2:25" hidden="1" x14ac:dyDescent="0.25">
      <c r="C203" s="3" t="s">
        <v>47</v>
      </c>
      <c r="D203" s="17">
        <v>120</v>
      </c>
      <c r="E203" s="7">
        <v>20.9</v>
      </c>
      <c r="F203" s="7">
        <v>10</v>
      </c>
      <c r="G203" s="7">
        <f t="shared" si="41"/>
        <v>209</v>
      </c>
      <c r="H203" s="8">
        <f t="shared" si="45"/>
        <v>249.964</v>
      </c>
      <c r="I203" s="8">
        <v>250</v>
      </c>
      <c r="J203" s="15" t="str">
        <f t="shared" si="46"/>
        <v>C-120</v>
      </c>
      <c r="K203" s="8" t="s">
        <v>21</v>
      </c>
      <c r="L203" s="2" t="s">
        <v>21</v>
      </c>
      <c r="M203" s="2"/>
      <c r="P203" s="36">
        <f t="shared" si="47"/>
        <v>250</v>
      </c>
      <c r="Q203" s="3">
        <f t="shared" si="48"/>
        <v>0</v>
      </c>
      <c r="R203" s="3">
        <f t="shared" si="49"/>
        <v>1</v>
      </c>
      <c r="S203" s="3">
        <f t="shared" si="50"/>
        <v>0</v>
      </c>
      <c r="T203" s="3">
        <f t="shared" si="51"/>
        <v>0</v>
      </c>
      <c r="U203" s="3">
        <f t="shared" si="52"/>
        <v>0</v>
      </c>
      <c r="V203" s="3">
        <f t="shared" si="53"/>
        <v>0</v>
      </c>
      <c r="W203" s="3">
        <f t="shared" si="42"/>
        <v>0</v>
      </c>
      <c r="X203" s="3">
        <f t="shared" si="43"/>
        <v>0</v>
      </c>
      <c r="Y203" s="3">
        <f t="shared" si="44"/>
        <v>0</v>
      </c>
    </row>
    <row r="204" spans="2:25" hidden="1" x14ac:dyDescent="0.25">
      <c r="C204" s="3" t="s">
        <v>47</v>
      </c>
      <c r="D204" s="17">
        <v>121</v>
      </c>
      <c r="E204" s="7">
        <v>20.9</v>
      </c>
      <c r="F204" s="7">
        <v>10</v>
      </c>
      <c r="G204" s="7">
        <f t="shared" si="41"/>
        <v>209</v>
      </c>
      <c r="H204" s="8">
        <f t="shared" si="45"/>
        <v>249.964</v>
      </c>
      <c r="I204" s="8">
        <v>250</v>
      </c>
      <c r="J204" s="15" t="str">
        <f t="shared" si="46"/>
        <v>C-121</v>
      </c>
      <c r="K204" s="8" t="s">
        <v>21</v>
      </c>
      <c r="L204" s="2" t="s">
        <v>21</v>
      </c>
      <c r="M204" s="2"/>
      <c r="P204" s="36">
        <f t="shared" si="47"/>
        <v>250</v>
      </c>
      <c r="Q204" s="3">
        <f t="shared" si="48"/>
        <v>0</v>
      </c>
      <c r="R204" s="3">
        <f t="shared" si="49"/>
        <v>1</v>
      </c>
      <c r="S204" s="3">
        <f t="shared" si="50"/>
        <v>0</v>
      </c>
      <c r="T204" s="3">
        <f t="shared" si="51"/>
        <v>0</v>
      </c>
      <c r="U204" s="3">
        <f t="shared" si="52"/>
        <v>0</v>
      </c>
      <c r="V204" s="3">
        <f t="shared" si="53"/>
        <v>0</v>
      </c>
      <c r="W204" s="3">
        <f t="shared" si="42"/>
        <v>0</v>
      </c>
      <c r="X204" s="3">
        <f t="shared" si="43"/>
        <v>0</v>
      </c>
      <c r="Y204" s="3">
        <f t="shared" si="44"/>
        <v>0</v>
      </c>
    </row>
    <row r="205" spans="2:25" hidden="1" x14ac:dyDescent="0.25">
      <c r="C205" s="3" t="s">
        <v>47</v>
      </c>
      <c r="D205" s="17">
        <v>122</v>
      </c>
      <c r="E205" s="7">
        <v>20.9</v>
      </c>
      <c r="F205" s="7">
        <v>10</v>
      </c>
      <c r="G205" s="7">
        <f t="shared" si="41"/>
        <v>209</v>
      </c>
      <c r="H205" s="8">
        <f t="shared" si="45"/>
        <v>249.964</v>
      </c>
      <c r="I205" s="8">
        <v>250</v>
      </c>
      <c r="J205" s="15" t="str">
        <f t="shared" si="46"/>
        <v>C-122</v>
      </c>
      <c r="K205" s="8" t="s">
        <v>21</v>
      </c>
      <c r="L205" s="2" t="s">
        <v>21</v>
      </c>
      <c r="M205" s="2"/>
      <c r="P205" s="36">
        <f t="shared" si="47"/>
        <v>250</v>
      </c>
      <c r="Q205" s="3">
        <f t="shared" si="48"/>
        <v>0</v>
      </c>
      <c r="R205" s="3">
        <f t="shared" si="49"/>
        <v>1</v>
      </c>
      <c r="S205" s="3">
        <f t="shared" si="50"/>
        <v>0</v>
      </c>
      <c r="T205" s="3">
        <f t="shared" si="51"/>
        <v>0</v>
      </c>
      <c r="U205" s="3">
        <f t="shared" si="52"/>
        <v>0</v>
      </c>
      <c r="V205" s="3">
        <f t="shared" si="53"/>
        <v>0</v>
      </c>
      <c r="W205" s="3">
        <f t="shared" si="42"/>
        <v>0</v>
      </c>
      <c r="X205" s="3">
        <f t="shared" si="43"/>
        <v>0</v>
      </c>
      <c r="Y205" s="3">
        <f t="shared" si="44"/>
        <v>0</v>
      </c>
    </row>
    <row r="206" spans="2:25" hidden="1" x14ac:dyDescent="0.25">
      <c r="B206" s="3" t="s">
        <v>89</v>
      </c>
      <c r="C206" s="3" t="s">
        <v>47</v>
      </c>
      <c r="D206" s="17">
        <v>123</v>
      </c>
      <c r="E206" s="7">
        <v>20.14</v>
      </c>
      <c r="F206" s="7">
        <v>11.5</v>
      </c>
      <c r="G206" s="7">
        <f t="shared" si="41"/>
        <v>231.61</v>
      </c>
      <c r="H206" s="8">
        <f t="shared" si="45"/>
        <v>277.00556</v>
      </c>
      <c r="I206" s="8">
        <v>250</v>
      </c>
      <c r="J206" s="15" t="str">
        <f t="shared" si="46"/>
        <v>C-123</v>
      </c>
      <c r="K206" s="8" t="s">
        <v>21</v>
      </c>
      <c r="L206" s="2" t="s">
        <v>21</v>
      </c>
      <c r="M206" s="2"/>
      <c r="P206" s="36">
        <f t="shared" si="47"/>
        <v>320</v>
      </c>
      <c r="Q206" s="3">
        <f t="shared" si="48"/>
        <v>0</v>
      </c>
      <c r="R206" s="3">
        <f t="shared" si="49"/>
        <v>0</v>
      </c>
      <c r="S206" s="3">
        <f t="shared" si="50"/>
        <v>1</v>
      </c>
      <c r="T206" s="3">
        <f t="shared" si="51"/>
        <v>0</v>
      </c>
      <c r="U206" s="3">
        <f t="shared" si="52"/>
        <v>0</v>
      </c>
      <c r="V206" s="3">
        <f t="shared" si="53"/>
        <v>0</v>
      </c>
      <c r="W206" s="3">
        <f t="shared" si="42"/>
        <v>0</v>
      </c>
      <c r="X206" s="3">
        <f t="shared" si="43"/>
        <v>0</v>
      </c>
      <c r="Y206" s="3">
        <f t="shared" si="44"/>
        <v>0</v>
      </c>
    </row>
    <row r="207" spans="2:25" hidden="1" x14ac:dyDescent="0.25">
      <c r="C207" s="3" t="s">
        <v>47</v>
      </c>
      <c r="D207" s="17">
        <v>124</v>
      </c>
      <c r="E207" s="7">
        <v>20.14</v>
      </c>
      <c r="F207" s="7">
        <v>11.5</v>
      </c>
      <c r="G207" s="7">
        <f t="shared" si="41"/>
        <v>231.61</v>
      </c>
      <c r="H207" s="8">
        <f t="shared" si="45"/>
        <v>277.00556</v>
      </c>
      <c r="I207" s="8">
        <v>250</v>
      </c>
      <c r="J207" s="15" t="str">
        <f t="shared" si="46"/>
        <v>C-124</v>
      </c>
      <c r="K207" s="8" t="s">
        <v>14</v>
      </c>
      <c r="L207" s="31" t="s">
        <v>234</v>
      </c>
      <c r="M207" s="31"/>
      <c r="P207" s="36">
        <f t="shared" si="47"/>
        <v>320</v>
      </c>
      <c r="Q207" s="3">
        <f t="shared" si="48"/>
        <v>0</v>
      </c>
      <c r="R207" s="3">
        <f t="shared" si="49"/>
        <v>0</v>
      </c>
      <c r="S207" s="3">
        <f t="shared" si="50"/>
        <v>1</v>
      </c>
      <c r="T207" s="3">
        <f t="shared" si="51"/>
        <v>0</v>
      </c>
      <c r="U207" s="3">
        <f t="shared" si="52"/>
        <v>0</v>
      </c>
      <c r="V207" s="3">
        <f t="shared" si="53"/>
        <v>0</v>
      </c>
      <c r="W207" s="3">
        <f t="shared" si="42"/>
        <v>0</v>
      </c>
      <c r="X207" s="3">
        <f t="shared" si="43"/>
        <v>0</v>
      </c>
      <c r="Y207" s="3">
        <f t="shared" si="44"/>
        <v>0</v>
      </c>
    </row>
    <row r="208" spans="2:25" hidden="1" x14ac:dyDescent="0.25">
      <c r="B208" s="3" t="s">
        <v>90</v>
      </c>
      <c r="C208" s="3" t="s">
        <v>47</v>
      </c>
      <c r="D208" s="17">
        <v>125</v>
      </c>
      <c r="E208" s="7">
        <v>22.9</v>
      </c>
      <c r="F208" s="7">
        <v>10.824999999999999</v>
      </c>
      <c r="G208" s="7">
        <f t="shared" si="41"/>
        <v>247.89249999999996</v>
      </c>
      <c r="H208" s="8">
        <f t="shared" si="45"/>
        <v>296.47942999999992</v>
      </c>
      <c r="I208" s="8">
        <v>300</v>
      </c>
      <c r="J208" s="15" t="str">
        <f t="shared" si="46"/>
        <v>C-125</v>
      </c>
      <c r="K208" s="8" t="s">
        <v>21</v>
      </c>
      <c r="L208" s="2" t="s">
        <v>21</v>
      </c>
      <c r="M208" s="2"/>
      <c r="P208" s="36">
        <f t="shared" si="47"/>
        <v>320</v>
      </c>
      <c r="Q208" s="3">
        <f t="shared" si="48"/>
        <v>0</v>
      </c>
      <c r="R208" s="3">
        <f t="shared" si="49"/>
        <v>0</v>
      </c>
      <c r="S208" s="3">
        <f t="shared" si="50"/>
        <v>1</v>
      </c>
      <c r="T208" s="3">
        <f t="shared" si="51"/>
        <v>0</v>
      </c>
      <c r="U208" s="3">
        <f t="shared" si="52"/>
        <v>0</v>
      </c>
      <c r="V208" s="3">
        <f t="shared" si="53"/>
        <v>0</v>
      </c>
      <c r="W208" s="3">
        <f t="shared" si="42"/>
        <v>0</v>
      </c>
      <c r="X208" s="3">
        <f t="shared" si="43"/>
        <v>0</v>
      </c>
      <c r="Y208" s="3">
        <f t="shared" si="44"/>
        <v>0</v>
      </c>
    </row>
    <row r="209" spans="1:25" hidden="1" x14ac:dyDescent="0.25">
      <c r="C209" s="3" t="s">
        <v>47</v>
      </c>
      <c r="D209" s="17">
        <v>126</v>
      </c>
      <c r="E209" s="7">
        <v>22.9</v>
      </c>
      <c r="F209" s="7">
        <v>11</v>
      </c>
      <c r="G209" s="7">
        <f t="shared" si="41"/>
        <v>251.89999999999998</v>
      </c>
      <c r="H209" s="8">
        <f t="shared" si="45"/>
        <v>301.27239999999995</v>
      </c>
      <c r="I209" s="8">
        <v>300</v>
      </c>
      <c r="J209" s="15" t="str">
        <f t="shared" si="46"/>
        <v>C-126</v>
      </c>
      <c r="K209" s="8" t="s">
        <v>21</v>
      </c>
      <c r="L209" s="2" t="s">
        <v>21</v>
      </c>
      <c r="M209" s="2"/>
      <c r="P209" s="36">
        <f t="shared" si="47"/>
        <v>320</v>
      </c>
      <c r="Q209" s="3">
        <f t="shared" si="48"/>
        <v>0</v>
      </c>
      <c r="R209" s="3">
        <f t="shared" si="49"/>
        <v>0</v>
      </c>
      <c r="S209" s="3">
        <f t="shared" si="50"/>
        <v>1</v>
      </c>
      <c r="T209" s="3">
        <f t="shared" si="51"/>
        <v>0</v>
      </c>
      <c r="U209" s="3">
        <f t="shared" si="52"/>
        <v>0</v>
      </c>
      <c r="V209" s="3">
        <f t="shared" si="53"/>
        <v>0</v>
      </c>
      <c r="W209" s="3">
        <f t="shared" si="42"/>
        <v>0</v>
      </c>
      <c r="X209" s="3">
        <f t="shared" si="43"/>
        <v>0</v>
      </c>
      <c r="Y209" s="3">
        <f t="shared" si="44"/>
        <v>0</v>
      </c>
    </row>
    <row r="210" spans="1:25" hidden="1" x14ac:dyDescent="0.25">
      <c r="C210" s="3" t="s">
        <v>47</v>
      </c>
      <c r="D210" s="17">
        <v>127</v>
      </c>
      <c r="E210" s="7">
        <v>22.9</v>
      </c>
      <c r="F210" s="7">
        <v>11</v>
      </c>
      <c r="G210" s="7">
        <f t="shared" si="41"/>
        <v>251.89999999999998</v>
      </c>
      <c r="H210" s="8">
        <f t="shared" si="45"/>
        <v>301.27239999999995</v>
      </c>
      <c r="I210" s="8">
        <v>300</v>
      </c>
      <c r="J210" s="15" t="str">
        <f t="shared" si="46"/>
        <v>C-127</v>
      </c>
      <c r="K210" s="8" t="s">
        <v>21</v>
      </c>
      <c r="L210" s="2" t="s">
        <v>21</v>
      </c>
      <c r="M210" s="2"/>
      <c r="P210" s="36">
        <f t="shared" si="47"/>
        <v>320</v>
      </c>
      <c r="Q210" s="3">
        <f t="shared" si="48"/>
        <v>0</v>
      </c>
      <c r="R210" s="3">
        <f t="shared" si="49"/>
        <v>0</v>
      </c>
      <c r="S210" s="3">
        <f t="shared" si="50"/>
        <v>1</v>
      </c>
      <c r="T210" s="3">
        <f t="shared" si="51"/>
        <v>0</v>
      </c>
      <c r="U210" s="3">
        <f t="shared" si="52"/>
        <v>0</v>
      </c>
      <c r="V210" s="3">
        <f t="shared" si="53"/>
        <v>0</v>
      </c>
      <c r="W210" s="3">
        <f t="shared" si="42"/>
        <v>0</v>
      </c>
      <c r="X210" s="3">
        <f t="shared" si="43"/>
        <v>0</v>
      </c>
      <c r="Y210" s="3">
        <f t="shared" si="44"/>
        <v>0</v>
      </c>
    </row>
    <row r="211" spans="1:25" hidden="1" x14ac:dyDescent="0.25">
      <c r="C211" s="3" t="s">
        <v>47</v>
      </c>
      <c r="D211" s="17">
        <v>128</v>
      </c>
      <c r="E211" s="7">
        <v>22.9</v>
      </c>
      <c r="F211" s="7">
        <v>11</v>
      </c>
      <c r="G211" s="7">
        <f t="shared" si="41"/>
        <v>251.89999999999998</v>
      </c>
      <c r="H211" s="8">
        <f t="shared" si="45"/>
        <v>301.27239999999995</v>
      </c>
      <c r="I211" s="8">
        <v>300</v>
      </c>
      <c r="J211" s="15" t="str">
        <f t="shared" si="46"/>
        <v>C-128</v>
      </c>
      <c r="K211" s="8" t="s">
        <v>21</v>
      </c>
      <c r="L211" s="2" t="s">
        <v>21</v>
      </c>
      <c r="M211" s="2"/>
      <c r="P211" s="36">
        <f t="shared" si="47"/>
        <v>320</v>
      </c>
      <c r="Q211" s="3">
        <f t="shared" si="48"/>
        <v>0</v>
      </c>
      <c r="R211" s="3">
        <f t="shared" si="49"/>
        <v>0</v>
      </c>
      <c r="S211" s="3">
        <f t="shared" si="50"/>
        <v>1</v>
      </c>
      <c r="T211" s="3">
        <f t="shared" si="51"/>
        <v>0</v>
      </c>
      <c r="U211" s="3">
        <f t="shared" si="52"/>
        <v>0</v>
      </c>
      <c r="V211" s="3">
        <f t="shared" si="53"/>
        <v>0</v>
      </c>
      <c r="W211" s="3">
        <f t="shared" si="42"/>
        <v>0</v>
      </c>
      <c r="X211" s="3">
        <f t="shared" si="43"/>
        <v>0</v>
      </c>
      <c r="Y211" s="3">
        <f t="shared" si="44"/>
        <v>0</v>
      </c>
    </row>
    <row r="212" spans="1:25" x14ac:dyDescent="0.25">
      <c r="C212" s="3" t="s">
        <v>47</v>
      </c>
      <c r="D212" s="17">
        <v>129</v>
      </c>
      <c r="E212" s="7">
        <v>22.9</v>
      </c>
      <c r="F212" s="7">
        <v>11</v>
      </c>
      <c r="G212" s="7">
        <f t="shared" si="41"/>
        <v>251.89999999999998</v>
      </c>
      <c r="H212" s="8">
        <f t="shared" si="45"/>
        <v>301.27239999999995</v>
      </c>
      <c r="I212" s="8">
        <v>300</v>
      </c>
      <c r="J212" s="15" t="str">
        <f t="shared" si="46"/>
        <v>C-129</v>
      </c>
      <c r="K212" s="8" t="s">
        <v>14</v>
      </c>
      <c r="L212" s="2" t="s">
        <v>316</v>
      </c>
      <c r="M212" s="2" t="s">
        <v>317</v>
      </c>
      <c r="P212" s="36">
        <f t="shared" si="47"/>
        <v>320</v>
      </c>
      <c r="Q212" s="3">
        <f t="shared" si="48"/>
        <v>0</v>
      </c>
      <c r="R212" s="3">
        <f t="shared" si="49"/>
        <v>0</v>
      </c>
      <c r="S212" s="3">
        <f t="shared" si="50"/>
        <v>1</v>
      </c>
      <c r="T212" s="3">
        <f t="shared" si="51"/>
        <v>0</v>
      </c>
      <c r="U212" s="3">
        <f t="shared" si="52"/>
        <v>0</v>
      </c>
      <c r="V212" s="3">
        <f t="shared" si="53"/>
        <v>0</v>
      </c>
      <c r="W212" s="3">
        <f t="shared" si="42"/>
        <v>0</v>
      </c>
      <c r="X212" s="3">
        <f t="shared" si="43"/>
        <v>0</v>
      </c>
      <c r="Y212" s="3">
        <f t="shared" si="44"/>
        <v>0</v>
      </c>
    </row>
    <row r="213" spans="1:25" x14ac:dyDescent="0.25">
      <c r="C213" s="3" t="s">
        <v>47</v>
      </c>
      <c r="D213" s="17">
        <v>130</v>
      </c>
      <c r="E213" s="7">
        <v>22.9</v>
      </c>
      <c r="F213" s="7">
        <v>11</v>
      </c>
      <c r="G213" s="7">
        <f t="shared" si="41"/>
        <v>251.89999999999998</v>
      </c>
      <c r="H213" s="8">
        <f t="shared" si="45"/>
        <v>301.27239999999995</v>
      </c>
      <c r="I213" s="8">
        <v>300</v>
      </c>
      <c r="J213" s="15" t="str">
        <f t="shared" si="46"/>
        <v>C-130</v>
      </c>
      <c r="K213" s="8" t="s">
        <v>14</v>
      </c>
      <c r="L213" s="2" t="s">
        <v>316</v>
      </c>
      <c r="M213" s="2" t="s">
        <v>317</v>
      </c>
      <c r="P213" s="36">
        <f t="shared" si="47"/>
        <v>320</v>
      </c>
      <c r="Q213" s="3">
        <f t="shared" si="48"/>
        <v>0</v>
      </c>
      <c r="R213" s="3">
        <f t="shared" si="49"/>
        <v>0</v>
      </c>
      <c r="S213" s="3">
        <f t="shared" si="50"/>
        <v>1</v>
      </c>
      <c r="T213" s="3">
        <f t="shared" si="51"/>
        <v>0</v>
      </c>
      <c r="U213" s="3">
        <f t="shared" si="52"/>
        <v>0</v>
      </c>
      <c r="V213" s="3">
        <f t="shared" si="53"/>
        <v>0</v>
      </c>
      <c r="W213" s="3">
        <f t="shared" si="42"/>
        <v>0</v>
      </c>
      <c r="X213" s="3">
        <f t="shared" si="43"/>
        <v>0</v>
      </c>
      <c r="Y213" s="3">
        <f t="shared" si="44"/>
        <v>0</v>
      </c>
    </row>
    <row r="214" spans="1:25" x14ac:dyDescent="0.25">
      <c r="C214" s="3" t="s">
        <v>47</v>
      </c>
      <c r="D214" s="17">
        <v>131</v>
      </c>
      <c r="E214" s="7">
        <v>22.9</v>
      </c>
      <c r="F214" s="7">
        <v>11</v>
      </c>
      <c r="G214" s="7">
        <f t="shared" si="41"/>
        <v>251.89999999999998</v>
      </c>
      <c r="H214" s="8">
        <f t="shared" si="45"/>
        <v>301.27239999999995</v>
      </c>
      <c r="I214" s="8">
        <v>300</v>
      </c>
      <c r="J214" s="15" t="str">
        <f t="shared" si="46"/>
        <v>C-131</v>
      </c>
      <c r="K214" s="8" t="s">
        <v>14</v>
      </c>
      <c r="L214" s="2" t="s">
        <v>316</v>
      </c>
      <c r="M214" s="2" t="s">
        <v>317</v>
      </c>
      <c r="P214" s="36">
        <f t="shared" si="47"/>
        <v>320</v>
      </c>
      <c r="Q214" s="3">
        <f t="shared" si="48"/>
        <v>0</v>
      </c>
      <c r="R214" s="3">
        <f t="shared" si="49"/>
        <v>0</v>
      </c>
      <c r="S214" s="3">
        <f t="shared" si="50"/>
        <v>1</v>
      </c>
      <c r="T214" s="3">
        <f t="shared" si="51"/>
        <v>0</v>
      </c>
      <c r="U214" s="3">
        <f t="shared" si="52"/>
        <v>0</v>
      </c>
      <c r="V214" s="3">
        <f t="shared" si="53"/>
        <v>0</v>
      </c>
      <c r="W214" s="3">
        <f t="shared" si="42"/>
        <v>0</v>
      </c>
      <c r="X214" s="3">
        <f t="shared" si="43"/>
        <v>0</v>
      </c>
      <c r="Y214" s="3">
        <f t="shared" si="44"/>
        <v>0</v>
      </c>
    </row>
    <row r="215" spans="1:25" x14ac:dyDescent="0.25">
      <c r="C215" s="3" t="s">
        <v>47</v>
      </c>
      <c r="D215" s="17">
        <v>132</v>
      </c>
      <c r="E215" s="7">
        <v>22.9</v>
      </c>
      <c r="F215" s="7">
        <v>11</v>
      </c>
      <c r="G215" s="7">
        <f t="shared" si="41"/>
        <v>251.89999999999998</v>
      </c>
      <c r="H215" s="8">
        <f t="shared" si="45"/>
        <v>301.27239999999995</v>
      </c>
      <c r="I215" s="8">
        <v>300</v>
      </c>
      <c r="J215" s="15" t="str">
        <f t="shared" si="46"/>
        <v>C-132</v>
      </c>
      <c r="K215" s="8" t="s">
        <v>14</v>
      </c>
      <c r="L215" s="2" t="s">
        <v>316</v>
      </c>
      <c r="M215" s="2" t="s">
        <v>317</v>
      </c>
      <c r="P215" s="36">
        <f t="shared" si="47"/>
        <v>320</v>
      </c>
      <c r="Q215" s="3">
        <f t="shared" si="48"/>
        <v>0</v>
      </c>
      <c r="R215" s="3">
        <f t="shared" si="49"/>
        <v>0</v>
      </c>
      <c r="S215" s="3">
        <f t="shared" si="50"/>
        <v>1</v>
      </c>
      <c r="T215" s="3">
        <f t="shared" si="51"/>
        <v>0</v>
      </c>
      <c r="U215" s="3">
        <f t="shared" si="52"/>
        <v>0</v>
      </c>
      <c r="V215" s="3">
        <f t="shared" si="53"/>
        <v>0</v>
      </c>
      <c r="W215" s="3">
        <f t="shared" si="42"/>
        <v>0</v>
      </c>
      <c r="X215" s="3">
        <f t="shared" si="43"/>
        <v>0</v>
      </c>
      <c r="Y215" s="3">
        <f t="shared" si="44"/>
        <v>0</v>
      </c>
    </row>
    <row r="216" spans="1:25" x14ac:dyDescent="0.25">
      <c r="C216" s="3" t="s">
        <v>47</v>
      </c>
      <c r="D216" s="17">
        <v>133</v>
      </c>
      <c r="E216" s="7">
        <v>22.9</v>
      </c>
      <c r="F216" s="7">
        <v>11</v>
      </c>
      <c r="G216" s="7">
        <f t="shared" si="41"/>
        <v>251.89999999999998</v>
      </c>
      <c r="H216" s="8">
        <f t="shared" si="45"/>
        <v>301.27239999999995</v>
      </c>
      <c r="I216" s="8">
        <v>300</v>
      </c>
      <c r="J216" s="15" t="str">
        <f t="shared" si="46"/>
        <v>C-133</v>
      </c>
      <c r="K216" s="8" t="s">
        <v>14</v>
      </c>
      <c r="L216" s="2" t="s">
        <v>316</v>
      </c>
      <c r="M216" s="2" t="s">
        <v>317</v>
      </c>
      <c r="P216" s="36">
        <f t="shared" si="47"/>
        <v>320</v>
      </c>
      <c r="Q216" s="3">
        <f t="shared" si="48"/>
        <v>0</v>
      </c>
      <c r="R216" s="3">
        <f t="shared" si="49"/>
        <v>0</v>
      </c>
      <c r="S216" s="3">
        <f t="shared" si="50"/>
        <v>1</v>
      </c>
      <c r="T216" s="3">
        <f t="shared" si="51"/>
        <v>0</v>
      </c>
      <c r="U216" s="3">
        <f t="shared" si="52"/>
        <v>0</v>
      </c>
      <c r="V216" s="3">
        <f t="shared" si="53"/>
        <v>0</v>
      </c>
      <c r="W216" s="3">
        <f t="shared" si="42"/>
        <v>0</v>
      </c>
      <c r="X216" s="3">
        <f t="shared" si="43"/>
        <v>0</v>
      </c>
      <c r="Y216" s="3">
        <f t="shared" si="44"/>
        <v>0</v>
      </c>
    </row>
    <row r="217" spans="1:25" x14ac:dyDescent="0.25">
      <c r="C217" s="3" t="s">
        <v>47</v>
      </c>
      <c r="D217" s="17">
        <v>134</v>
      </c>
      <c r="E217" s="7">
        <v>22.9</v>
      </c>
      <c r="F217" s="7">
        <v>11</v>
      </c>
      <c r="G217" s="7">
        <f t="shared" si="41"/>
        <v>251.89999999999998</v>
      </c>
      <c r="H217" s="8">
        <f t="shared" si="45"/>
        <v>301.27239999999995</v>
      </c>
      <c r="I217" s="8">
        <v>300</v>
      </c>
      <c r="J217" s="15" t="str">
        <f t="shared" si="46"/>
        <v>C-134</v>
      </c>
      <c r="K217" s="8" t="s">
        <v>14</v>
      </c>
      <c r="L217" s="2" t="s">
        <v>316</v>
      </c>
      <c r="M217" s="2" t="s">
        <v>317</v>
      </c>
      <c r="P217" s="36">
        <f t="shared" si="47"/>
        <v>320</v>
      </c>
      <c r="Q217" s="3">
        <f t="shared" si="48"/>
        <v>0</v>
      </c>
      <c r="R217" s="3">
        <f t="shared" si="49"/>
        <v>0</v>
      </c>
      <c r="S217" s="3">
        <f t="shared" si="50"/>
        <v>1</v>
      </c>
      <c r="T217" s="3">
        <f t="shared" si="51"/>
        <v>0</v>
      </c>
      <c r="U217" s="3">
        <f t="shared" si="52"/>
        <v>0</v>
      </c>
      <c r="V217" s="3">
        <f t="shared" si="53"/>
        <v>0</v>
      </c>
      <c r="W217" s="3">
        <f t="shared" si="42"/>
        <v>0</v>
      </c>
      <c r="X217" s="3">
        <f t="shared" si="43"/>
        <v>0</v>
      </c>
      <c r="Y217" s="3">
        <f t="shared" si="44"/>
        <v>0</v>
      </c>
    </row>
    <row r="218" spans="1:25" x14ac:dyDescent="0.25">
      <c r="C218" s="3" t="s">
        <v>47</v>
      </c>
      <c r="D218" s="17">
        <v>135</v>
      </c>
      <c r="E218" s="7">
        <v>22.9</v>
      </c>
      <c r="F218" s="7">
        <v>11</v>
      </c>
      <c r="G218" s="7">
        <f t="shared" si="41"/>
        <v>251.89999999999998</v>
      </c>
      <c r="H218" s="8">
        <f t="shared" si="45"/>
        <v>301.27239999999995</v>
      </c>
      <c r="I218" s="8">
        <v>300</v>
      </c>
      <c r="J218" s="15" t="str">
        <f t="shared" si="46"/>
        <v>C-135</v>
      </c>
      <c r="K218" s="8" t="s">
        <v>14</v>
      </c>
      <c r="L218" s="2" t="s">
        <v>316</v>
      </c>
      <c r="M218" s="2" t="s">
        <v>317</v>
      </c>
      <c r="P218" s="36">
        <f t="shared" si="47"/>
        <v>320</v>
      </c>
      <c r="Q218" s="3">
        <f t="shared" si="48"/>
        <v>0</v>
      </c>
      <c r="R218" s="3">
        <f t="shared" si="49"/>
        <v>0</v>
      </c>
      <c r="S218" s="3">
        <f t="shared" si="50"/>
        <v>1</v>
      </c>
      <c r="T218" s="3">
        <f t="shared" si="51"/>
        <v>0</v>
      </c>
      <c r="U218" s="3">
        <f t="shared" si="52"/>
        <v>0</v>
      </c>
      <c r="V218" s="3">
        <f t="shared" si="53"/>
        <v>0</v>
      </c>
      <c r="W218" s="3">
        <f t="shared" si="42"/>
        <v>0</v>
      </c>
      <c r="X218" s="3">
        <f t="shared" si="43"/>
        <v>0</v>
      </c>
      <c r="Y218" s="3">
        <f t="shared" si="44"/>
        <v>0</v>
      </c>
    </row>
    <row r="219" spans="1:25" x14ac:dyDescent="0.25">
      <c r="C219" s="3" t="s">
        <v>47</v>
      </c>
      <c r="D219" s="17">
        <v>136</v>
      </c>
      <c r="E219" s="7">
        <v>22.9</v>
      </c>
      <c r="F219" s="7">
        <v>11</v>
      </c>
      <c r="G219" s="7">
        <f t="shared" si="41"/>
        <v>251.89999999999998</v>
      </c>
      <c r="H219" s="8">
        <f t="shared" si="45"/>
        <v>301.27239999999995</v>
      </c>
      <c r="I219" s="8">
        <v>300</v>
      </c>
      <c r="J219" s="15" t="str">
        <f t="shared" si="46"/>
        <v>C-136</v>
      </c>
      <c r="K219" s="8" t="s">
        <v>14</v>
      </c>
      <c r="L219" s="2" t="s">
        <v>316</v>
      </c>
      <c r="M219" s="2" t="s">
        <v>317</v>
      </c>
      <c r="P219" s="36">
        <f t="shared" si="47"/>
        <v>320</v>
      </c>
      <c r="Q219" s="3">
        <f t="shared" si="48"/>
        <v>0</v>
      </c>
      <c r="R219" s="3">
        <f t="shared" si="49"/>
        <v>0</v>
      </c>
      <c r="S219" s="3">
        <f t="shared" si="50"/>
        <v>1</v>
      </c>
      <c r="T219" s="3">
        <f t="shared" si="51"/>
        <v>0</v>
      </c>
      <c r="U219" s="3">
        <f t="shared" si="52"/>
        <v>0</v>
      </c>
      <c r="V219" s="3">
        <f t="shared" si="53"/>
        <v>0</v>
      </c>
      <c r="W219" s="3">
        <f t="shared" si="42"/>
        <v>0</v>
      </c>
      <c r="X219" s="3">
        <f t="shared" si="43"/>
        <v>0</v>
      </c>
      <c r="Y219" s="3">
        <f t="shared" si="44"/>
        <v>0</v>
      </c>
    </row>
    <row r="220" spans="1:25" x14ac:dyDescent="0.25">
      <c r="B220" s="3" t="s">
        <v>91</v>
      </c>
      <c r="C220" s="3" t="s">
        <v>47</v>
      </c>
      <c r="D220" s="17">
        <v>137</v>
      </c>
      <c r="E220" s="7">
        <v>22.9</v>
      </c>
      <c r="F220" s="7">
        <v>11</v>
      </c>
      <c r="G220" s="7">
        <f t="shared" si="41"/>
        <v>251.89999999999998</v>
      </c>
      <c r="H220" s="8">
        <f t="shared" si="45"/>
        <v>301.27239999999995</v>
      </c>
      <c r="I220" s="8">
        <v>300</v>
      </c>
      <c r="J220" s="15" t="str">
        <f t="shared" si="46"/>
        <v>C-137</v>
      </c>
      <c r="K220" s="8" t="s">
        <v>14</v>
      </c>
      <c r="L220" s="2" t="s">
        <v>316</v>
      </c>
      <c r="M220" s="2" t="s">
        <v>317</v>
      </c>
      <c r="P220" s="36">
        <f t="shared" si="47"/>
        <v>320</v>
      </c>
      <c r="Q220" s="3">
        <f t="shared" si="48"/>
        <v>0</v>
      </c>
      <c r="R220" s="3">
        <f t="shared" si="49"/>
        <v>0</v>
      </c>
      <c r="S220" s="3">
        <f t="shared" si="50"/>
        <v>1</v>
      </c>
      <c r="T220" s="3">
        <f t="shared" si="51"/>
        <v>0</v>
      </c>
      <c r="U220" s="3">
        <f t="shared" si="52"/>
        <v>0</v>
      </c>
      <c r="V220" s="3">
        <f t="shared" si="53"/>
        <v>0</v>
      </c>
      <c r="W220" s="3">
        <f t="shared" si="42"/>
        <v>0</v>
      </c>
      <c r="X220" s="3">
        <f t="shared" si="43"/>
        <v>0</v>
      </c>
      <c r="Y220" s="3">
        <f t="shared" si="44"/>
        <v>0</v>
      </c>
    </row>
    <row r="221" spans="1:25" ht="19.5" hidden="1" x14ac:dyDescent="0.3">
      <c r="A221" s="6" t="s">
        <v>92</v>
      </c>
      <c r="B221" s="3" t="s">
        <v>93</v>
      </c>
      <c r="C221" s="3" t="s">
        <v>92</v>
      </c>
      <c r="D221" s="17">
        <v>1</v>
      </c>
      <c r="E221" s="7">
        <v>26.2</v>
      </c>
      <c r="F221" s="7">
        <v>12</v>
      </c>
      <c r="G221" s="7">
        <f t="shared" ref="G221:G284" si="54">F221*E221</f>
        <v>314.39999999999998</v>
      </c>
      <c r="H221" s="8">
        <f t="shared" si="45"/>
        <v>376.02239999999995</v>
      </c>
      <c r="I221" s="8">
        <v>375</v>
      </c>
      <c r="J221" s="15" t="str">
        <f t="shared" si="46"/>
        <v>D-1</v>
      </c>
      <c r="K221" s="8" t="s">
        <v>21</v>
      </c>
      <c r="L221" s="2" t="s">
        <v>21</v>
      </c>
      <c r="M221" s="2"/>
      <c r="P221" s="36">
        <f t="shared" si="47"/>
        <v>410</v>
      </c>
      <c r="Q221" s="3">
        <f t="shared" si="48"/>
        <v>0</v>
      </c>
      <c r="R221" s="3">
        <f t="shared" si="49"/>
        <v>0</v>
      </c>
      <c r="S221" s="3">
        <f t="shared" si="50"/>
        <v>0</v>
      </c>
      <c r="T221" s="3">
        <f t="shared" si="51"/>
        <v>0</v>
      </c>
      <c r="U221" s="3">
        <f t="shared" si="52"/>
        <v>1</v>
      </c>
      <c r="V221" s="3">
        <f t="shared" si="53"/>
        <v>0</v>
      </c>
      <c r="W221" s="3">
        <f t="shared" si="42"/>
        <v>0</v>
      </c>
      <c r="X221" s="3">
        <f t="shared" si="43"/>
        <v>0</v>
      </c>
      <c r="Y221" s="3">
        <f t="shared" si="44"/>
        <v>0</v>
      </c>
    </row>
    <row r="222" spans="1:25" ht="19.5" hidden="1" x14ac:dyDescent="0.3">
      <c r="A222" s="6"/>
      <c r="C222" s="3" t="s">
        <v>92</v>
      </c>
      <c r="D222" s="17">
        <v>2</v>
      </c>
      <c r="E222" s="7">
        <v>26.2</v>
      </c>
      <c r="F222" s="7">
        <v>12</v>
      </c>
      <c r="G222" s="7">
        <f t="shared" si="54"/>
        <v>314.39999999999998</v>
      </c>
      <c r="H222" s="8">
        <f t="shared" si="45"/>
        <v>376.02239999999995</v>
      </c>
      <c r="I222" s="8">
        <v>375</v>
      </c>
      <c r="J222" s="15" t="str">
        <f t="shared" si="46"/>
        <v>D-2</v>
      </c>
      <c r="K222" s="8" t="s">
        <v>21</v>
      </c>
      <c r="L222" s="2" t="s">
        <v>21</v>
      </c>
      <c r="M222" s="2"/>
      <c r="P222" s="36">
        <f t="shared" si="47"/>
        <v>410</v>
      </c>
      <c r="Q222" s="3">
        <f t="shared" si="48"/>
        <v>0</v>
      </c>
      <c r="R222" s="3">
        <f t="shared" si="49"/>
        <v>0</v>
      </c>
      <c r="S222" s="3">
        <f t="shared" si="50"/>
        <v>0</v>
      </c>
      <c r="T222" s="3">
        <f t="shared" si="51"/>
        <v>0</v>
      </c>
      <c r="U222" s="3">
        <f t="shared" si="52"/>
        <v>1</v>
      </c>
      <c r="V222" s="3">
        <f t="shared" si="53"/>
        <v>0</v>
      </c>
      <c r="W222" s="3">
        <f t="shared" si="42"/>
        <v>0</v>
      </c>
      <c r="X222" s="3">
        <f t="shared" si="43"/>
        <v>0</v>
      </c>
      <c r="Y222" s="3">
        <f t="shared" si="44"/>
        <v>0</v>
      </c>
    </row>
    <row r="223" spans="1:25" ht="19.5" hidden="1" x14ac:dyDescent="0.3">
      <c r="A223" s="6"/>
      <c r="C223" s="3" t="s">
        <v>92</v>
      </c>
      <c r="D223" s="17">
        <v>3</v>
      </c>
      <c r="E223" s="7">
        <v>26.2</v>
      </c>
      <c r="F223" s="7">
        <v>12</v>
      </c>
      <c r="G223" s="7">
        <f t="shared" si="54"/>
        <v>314.39999999999998</v>
      </c>
      <c r="H223" s="8">
        <f t="shared" si="45"/>
        <v>376.02239999999995</v>
      </c>
      <c r="I223" s="8">
        <v>375</v>
      </c>
      <c r="J223" s="15" t="str">
        <f t="shared" si="46"/>
        <v>D-3</v>
      </c>
      <c r="K223" s="8" t="s">
        <v>21</v>
      </c>
      <c r="L223" s="2" t="s">
        <v>21</v>
      </c>
      <c r="M223" s="2"/>
      <c r="P223" s="36">
        <f t="shared" si="47"/>
        <v>410</v>
      </c>
      <c r="Q223" s="3">
        <f t="shared" si="48"/>
        <v>0</v>
      </c>
      <c r="R223" s="3">
        <f t="shared" si="49"/>
        <v>0</v>
      </c>
      <c r="S223" s="3">
        <f t="shared" si="50"/>
        <v>0</v>
      </c>
      <c r="T223" s="3">
        <f t="shared" si="51"/>
        <v>0</v>
      </c>
      <c r="U223" s="3">
        <f t="shared" si="52"/>
        <v>1</v>
      </c>
      <c r="V223" s="3">
        <f t="shared" si="53"/>
        <v>0</v>
      </c>
      <c r="W223" s="3">
        <f t="shared" si="42"/>
        <v>0</v>
      </c>
      <c r="X223" s="3">
        <f t="shared" si="43"/>
        <v>0</v>
      </c>
      <c r="Y223" s="3">
        <f t="shared" si="44"/>
        <v>0</v>
      </c>
    </row>
    <row r="224" spans="1:25" ht="19.5" hidden="1" x14ac:dyDescent="0.3">
      <c r="A224" s="6"/>
      <c r="C224" s="3" t="s">
        <v>92</v>
      </c>
      <c r="D224" s="17">
        <v>4</v>
      </c>
      <c r="E224" s="7">
        <v>26.2</v>
      </c>
      <c r="F224" s="7">
        <v>12</v>
      </c>
      <c r="G224" s="7">
        <f t="shared" si="54"/>
        <v>314.39999999999998</v>
      </c>
      <c r="H224" s="8">
        <f t="shared" si="45"/>
        <v>376.02239999999995</v>
      </c>
      <c r="I224" s="8">
        <v>375</v>
      </c>
      <c r="J224" s="15" t="str">
        <f t="shared" si="46"/>
        <v>D-4</v>
      </c>
      <c r="K224" s="8" t="s">
        <v>21</v>
      </c>
      <c r="L224" s="2" t="s">
        <v>21</v>
      </c>
      <c r="M224" s="2"/>
      <c r="P224" s="36">
        <f t="shared" si="47"/>
        <v>410</v>
      </c>
      <c r="Q224" s="3">
        <f t="shared" si="48"/>
        <v>0</v>
      </c>
      <c r="R224" s="3">
        <f t="shared" si="49"/>
        <v>0</v>
      </c>
      <c r="S224" s="3">
        <f t="shared" si="50"/>
        <v>0</v>
      </c>
      <c r="T224" s="3">
        <f t="shared" si="51"/>
        <v>0</v>
      </c>
      <c r="U224" s="3">
        <f t="shared" si="52"/>
        <v>1</v>
      </c>
      <c r="V224" s="3">
        <f t="shared" si="53"/>
        <v>0</v>
      </c>
      <c r="W224" s="3">
        <f t="shared" si="42"/>
        <v>0</v>
      </c>
      <c r="X224" s="3">
        <f t="shared" si="43"/>
        <v>0</v>
      </c>
      <c r="Y224" s="3">
        <f t="shared" si="44"/>
        <v>0</v>
      </c>
    </row>
    <row r="225" spans="1:25" ht="19.5" hidden="1" x14ac:dyDescent="0.3">
      <c r="A225" s="6"/>
      <c r="C225" s="3" t="s">
        <v>92</v>
      </c>
      <c r="D225" s="17">
        <v>5</v>
      </c>
      <c r="E225" s="7">
        <v>26.2</v>
      </c>
      <c r="F225" s="7">
        <v>12</v>
      </c>
      <c r="G225" s="7">
        <f t="shared" si="54"/>
        <v>314.39999999999998</v>
      </c>
      <c r="H225" s="8">
        <f t="shared" si="45"/>
        <v>376.02239999999995</v>
      </c>
      <c r="I225" s="8">
        <v>375</v>
      </c>
      <c r="J225" s="15" t="str">
        <f t="shared" si="46"/>
        <v>D-5</v>
      </c>
      <c r="K225" s="8" t="s">
        <v>21</v>
      </c>
      <c r="L225" s="2" t="s">
        <v>21</v>
      </c>
      <c r="M225" s="2"/>
      <c r="P225" s="36">
        <f t="shared" si="47"/>
        <v>410</v>
      </c>
      <c r="Q225" s="3">
        <f t="shared" si="48"/>
        <v>0</v>
      </c>
      <c r="R225" s="3">
        <f t="shared" si="49"/>
        <v>0</v>
      </c>
      <c r="S225" s="3">
        <f t="shared" si="50"/>
        <v>0</v>
      </c>
      <c r="T225" s="3">
        <f t="shared" si="51"/>
        <v>0</v>
      </c>
      <c r="U225" s="3">
        <f t="shared" si="52"/>
        <v>1</v>
      </c>
      <c r="V225" s="3">
        <f t="shared" si="53"/>
        <v>0</v>
      </c>
      <c r="W225" s="3">
        <f t="shared" si="42"/>
        <v>0</v>
      </c>
      <c r="X225" s="3">
        <f t="shared" si="43"/>
        <v>0</v>
      </c>
      <c r="Y225" s="3">
        <f t="shared" si="44"/>
        <v>0</v>
      </c>
    </row>
    <row r="226" spans="1:25" ht="19.5" hidden="1" x14ac:dyDescent="0.3">
      <c r="A226" s="6"/>
      <c r="C226" s="3" t="s">
        <v>92</v>
      </c>
      <c r="D226" s="17">
        <v>6</v>
      </c>
      <c r="E226" s="7">
        <v>26.2</v>
      </c>
      <c r="F226" s="7">
        <v>12</v>
      </c>
      <c r="G226" s="7">
        <f t="shared" si="54"/>
        <v>314.39999999999998</v>
      </c>
      <c r="H226" s="8">
        <f t="shared" si="45"/>
        <v>376.02239999999995</v>
      </c>
      <c r="I226" s="8">
        <v>375</v>
      </c>
      <c r="J226" s="15" t="str">
        <f t="shared" si="46"/>
        <v>D-6</v>
      </c>
      <c r="K226" s="8" t="s">
        <v>21</v>
      </c>
      <c r="L226" s="2" t="s">
        <v>21</v>
      </c>
      <c r="M226" s="2"/>
      <c r="P226" s="36">
        <f t="shared" si="47"/>
        <v>410</v>
      </c>
      <c r="Q226" s="3">
        <f t="shared" si="48"/>
        <v>0</v>
      </c>
      <c r="R226" s="3">
        <f t="shared" si="49"/>
        <v>0</v>
      </c>
      <c r="S226" s="3">
        <f t="shared" si="50"/>
        <v>0</v>
      </c>
      <c r="T226" s="3">
        <f t="shared" si="51"/>
        <v>0</v>
      </c>
      <c r="U226" s="3">
        <f t="shared" si="52"/>
        <v>1</v>
      </c>
      <c r="V226" s="3">
        <f t="shared" si="53"/>
        <v>0</v>
      </c>
      <c r="W226" s="3">
        <f t="shared" si="42"/>
        <v>0</v>
      </c>
      <c r="X226" s="3">
        <f t="shared" si="43"/>
        <v>0</v>
      </c>
      <c r="Y226" s="3">
        <f t="shared" si="44"/>
        <v>0</v>
      </c>
    </row>
    <row r="227" spans="1:25" ht="19.5" hidden="1" x14ac:dyDescent="0.3">
      <c r="A227" s="6"/>
      <c r="C227" s="3" t="s">
        <v>92</v>
      </c>
      <c r="D227" s="17">
        <v>7</v>
      </c>
      <c r="E227" s="7">
        <v>26.2</v>
      </c>
      <c r="F227" s="7">
        <v>12</v>
      </c>
      <c r="G227" s="7">
        <f t="shared" si="54"/>
        <v>314.39999999999998</v>
      </c>
      <c r="H227" s="8">
        <f t="shared" si="45"/>
        <v>376.02239999999995</v>
      </c>
      <c r="I227" s="8">
        <v>375</v>
      </c>
      <c r="J227" s="15" t="str">
        <f t="shared" si="46"/>
        <v>D-7</v>
      </c>
      <c r="K227" s="8" t="s">
        <v>21</v>
      </c>
      <c r="L227" s="2" t="s">
        <v>21</v>
      </c>
      <c r="M227" s="2"/>
      <c r="P227" s="36">
        <f t="shared" si="47"/>
        <v>410</v>
      </c>
      <c r="Q227" s="3">
        <f t="shared" si="48"/>
        <v>0</v>
      </c>
      <c r="R227" s="3">
        <f t="shared" si="49"/>
        <v>0</v>
      </c>
      <c r="S227" s="3">
        <f t="shared" si="50"/>
        <v>0</v>
      </c>
      <c r="T227" s="3">
        <f t="shared" si="51"/>
        <v>0</v>
      </c>
      <c r="U227" s="3">
        <f t="shared" si="52"/>
        <v>1</v>
      </c>
      <c r="V227" s="3">
        <f t="shared" si="53"/>
        <v>0</v>
      </c>
      <c r="W227" s="3">
        <f t="shared" si="42"/>
        <v>0</v>
      </c>
      <c r="X227" s="3">
        <f t="shared" si="43"/>
        <v>0</v>
      </c>
      <c r="Y227" s="3">
        <f t="shared" si="44"/>
        <v>0</v>
      </c>
    </row>
    <row r="228" spans="1:25" hidden="1" x14ac:dyDescent="0.25">
      <c r="B228" s="3" t="s">
        <v>94</v>
      </c>
      <c r="C228" s="3" t="s">
        <v>92</v>
      </c>
      <c r="D228" s="17">
        <v>8</v>
      </c>
      <c r="E228" s="7">
        <v>26.2</v>
      </c>
      <c r="F228" s="7">
        <v>13.05</v>
      </c>
      <c r="G228" s="7">
        <f t="shared" si="54"/>
        <v>341.91</v>
      </c>
      <c r="H228" s="8">
        <f t="shared" si="45"/>
        <v>408.92436000000004</v>
      </c>
      <c r="I228" s="8">
        <v>375</v>
      </c>
      <c r="J228" s="15" t="str">
        <f t="shared" si="46"/>
        <v>D-8</v>
      </c>
      <c r="K228" s="8" t="s">
        <v>21</v>
      </c>
      <c r="L228" s="2" t="s">
        <v>21</v>
      </c>
      <c r="M228" s="2"/>
      <c r="P228" s="36">
        <f t="shared" si="47"/>
        <v>410</v>
      </c>
      <c r="Q228" s="3">
        <f t="shared" si="48"/>
        <v>0</v>
      </c>
      <c r="R228" s="3">
        <f t="shared" si="49"/>
        <v>0</v>
      </c>
      <c r="S228" s="3">
        <f t="shared" si="50"/>
        <v>0</v>
      </c>
      <c r="T228" s="3">
        <f t="shared" si="51"/>
        <v>0</v>
      </c>
      <c r="U228" s="3">
        <f t="shared" si="52"/>
        <v>1</v>
      </c>
      <c r="V228" s="3">
        <f t="shared" si="53"/>
        <v>0</v>
      </c>
      <c r="W228" s="3">
        <f t="shared" si="42"/>
        <v>0</v>
      </c>
      <c r="X228" s="3">
        <f t="shared" si="43"/>
        <v>0</v>
      </c>
      <c r="Y228" s="3">
        <f t="shared" si="44"/>
        <v>0</v>
      </c>
    </row>
    <row r="229" spans="1:25" hidden="1" x14ac:dyDescent="0.25">
      <c r="B229" s="3" t="s">
        <v>95</v>
      </c>
      <c r="C229" s="3" t="s">
        <v>92</v>
      </c>
      <c r="D229" s="17">
        <v>9</v>
      </c>
      <c r="E229" s="7">
        <v>26.2</v>
      </c>
      <c r="F229" s="7">
        <v>12</v>
      </c>
      <c r="G229" s="7">
        <f t="shared" si="54"/>
        <v>314.39999999999998</v>
      </c>
      <c r="H229" s="8">
        <f t="shared" si="45"/>
        <v>376.02239999999995</v>
      </c>
      <c r="I229" s="8">
        <v>375</v>
      </c>
      <c r="J229" s="15" t="str">
        <f t="shared" si="46"/>
        <v>D-9</v>
      </c>
      <c r="K229" s="8" t="s">
        <v>21</v>
      </c>
      <c r="L229" s="2" t="s">
        <v>21</v>
      </c>
      <c r="M229" s="2"/>
      <c r="P229" s="36">
        <f t="shared" si="47"/>
        <v>410</v>
      </c>
      <c r="Q229" s="3">
        <f t="shared" si="48"/>
        <v>0</v>
      </c>
      <c r="R229" s="3">
        <f t="shared" si="49"/>
        <v>0</v>
      </c>
      <c r="S229" s="3">
        <f t="shared" si="50"/>
        <v>0</v>
      </c>
      <c r="T229" s="3">
        <f t="shared" si="51"/>
        <v>0</v>
      </c>
      <c r="U229" s="3">
        <f t="shared" si="52"/>
        <v>1</v>
      </c>
      <c r="V229" s="3">
        <f t="shared" si="53"/>
        <v>0</v>
      </c>
      <c r="W229" s="3">
        <f t="shared" si="42"/>
        <v>0</v>
      </c>
      <c r="X229" s="3">
        <f t="shared" si="43"/>
        <v>0</v>
      </c>
      <c r="Y229" s="3">
        <f t="shared" si="44"/>
        <v>0</v>
      </c>
    </row>
    <row r="230" spans="1:25" s="12" customFormat="1" hidden="1" x14ac:dyDescent="0.25">
      <c r="A230" s="27"/>
      <c r="B230" s="27"/>
      <c r="C230" s="27" t="s">
        <v>92</v>
      </c>
      <c r="D230" s="17">
        <v>10</v>
      </c>
      <c r="E230" s="28">
        <v>26.2</v>
      </c>
      <c r="F230" s="28">
        <v>12</v>
      </c>
      <c r="G230" s="28">
        <f t="shared" si="54"/>
        <v>314.39999999999998</v>
      </c>
      <c r="H230" s="29">
        <f t="shared" si="45"/>
        <v>376.02239999999995</v>
      </c>
      <c r="I230" s="29">
        <v>375</v>
      </c>
      <c r="J230" s="15" t="str">
        <f t="shared" si="46"/>
        <v>D-10</v>
      </c>
      <c r="K230" s="8" t="s">
        <v>14</v>
      </c>
      <c r="L230" s="2" t="s">
        <v>318</v>
      </c>
      <c r="M230" s="31" t="s">
        <v>319</v>
      </c>
      <c r="N230" s="27"/>
      <c r="O230" s="27"/>
      <c r="P230" s="36">
        <f t="shared" si="47"/>
        <v>410</v>
      </c>
      <c r="Q230" s="3">
        <f t="shared" si="48"/>
        <v>0</v>
      </c>
      <c r="R230" s="3">
        <f t="shared" si="49"/>
        <v>0</v>
      </c>
      <c r="S230" s="3">
        <f t="shared" si="50"/>
        <v>0</v>
      </c>
      <c r="T230" s="3">
        <f t="shared" si="51"/>
        <v>0</v>
      </c>
      <c r="U230" s="3">
        <f t="shared" si="52"/>
        <v>1</v>
      </c>
      <c r="V230" s="3">
        <f t="shared" si="53"/>
        <v>0</v>
      </c>
      <c r="W230" s="3">
        <f t="shared" si="42"/>
        <v>0</v>
      </c>
      <c r="X230" s="3">
        <f t="shared" si="43"/>
        <v>0</v>
      </c>
      <c r="Y230" s="3">
        <f t="shared" si="44"/>
        <v>0</v>
      </c>
    </row>
    <row r="231" spans="1:25" hidden="1" x14ac:dyDescent="0.25">
      <c r="C231" s="3" t="s">
        <v>92</v>
      </c>
      <c r="D231" s="17">
        <v>11</v>
      </c>
      <c r="E231" s="7">
        <v>26.2</v>
      </c>
      <c r="F231" s="7">
        <v>12</v>
      </c>
      <c r="G231" s="7">
        <f t="shared" si="54"/>
        <v>314.39999999999998</v>
      </c>
      <c r="H231" s="8">
        <f t="shared" si="45"/>
        <v>376.02239999999995</v>
      </c>
      <c r="I231" s="8">
        <v>375</v>
      </c>
      <c r="J231" s="15" t="str">
        <f t="shared" si="46"/>
        <v>D-11</v>
      </c>
      <c r="K231" s="8" t="s">
        <v>14</v>
      </c>
      <c r="L231" s="2" t="s">
        <v>27</v>
      </c>
      <c r="M231" s="31" t="s">
        <v>319</v>
      </c>
      <c r="P231" s="36">
        <f t="shared" si="47"/>
        <v>410</v>
      </c>
      <c r="Q231" s="3">
        <f t="shared" si="48"/>
        <v>0</v>
      </c>
      <c r="R231" s="3">
        <f t="shared" si="49"/>
        <v>0</v>
      </c>
      <c r="S231" s="3">
        <f t="shared" si="50"/>
        <v>0</v>
      </c>
      <c r="T231" s="3">
        <f t="shared" si="51"/>
        <v>0</v>
      </c>
      <c r="U231" s="3">
        <f t="shared" si="52"/>
        <v>1</v>
      </c>
      <c r="V231" s="3">
        <f t="shared" si="53"/>
        <v>0</v>
      </c>
      <c r="W231" s="3">
        <f t="shared" si="42"/>
        <v>0</v>
      </c>
      <c r="X231" s="3">
        <f t="shared" si="43"/>
        <v>0</v>
      </c>
      <c r="Y231" s="3">
        <f t="shared" si="44"/>
        <v>0</v>
      </c>
    </row>
    <row r="232" spans="1:25" hidden="1" x14ac:dyDescent="0.25">
      <c r="C232" s="3" t="s">
        <v>92</v>
      </c>
      <c r="D232" s="17">
        <v>12</v>
      </c>
      <c r="E232" s="7">
        <v>26.2</v>
      </c>
      <c r="F232" s="7">
        <v>12</v>
      </c>
      <c r="G232" s="7">
        <f t="shared" si="54"/>
        <v>314.39999999999998</v>
      </c>
      <c r="H232" s="8">
        <f t="shared" si="45"/>
        <v>376.02239999999995</v>
      </c>
      <c r="I232" s="8">
        <v>375</v>
      </c>
      <c r="J232" s="15" t="str">
        <f t="shared" si="46"/>
        <v>D-12</v>
      </c>
      <c r="K232" s="8" t="s">
        <v>14</v>
      </c>
      <c r="L232" s="2" t="s">
        <v>27</v>
      </c>
      <c r="M232" s="31" t="s">
        <v>319</v>
      </c>
      <c r="P232" s="36">
        <f t="shared" si="47"/>
        <v>410</v>
      </c>
      <c r="Q232" s="3">
        <f t="shared" si="48"/>
        <v>0</v>
      </c>
      <c r="R232" s="3">
        <f t="shared" si="49"/>
        <v>0</v>
      </c>
      <c r="S232" s="3">
        <f t="shared" si="50"/>
        <v>0</v>
      </c>
      <c r="T232" s="3">
        <f t="shared" si="51"/>
        <v>0</v>
      </c>
      <c r="U232" s="3">
        <f t="shared" si="52"/>
        <v>1</v>
      </c>
      <c r="V232" s="3">
        <f t="shared" si="53"/>
        <v>0</v>
      </c>
      <c r="W232" s="3">
        <f t="shared" si="42"/>
        <v>0</v>
      </c>
      <c r="X232" s="3">
        <f t="shared" si="43"/>
        <v>0</v>
      </c>
      <c r="Y232" s="3">
        <f t="shared" si="44"/>
        <v>0</v>
      </c>
    </row>
    <row r="233" spans="1:25" hidden="1" x14ac:dyDescent="0.25">
      <c r="C233" s="3" t="s">
        <v>92</v>
      </c>
      <c r="D233" s="17">
        <v>13</v>
      </c>
      <c r="E233" s="7">
        <v>26.2</v>
      </c>
      <c r="F233" s="7">
        <v>12</v>
      </c>
      <c r="G233" s="7">
        <f t="shared" si="54"/>
        <v>314.39999999999998</v>
      </c>
      <c r="H233" s="8">
        <f t="shared" si="45"/>
        <v>376.02239999999995</v>
      </c>
      <c r="I233" s="8">
        <v>375</v>
      </c>
      <c r="J233" s="15" t="str">
        <f t="shared" si="46"/>
        <v>D-13</v>
      </c>
      <c r="K233" s="8" t="s">
        <v>14</v>
      </c>
      <c r="L233" s="121" t="s">
        <v>332</v>
      </c>
      <c r="M233" s="31" t="s">
        <v>319</v>
      </c>
      <c r="P233" s="36">
        <f t="shared" si="47"/>
        <v>410</v>
      </c>
      <c r="Q233" s="3">
        <f t="shared" si="48"/>
        <v>0</v>
      </c>
      <c r="R233" s="3">
        <f t="shared" si="49"/>
        <v>0</v>
      </c>
      <c r="S233" s="3">
        <f t="shared" si="50"/>
        <v>0</v>
      </c>
      <c r="T233" s="3">
        <f t="shared" si="51"/>
        <v>0</v>
      </c>
      <c r="U233" s="3">
        <f t="shared" si="52"/>
        <v>1</v>
      </c>
      <c r="V233" s="3">
        <f t="shared" si="53"/>
        <v>0</v>
      </c>
      <c r="W233" s="3">
        <f t="shared" si="42"/>
        <v>0</v>
      </c>
      <c r="X233" s="3">
        <f t="shared" si="43"/>
        <v>0</v>
      </c>
      <c r="Y233" s="3">
        <f t="shared" si="44"/>
        <v>0</v>
      </c>
    </row>
    <row r="234" spans="1:25" hidden="1" x14ac:dyDescent="0.25">
      <c r="C234" s="3" t="s">
        <v>92</v>
      </c>
      <c r="D234" s="17">
        <v>14</v>
      </c>
      <c r="E234" s="7">
        <v>26.2</v>
      </c>
      <c r="F234" s="7">
        <v>12</v>
      </c>
      <c r="G234" s="7">
        <f t="shared" si="54"/>
        <v>314.39999999999998</v>
      </c>
      <c r="H234" s="8">
        <f t="shared" si="45"/>
        <v>376.02239999999995</v>
      </c>
      <c r="I234" s="8">
        <v>375</v>
      </c>
      <c r="J234" s="15" t="str">
        <f t="shared" si="46"/>
        <v>D-14</v>
      </c>
      <c r="K234" s="8" t="s">
        <v>14</v>
      </c>
      <c r="L234" s="121" t="s">
        <v>332</v>
      </c>
      <c r="M234" s="31" t="s">
        <v>319</v>
      </c>
      <c r="P234" s="36">
        <f t="shared" si="47"/>
        <v>410</v>
      </c>
      <c r="Q234" s="3">
        <f t="shared" si="48"/>
        <v>0</v>
      </c>
      <c r="R234" s="3">
        <f t="shared" si="49"/>
        <v>0</v>
      </c>
      <c r="S234" s="3">
        <f t="shared" si="50"/>
        <v>0</v>
      </c>
      <c r="T234" s="3">
        <f t="shared" si="51"/>
        <v>0</v>
      </c>
      <c r="U234" s="3">
        <f t="shared" si="52"/>
        <v>1</v>
      </c>
      <c r="V234" s="3">
        <f t="shared" si="53"/>
        <v>0</v>
      </c>
      <c r="W234" s="3">
        <f t="shared" si="42"/>
        <v>0</v>
      </c>
      <c r="X234" s="3">
        <f t="shared" si="43"/>
        <v>0</v>
      </c>
      <c r="Y234" s="3">
        <f t="shared" si="44"/>
        <v>0</v>
      </c>
    </row>
    <row r="235" spans="1:25" hidden="1" x14ac:dyDescent="0.25">
      <c r="C235" s="3" t="s">
        <v>92</v>
      </c>
      <c r="D235" s="17">
        <v>15</v>
      </c>
      <c r="E235" s="7">
        <v>26.2</v>
      </c>
      <c r="F235" s="7">
        <v>12</v>
      </c>
      <c r="G235" s="7">
        <f t="shared" si="54"/>
        <v>314.39999999999998</v>
      </c>
      <c r="H235" s="8">
        <f t="shared" si="45"/>
        <v>376.02239999999995</v>
      </c>
      <c r="I235" s="8">
        <v>375</v>
      </c>
      <c r="J235" s="15" t="str">
        <f t="shared" si="46"/>
        <v>D-15</v>
      </c>
      <c r="K235" s="8" t="s">
        <v>14</v>
      </c>
      <c r="L235" s="121" t="s">
        <v>332</v>
      </c>
      <c r="M235" s="31" t="s">
        <v>319</v>
      </c>
      <c r="P235" s="36">
        <f t="shared" si="47"/>
        <v>410</v>
      </c>
      <c r="Q235" s="3">
        <f t="shared" si="48"/>
        <v>0</v>
      </c>
      <c r="R235" s="3">
        <f t="shared" si="49"/>
        <v>0</v>
      </c>
      <c r="S235" s="3">
        <f t="shared" si="50"/>
        <v>0</v>
      </c>
      <c r="T235" s="3">
        <f t="shared" si="51"/>
        <v>0</v>
      </c>
      <c r="U235" s="3">
        <f t="shared" si="52"/>
        <v>1</v>
      </c>
      <c r="V235" s="3">
        <f t="shared" si="53"/>
        <v>0</v>
      </c>
      <c r="W235" s="3">
        <f t="shared" si="42"/>
        <v>0</v>
      </c>
      <c r="X235" s="3">
        <f t="shared" si="43"/>
        <v>0</v>
      </c>
      <c r="Y235" s="3">
        <f t="shared" si="44"/>
        <v>0</v>
      </c>
    </row>
    <row r="236" spans="1:25" hidden="1" x14ac:dyDescent="0.25">
      <c r="C236" s="3" t="s">
        <v>92</v>
      </c>
      <c r="D236" s="17">
        <v>16</v>
      </c>
      <c r="E236" s="7">
        <v>26.2</v>
      </c>
      <c r="F236" s="7">
        <v>12</v>
      </c>
      <c r="G236" s="7">
        <f t="shared" si="54"/>
        <v>314.39999999999998</v>
      </c>
      <c r="H236" s="8">
        <f t="shared" si="45"/>
        <v>376.02239999999995</v>
      </c>
      <c r="I236" s="8">
        <v>375</v>
      </c>
      <c r="J236" s="15" t="str">
        <f t="shared" si="46"/>
        <v>D-16</v>
      </c>
      <c r="K236" s="8" t="s">
        <v>21</v>
      </c>
      <c r="L236" s="2" t="s">
        <v>21</v>
      </c>
      <c r="M236" s="2"/>
      <c r="P236" s="36">
        <f t="shared" si="47"/>
        <v>410</v>
      </c>
      <c r="Q236" s="3">
        <f t="shared" si="48"/>
        <v>0</v>
      </c>
      <c r="R236" s="3">
        <f t="shared" si="49"/>
        <v>0</v>
      </c>
      <c r="S236" s="3">
        <f t="shared" si="50"/>
        <v>0</v>
      </c>
      <c r="T236" s="3">
        <f t="shared" si="51"/>
        <v>0</v>
      </c>
      <c r="U236" s="3">
        <f t="shared" si="52"/>
        <v>1</v>
      </c>
      <c r="V236" s="3">
        <f t="shared" si="53"/>
        <v>0</v>
      </c>
      <c r="W236" s="3">
        <f t="shared" si="42"/>
        <v>0</v>
      </c>
      <c r="X236" s="3">
        <f t="shared" si="43"/>
        <v>0</v>
      </c>
      <c r="Y236" s="3">
        <f t="shared" si="44"/>
        <v>0</v>
      </c>
    </row>
    <row r="237" spans="1:25" hidden="1" x14ac:dyDescent="0.25">
      <c r="C237" s="3" t="s">
        <v>92</v>
      </c>
      <c r="D237" s="17">
        <v>17</v>
      </c>
      <c r="E237" s="28">
        <v>26.2</v>
      </c>
      <c r="F237" s="28">
        <v>12</v>
      </c>
      <c r="G237" s="28">
        <f t="shared" si="54"/>
        <v>314.39999999999998</v>
      </c>
      <c r="H237" s="29">
        <f t="shared" si="45"/>
        <v>376.02239999999995</v>
      </c>
      <c r="I237" s="29">
        <v>375</v>
      </c>
      <c r="J237" s="15" t="str">
        <f t="shared" si="46"/>
        <v>D-17</v>
      </c>
      <c r="K237" s="8" t="s">
        <v>14</v>
      </c>
      <c r="L237" s="2" t="s">
        <v>27</v>
      </c>
      <c r="M237" s="31" t="s">
        <v>319</v>
      </c>
      <c r="P237" s="36">
        <f t="shared" si="47"/>
        <v>410</v>
      </c>
      <c r="Q237" s="3">
        <f t="shared" si="48"/>
        <v>0</v>
      </c>
      <c r="R237" s="3">
        <f t="shared" si="49"/>
        <v>0</v>
      </c>
      <c r="S237" s="3">
        <f t="shared" si="50"/>
        <v>0</v>
      </c>
      <c r="T237" s="3">
        <f t="shared" si="51"/>
        <v>0</v>
      </c>
      <c r="U237" s="3">
        <f t="shared" si="52"/>
        <v>1</v>
      </c>
      <c r="V237" s="3">
        <f t="shared" si="53"/>
        <v>0</v>
      </c>
      <c r="W237" s="3">
        <f t="shared" si="42"/>
        <v>0</v>
      </c>
      <c r="X237" s="3">
        <f t="shared" si="43"/>
        <v>0</v>
      </c>
      <c r="Y237" s="3">
        <f t="shared" si="44"/>
        <v>0</v>
      </c>
    </row>
    <row r="238" spans="1:25" s="12" customFormat="1" hidden="1" x14ac:dyDescent="0.25">
      <c r="A238" s="27"/>
      <c r="B238" s="27"/>
      <c r="C238" s="27" t="s">
        <v>92</v>
      </c>
      <c r="D238" s="17">
        <v>18</v>
      </c>
      <c r="E238" s="28">
        <v>26.2</v>
      </c>
      <c r="F238" s="28">
        <v>12</v>
      </c>
      <c r="G238" s="28">
        <f t="shared" si="54"/>
        <v>314.39999999999998</v>
      </c>
      <c r="H238" s="29">
        <f t="shared" si="45"/>
        <v>376.02239999999995</v>
      </c>
      <c r="I238" s="29">
        <v>375</v>
      </c>
      <c r="J238" s="15" t="str">
        <f t="shared" si="46"/>
        <v>D-18</v>
      </c>
      <c r="K238" s="8" t="s">
        <v>21</v>
      </c>
      <c r="L238" s="2" t="s">
        <v>21</v>
      </c>
      <c r="M238" s="2"/>
      <c r="N238" s="27"/>
      <c r="O238" s="27"/>
      <c r="P238" s="36">
        <f t="shared" si="47"/>
        <v>410</v>
      </c>
      <c r="Q238" s="3">
        <f t="shared" si="48"/>
        <v>0</v>
      </c>
      <c r="R238" s="3">
        <f t="shared" si="49"/>
        <v>0</v>
      </c>
      <c r="S238" s="3">
        <f t="shared" si="50"/>
        <v>0</v>
      </c>
      <c r="T238" s="3">
        <f t="shared" si="51"/>
        <v>0</v>
      </c>
      <c r="U238" s="3">
        <f t="shared" si="52"/>
        <v>1</v>
      </c>
      <c r="V238" s="3">
        <f t="shared" si="53"/>
        <v>0</v>
      </c>
      <c r="W238" s="3">
        <f t="shared" si="42"/>
        <v>0</v>
      </c>
      <c r="X238" s="3">
        <f t="shared" si="43"/>
        <v>0</v>
      </c>
      <c r="Y238" s="3">
        <f t="shared" si="44"/>
        <v>0</v>
      </c>
    </row>
    <row r="239" spans="1:25" hidden="1" x14ac:dyDescent="0.25">
      <c r="C239" s="3" t="s">
        <v>92</v>
      </c>
      <c r="D239" s="17">
        <v>19</v>
      </c>
      <c r="E239" s="7">
        <v>26.2</v>
      </c>
      <c r="F239" s="7">
        <v>12</v>
      </c>
      <c r="G239" s="7">
        <f t="shared" si="54"/>
        <v>314.39999999999998</v>
      </c>
      <c r="H239" s="8">
        <f t="shared" si="45"/>
        <v>376.02239999999995</v>
      </c>
      <c r="I239" s="8">
        <v>375</v>
      </c>
      <c r="J239" s="15" t="str">
        <f t="shared" si="46"/>
        <v>D-19</v>
      </c>
      <c r="K239" s="8" t="s">
        <v>14</v>
      </c>
      <c r="L239" s="2" t="s">
        <v>27</v>
      </c>
      <c r="M239" s="31" t="s">
        <v>319</v>
      </c>
      <c r="P239" s="36">
        <f t="shared" si="47"/>
        <v>410</v>
      </c>
      <c r="Q239" s="3">
        <f t="shared" si="48"/>
        <v>0</v>
      </c>
      <c r="R239" s="3">
        <f t="shared" si="49"/>
        <v>0</v>
      </c>
      <c r="S239" s="3">
        <f t="shared" si="50"/>
        <v>0</v>
      </c>
      <c r="T239" s="3">
        <f t="shared" si="51"/>
        <v>0</v>
      </c>
      <c r="U239" s="3">
        <f t="shared" si="52"/>
        <v>1</v>
      </c>
      <c r="V239" s="3">
        <f t="shared" si="53"/>
        <v>0</v>
      </c>
      <c r="W239" s="3">
        <f t="shared" si="42"/>
        <v>0</v>
      </c>
      <c r="X239" s="3">
        <f t="shared" si="43"/>
        <v>0</v>
      </c>
      <c r="Y239" s="3">
        <f t="shared" si="44"/>
        <v>0</v>
      </c>
    </row>
    <row r="240" spans="1:25" hidden="1" x14ac:dyDescent="0.25">
      <c r="C240" s="3" t="s">
        <v>92</v>
      </c>
      <c r="D240" s="17">
        <v>20</v>
      </c>
      <c r="E240" s="7">
        <v>26.2</v>
      </c>
      <c r="F240" s="7">
        <v>12</v>
      </c>
      <c r="G240" s="7">
        <f t="shared" si="54"/>
        <v>314.39999999999998</v>
      </c>
      <c r="H240" s="8">
        <f t="shared" si="45"/>
        <v>376.02239999999995</v>
      </c>
      <c r="I240" s="8">
        <v>375</v>
      </c>
      <c r="J240" s="15" t="str">
        <f t="shared" si="46"/>
        <v>D-20</v>
      </c>
      <c r="K240" s="8" t="s">
        <v>14</v>
      </c>
      <c r="L240" s="2" t="s">
        <v>27</v>
      </c>
      <c r="M240" s="31" t="s">
        <v>319</v>
      </c>
      <c r="P240" s="36">
        <f t="shared" si="47"/>
        <v>410</v>
      </c>
      <c r="Q240" s="3">
        <f t="shared" si="48"/>
        <v>0</v>
      </c>
      <c r="R240" s="3">
        <f t="shared" si="49"/>
        <v>0</v>
      </c>
      <c r="S240" s="3">
        <f t="shared" si="50"/>
        <v>0</v>
      </c>
      <c r="T240" s="3">
        <f t="shared" si="51"/>
        <v>0</v>
      </c>
      <c r="U240" s="3">
        <f t="shared" si="52"/>
        <v>1</v>
      </c>
      <c r="V240" s="3">
        <f t="shared" si="53"/>
        <v>0</v>
      </c>
      <c r="W240" s="3">
        <f t="shared" si="42"/>
        <v>0</v>
      </c>
      <c r="X240" s="3">
        <f t="shared" si="43"/>
        <v>0</v>
      </c>
      <c r="Y240" s="3">
        <f t="shared" si="44"/>
        <v>0</v>
      </c>
    </row>
    <row r="241" spans="2:25" hidden="1" x14ac:dyDescent="0.25">
      <c r="B241" s="3" t="s">
        <v>96</v>
      </c>
      <c r="C241" s="3" t="s">
        <v>92</v>
      </c>
      <c r="D241" s="17">
        <v>21</v>
      </c>
      <c r="E241" s="7">
        <v>26.2</v>
      </c>
      <c r="F241" s="7">
        <v>13.05</v>
      </c>
      <c r="G241" s="7">
        <f t="shared" si="54"/>
        <v>341.91</v>
      </c>
      <c r="H241" s="8">
        <f t="shared" si="45"/>
        <v>408.92436000000004</v>
      </c>
      <c r="I241" s="8">
        <v>400</v>
      </c>
      <c r="J241" s="15" t="str">
        <f t="shared" si="46"/>
        <v>D-21</v>
      </c>
      <c r="K241" s="8" t="s">
        <v>14</v>
      </c>
      <c r="L241" s="121" t="s">
        <v>332</v>
      </c>
      <c r="M241" s="31" t="s">
        <v>319</v>
      </c>
      <c r="P241" s="36">
        <f t="shared" si="47"/>
        <v>410</v>
      </c>
      <c r="Q241" s="3">
        <f t="shared" si="48"/>
        <v>0</v>
      </c>
      <c r="R241" s="3">
        <f t="shared" si="49"/>
        <v>0</v>
      </c>
      <c r="S241" s="3">
        <f t="shared" si="50"/>
        <v>0</v>
      </c>
      <c r="T241" s="3">
        <f t="shared" si="51"/>
        <v>0</v>
      </c>
      <c r="U241" s="3">
        <f t="shared" si="52"/>
        <v>1</v>
      </c>
      <c r="V241" s="3">
        <f t="shared" si="53"/>
        <v>0</v>
      </c>
      <c r="W241" s="3">
        <f t="shared" si="42"/>
        <v>0</v>
      </c>
      <c r="X241" s="3">
        <f t="shared" si="43"/>
        <v>0</v>
      </c>
      <c r="Y241" s="3">
        <f t="shared" si="44"/>
        <v>0</v>
      </c>
    </row>
    <row r="242" spans="2:25" hidden="1" x14ac:dyDescent="0.25">
      <c r="B242" s="3" t="s">
        <v>97</v>
      </c>
      <c r="C242" s="3" t="s">
        <v>92</v>
      </c>
      <c r="D242" s="17">
        <v>22</v>
      </c>
      <c r="E242" s="7">
        <v>26.2</v>
      </c>
      <c r="F242" s="7">
        <v>12</v>
      </c>
      <c r="G242" s="7">
        <f t="shared" si="54"/>
        <v>314.39999999999998</v>
      </c>
      <c r="H242" s="8">
        <f t="shared" si="45"/>
        <v>376.02239999999995</v>
      </c>
      <c r="I242" s="8">
        <v>375</v>
      </c>
      <c r="J242" s="15" t="str">
        <f t="shared" si="46"/>
        <v>D-22</v>
      </c>
      <c r="K242" s="8" t="s">
        <v>21</v>
      </c>
      <c r="L242" s="2" t="s">
        <v>21</v>
      </c>
      <c r="M242" s="2"/>
      <c r="P242" s="36">
        <f t="shared" si="47"/>
        <v>410</v>
      </c>
      <c r="Q242" s="3">
        <f t="shared" si="48"/>
        <v>0</v>
      </c>
      <c r="R242" s="3">
        <f t="shared" si="49"/>
        <v>0</v>
      </c>
      <c r="S242" s="3">
        <f t="shared" si="50"/>
        <v>0</v>
      </c>
      <c r="T242" s="3">
        <f t="shared" si="51"/>
        <v>0</v>
      </c>
      <c r="U242" s="3">
        <f t="shared" si="52"/>
        <v>1</v>
      </c>
      <c r="V242" s="3">
        <f t="shared" si="53"/>
        <v>0</v>
      </c>
      <c r="W242" s="3">
        <f t="shared" si="42"/>
        <v>0</v>
      </c>
      <c r="X242" s="3">
        <f t="shared" si="43"/>
        <v>0</v>
      </c>
      <c r="Y242" s="3">
        <f t="shared" si="44"/>
        <v>0</v>
      </c>
    </row>
    <row r="243" spans="2:25" hidden="1" x14ac:dyDescent="0.25">
      <c r="C243" s="3" t="s">
        <v>92</v>
      </c>
      <c r="D243" s="17">
        <v>23</v>
      </c>
      <c r="E243" s="7">
        <v>26.2</v>
      </c>
      <c r="F243" s="7">
        <v>12</v>
      </c>
      <c r="G243" s="7">
        <f t="shared" si="54"/>
        <v>314.39999999999998</v>
      </c>
      <c r="H243" s="8">
        <f t="shared" si="45"/>
        <v>376.02239999999995</v>
      </c>
      <c r="I243" s="8">
        <v>375</v>
      </c>
      <c r="J243" s="15" t="str">
        <f t="shared" si="46"/>
        <v>D-23</v>
      </c>
      <c r="K243" s="8" t="s">
        <v>21</v>
      </c>
      <c r="L243" s="2" t="s">
        <v>21</v>
      </c>
      <c r="M243" s="2"/>
      <c r="P243" s="36">
        <f t="shared" si="47"/>
        <v>410</v>
      </c>
      <c r="Q243" s="3">
        <f t="shared" si="48"/>
        <v>0</v>
      </c>
      <c r="R243" s="3">
        <f t="shared" si="49"/>
        <v>0</v>
      </c>
      <c r="S243" s="3">
        <f t="shared" si="50"/>
        <v>0</v>
      </c>
      <c r="T243" s="3">
        <f t="shared" si="51"/>
        <v>0</v>
      </c>
      <c r="U243" s="3">
        <f t="shared" si="52"/>
        <v>1</v>
      </c>
      <c r="V243" s="3">
        <f t="shared" si="53"/>
        <v>0</v>
      </c>
      <c r="W243" s="3">
        <f t="shared" si="42"/>
        <v>0</v>
      </c>
      <c r="X243" s="3">
        <f t="shared" si="43"/>
        <v>0</v>
      </c>
      <c r="Y243" s="3">
        <f t="shared" si="44"/>
        <v>0</v>
      </c>
    </row>
    <row r="244" spans="2:25" hidden="1" x14ac:dyDescent="0.25">
      <c r="C244" s="3" t="s">
        <v>92</v>
      </c>
      <c r="D244" s="17">
        <v>24</v>
      </c>
      <c r="E244" s="7">
        <v>26.2</v>
      </c>
      <c r="F244" s="7">
        <v>12</v>
      </c>
      <c r="G244" s="7">
        <f t="shared" si="54"/>
        <v>314.39999999999998</v>
      </c>
      <c r="H244" s="8">
        <f t="shared" si="45"/>
        <v>376.02239999999995</v>
      </c>
      <c r="I244" s="8">
        <v>375</v>
      </c>
      <c r="J244" s="15" t="str">
        <f t="shared" si="46"/>
        <v>D-24</v>
      </c>
      <c r="K244" s="8" t="s">
        <v>21</v>
      </c>
      <c r="L244" s="2" t="s">
        <v>21</v>
      </c>
      <c r="M244" s="2"/>
      <c r="P244" s="36">
        <f t="shared" si="47"/>
        <v>410</v>
      </c>
      <c r="Q244" s="3">
        <f t="shared" si="48"/>
        <v>0</v>
      </c>
      <c r="R244" s="3">
        <f t="shared" si="49"/>
        <v>0</v>
      </c>
      <c r="S244" s="3">
        <f t="shared" si="50"/>
        <v>0</v>
      </c>
      <c r="T244" s="3">
        <f t="shared" si="51"/>
        <v>0</v>
      </c>
      <c r="U244" s="3">
        <f t="shared" si="52"/>
        <v>1</v>
      </c>
      <c r="V244" s="3">
        <f t="shared" si="53"/>
        <v>0</v>
      </c>
      <c r="W244" s="3">
        <f t="shared" si="42"/>
        <v>0</v>
      </c>
      <c r="X244" s="3">
        <f t="shared" si="43"/>
        <v>0</v>
      </c>
      <c r="Y244" s="3">
        <f t="shared" si="44"/>
        <v>0</v>
      </c>
    </row>
    <row r="245" spans="2:25" hidden="1" x14ac:dyDescent="0.25">
      <c r="C245" s="3" t="s">
        <v>92</v>
      </c>
      <c r="D245" s="17">
        <v>25</v>
      </c>
      <c r="E245" s="7">
        <v>26.2</v>
      </c>
      <c r="F245" s="7">
        <v>12</v>
      </c>
      <c r="G245" s="7">
        <f t="shared" si="54"/>
        <v>314.39999999999998</v>
      </c>
      <c r="H245" s="8">
        <f t="shared" si="45"/>
        <v>376.02239999999995</v>
      </c>
      <c r="I245" s="8">
        <v>375</v>
      </c>
      <c r="J245" s="15" t="str">
        <f t="shared" si="46"/>
        <v>D-25</v>
      </c>
      <c r="K245" s="8" t="s">
        <v>21</v>
      </c>
      <c r="L245" s="2" t="s">
        <v>21</v>
      </c>
      <c r="M245" s="2"/>
      <c r="P245" s="36">
        <f t="shared" si="47"/>
        <v>410</v>
      </c>
      <c r="Q245" s="3">
        <f t="shared" si="48"/>
        <v>0</v>
      </c>
      <c r="R245" s="3">
        <f t="shared" si="49"/>
        <v>0</v>
      </c>
      <c r="S245" s="3">
        <f t="shared" si="50"/>
        <v>0</v>
      </c>
      <c r="T245" s="3">
        <f t="shared" si="51"/>
        <v>0</v>
      </c>
      <c r="U245" s="3">
        <f t="shared" si="52"/>
        <v>1</v>
      </c>
      <c r="V245" s="3">
        <f t="shared" si="53"/>
        <v>0</v>
      </c>
      <c r="W245" s="3">
        <f t="shared" si="42"/>
        <v>0</v>
      </c>
      <c r="X245" s="3">
        <f t="shared" si="43"/>
        <v>0</v>
      </c>
      <c r="Y245" s="3">
        <f t="shared" si="44"/>
        <v>0</v>
      </c>
    </row>
    <row r="246" spans="2:25" hidden="1" x14ac:dyDescent="0.25">
      <c r="C246" s="3" t="s">
        <v>92</v>
      </c>
      <c r="D246" s="17">
        <v>26</v>
      </c>
      <c r="E246" s="7">
        <v>26.2</v>
      </c>
      <c r="F246" s="7">
        <v>12</v>
      </c>
      <c r="G246" s="7">
        <f t="shared" si="54"/>
        <v>314.39999999999998</v>
      </c>
      <c r="H246" s="8">
        <f t="shared" si="45"/>
        <v>376.02239999999995</v>
      </c>
      <c r="I246" s="8">
        <v>375</v>
      </c>
      <c r="J246" s="15" t="str">
        <f t="shared" si="46"/>
        <v>D-26</v>
      </c>
      <c r="K246" s="8" t="s">
        <v>14</v>
      </c>
      <c r="L246" s="2" t="s">
        <v>27</v>
      </c>
      <c r="M246" s="31" t="s">
        <v>27</v>
      </c>
      <c r="P246" s="36">
        <f t="shared" si="47"/>
        <v>410</v>
      </c>
      <c r="Q246" s="3">
        <f t="shared" si="48"/>
        <v>0</v>
      </c>
      <c r="R246" s="3">
        <f t="shared" si="49"/>
        <v>0</v>
      </c>
      <c r="S246" s="3">
        <f t="shared" si="50"/>
        <v>0</v>
      </c>
      <c r="T246" s="3">
        <f t="shared" si="51"/>
        <v>0</v>
      </c>
      <c r="U246" s="3">
        <f t="shared" si="52"/>
        <v>1</v>
      </c>
      <c r="V246" s="3">
        <f t="shared" si="53"/>
        <v>0</v>
      </c>
      <c r="W246" s="3">
        <f t="shared" si="42"/>
        <v>0</v>
      </c>
      <c r="X246" s="3">
        <f t="shared" si="43"/>
        <v>0</v>
      </c>
      <c r="Y246" s="3">
        <f t="shared" si="44"/>
        <v>0</v>
      </c>
    </row>
    <row r="247" spans="2:25" hidden="1" x14ac:dyDescent="0.25">
      <c r="C247" s="3" t="s">
        <v>92</v>
      </c>
      <c r="D247" s="17">
        <v>27</v>
      </c>
      <c r="E247" s="7">
        <v>26.2</v>
      </c>
      <c r="F247" s="7">
        <v>12</v>
      </c>
      <c r="G247" s="7">
        <f t="shared" si="54"/>
        <v>314.39999999999998</v>
      </c>
      <c r="H247" s="8">
        <f t="shared" si="45"/>
        <v>376.02239999999995</v>
      </c>
      <c r="I247" s="8">
        <v>375</v>
      </c>
      <c r="J247" s="15" t="str">
        <f t="shared" si="46"/>
        <v>D-27</v>
      </c>
      <c r="K247" s="8" t="s">
        <v>14</v>
      </c>
      <c r="L247" s="121" t="s">
        <v>332</v>
      </c>
      <c r="M247" s="31"/>
      <c r="P247" s="36">
        <f t="shared" si="47"/>
        <v>410</v>
      </c>
      <c r="Q247" s="3">
        <f t="shared" si="48"/>
        <v>0</v>
      </c>
      <c r="R247" s="3">
        <f t="shared" si="49"/>
        <v>0</v>
      </c>
      <c r="S247" s="3">
        <f t="shared" si="50"/>
        <v>0</v>
      </c>
      <c r="T247" s="3">
        <f t="shared" si="51"/>
        <v>0</v>
      </c>
      <c r="U247" s="3">
        <f t="shared" si="52"/>
        <v>1</v>
      </c>
      <c r="V247" s="3">
        <f t="shared" si="53"/>
        <v>0</v>
      </c>
      <c r="W247" s="3">
        <f t="shared" si="42"/>
        <v>0</v>
      </c>
      <c r="X247" s="3">
        <f t="shared" si="43"/>
        <v>0</v>
      </c>
      <c r="Y247" s="3">
        <f t="shared" si="44"/>
        <v>0</v>
      </c>
    </row>
    <row r="248" spans="2:25" hidden="1" x14ac:dyDescent="0.25">
      <c r="C248" s="3" t="s">
        <v>92</v>
      </c>
      <c r="D248" s="17">
        <v>28</v>
      </c>
      <c r="E248" s="7">
        <v>26.2</v>
      </c>
      <c r="F248" s="7">
        <v>12</v>
      </c>
      <c r="G248" s="7">
        <f t="shared" si="54"/>
        <v>314.39999999999998</v>
      </c>
      <c r="H248" s="8">
        <f t="shared" si="45"/>
        <v>376.02239999999995</v>
      </c>
      <c r="I248" s="8">
        <v>375</v>
      </c>
      <c r="J248" s="15" t="str">
        <f t="shared" si="46"/>
        <v>D-28</v>
      </c>
      <c r="K248" s="8" t="s">
        <v>14</v>
      </c>
      <c r="L248" s="2" t="s">
        <v>27</v>
      </c>
      <c r="M248" s="31" t="s">
        <v>27</v>
      </c>
      <c r="P248" s="36">
        <f t="shared" si="47"/>
        <v>410</v>
      </c>
      <c r="Q248" s="3">
        <f t="shared" si="48"/>
        <v>0</v>
      </c>
      <c r="R248" s="3">
        <f t="shared" si="49"/>
        <v>0</v>
      </c>
      <c r="S248" s="3">
        <f t="shared" si="50"/>
        <v>0</v>
      </c>
      <c r="T248" s="3">
        <f t="shared" si="51"/>
        <v>0</v>
      </c>
      <c r="U248" s="3">
        <f t="shared" si="52"/>
        <v>1</v>
      </c>
      <c r="V248" s="3">
        <f t="shared" si="53"/>
        <v>0</v>
      </c>
      <c r="W248" s="3">
        <f t="shared" si="42"/>
        <v>0</v>
      </c>
      <c r="X248" s="3">
        <f t="shared" si="43"/>
        <v>0</v>
      </c>
      <c r="Y248" s="3">
        <f t="shared" si="44"/>
        <v>0</v>
      </c>
    </row>
    <row r="249" spans="2:25" hidden="1" x14ac:dyDescent="0.25">
      <c r="B249" s="3" t="s">
        <v>98</v>
      </c>
      <c r="C249" s="3" t="s">
        <v>92</v>
      </c>
      <c r="D249" s="17">
        <v>29</v>
      </c>
      <c r="E249" s="7">
        <v>36</v>
      </c>
      <c r="F249" s="7">
        <v>13.634</v>
      </c>
      <c r="G249" s="7">
        <f t="shared" si="54"/>
        <v>490.82400000000001</v>
      </c>
      <c r="H249" s="8">
        <f t="shared" si="45"/>
        <v>587.02550399999996</v>
      </c>
      <c r="I249" s="8">
        <v>600</v>
      </c>
      <c r="J249" s="15" t="str">
        <f t="shared" si="46"/>
        <v>D-29</v>
      </c>
      <c r="K249" s="8" t="s">
        <v>14</v>
      </c>
      <c r="L249" s="121" t="s">
        <v>332</v>
      </c>
      <c r="M249" s="122" t="s">
        <v>314</v>
      </c>
      <c r="P249" s="36">
        <f t="shared" si="47"/>
        <v>700</v>
      </c>
      <c r="Q249" s="3">
        <f t="shared" si="48"/>
        <v>0</v>
      </c>
      <c r="R249" s="3">
        <f t="shared" si="49"/>
        <v>0</v>
      </c>
      <c r="S249" s="3">
        <f t="shared" si="50"/>
        <v>0</v>
      </c>
      <c r="T249" s="3">
        <f t="shared" si="51"/>
        <v>0</v>
      </c>
      <c r="U249" s="3">
        <f t="shared" si="52"/>
        <v>0</v>
      </c>
      <c r="V249" s="3">
        <f t="shared" si="53"/>
        <v>0</v>
      </c>
      <c r="W249" s="3">
        <f t="shared" si="42"/>
        <v>1</v>
      </c>
      <c r="X249" s="3">
        <f t="shared" si="43"/>
        <v>0</v>
      </c>
      <c r="Y249" s="3">
        <f t="shared" si="44"/>
        <v>0</v>
      </c>
    </row>
    <row r="250" spans="2:25" hidden="1" x14ac:dyDescent="0.25">
      <c r="C250" s="3" t="s">
        <v>92</v>
      </c>
      <c r="D250" s="17">
        <v>30</v>
      </c>
      <c r="E250" s="7">
        <v>36</v>
      </c>
      <c r="F250" s="7">
        <v>13.634</v>
      </c>
      <c r="G250" s="7">
        <f t="shared" si="54"/>
        <v>490.82400000000001</v>
      </c>
      <c r="H250" s="8">
        <f t="shared" si="45"/>
        <v>587.02550399999996</v>
      </c>
      <c r="I250" s="8">
        <v>600</v>
      </c>
      <c r="J250" s="15" t="str">
        <f t="shared" si="46"/>
        <v>D-30</v>
      </c>
      <c r="K250" s="8" t="s">
        <v>14</v>
      </c>
      <c r="L250" s="121" t="s">
        <v>332</v>
      </c>
      <c r="M250" s="122" t="s">
        <v>314</v>
      </c>
      <c r="P250" s="36">
        <f t="shared" si="47"/>
        <v>700</v>
      </c>
      <c r="Q250" s="3">
        <f t="shared" si="48"/>
        <v>0</v>
      </c>
      <c r="R250" s="3">
        <f t="shared" si="49"/>
        <v>0</v>
      </c>
      <c r="S250" s="3">
        <f t="shared" si="50"/>
        <v>0</v>
      </c>
      <c r="T250" s="3">
        <f t="shared" si="51"/>
        <v>0</v>
      </c>
      <c r="U250" s="3">
        <f t="shared" si="52"/>
        <v>0</v>
      </c>
      <c r="V250" s="3">
        <f t="shared" si="53"/>
        <v>0</v>
      </c>
      <c r="W250" s="3">
        <f t="shared" si="42"/>
        <v>1</v>
      </c>
      <c r="X250" s="3">
        <f t="shared" si="43"/>
        <v>0</v>
      </c>
      <c r="Y250" s="3">
        <f t="shared" si="44"/>
        <v>0</v>
      </c>
    </row>
    <row r="251" spans="2:25" x14ac:dyDescent="0.25">
      <c r="B251" s="3" t="s">
        <v>99</v>
      </c>
      <c r="C251" s="3" t="s">
        <v>92</v>
      </c>
      <c r="D251" s="17">
        <v>31</v>
      </c>
      <c r="E251" s="7">
        <v>20.9</v>
      </c>
      <c r="F251" s="7">
        <v>10</v>
      </c>
      <c r="G251" s="7">
        <f t="shared" si="54"/>
        <v>209</v>
      </c>
      <c r="H251" s="8">
        <f t="shared" si="45"/>
        <v>249.964</v>
      </c>
      <c r="I251" s="8">
        <v>250</v>
      </c>
      <c r="J251" s="15" t="str">
        <f t="shared" si="46"/>
        <v>D-31</v>
      </c>
      <c r="K251" s="8" t="s">
        <v>14</v>
      </c>
      <c r="L251" s="2" t="s">
        <v>316</v>
      </c>
      <c r="M251" s="2" t="s">
        <v>316</v>
      </c>
      <c r="P251" s="36">
        <f t="shared" si="47"/>
        <v>250</v>
      </c>
      <c r="Q251" s="3">
        <f t="shared" si="48"/>
        <v>0</v>
      </c>
      <c r="R251" s="3">
        <f t="shared" si="49"/>
        <v>1</v>
      </c>
      <c r="S251" s="3">
        <f t="shared" si="50"/>
        <v>0</v>
      </c>
      <c r="T251" s="3">
        <f t="shared" si="51"/>
        <v>0</v>
      </c>
      <c r="U251" s="3">
        <f t="shared" si="52"/>
        <v>0</v>
      </c>
      <c r="V251" s="3">
        <f t="shared" si="53"/>
        <v>0</v>
      </c>
      <c r="W251" s="3">
        <f t="shared" si="42"/>
        <v>0</v>
      </c>
      <c r="X251" s="3">
        <f t="shared" si="43"/>
        <v>0</v>
      </c>
      <c r="Y251" s="3">
        <f t="shared" si="44"/>
        <v>0</v>
      </c>
    </row>
    <row r="252" spans="2:25" x14ac:dyDescent="0.25">
      <c r="C252" s="3" t="s">
        <v>92</v>
      </c>
      <c r="D252" s="17">
        <v>32</v>
      </c>
      <c r="E252" s="7">
        <v>20.9</v>
      </c>
      <c r="F252" s="7">
        <v>10</v>
      </c>
      <c r="G252" s="7">
        <f t="shared" si="54"/>
        <v>209</v>
      </c>
      <c r="H252" s="8">
        <f t="shared" si="45"/>
        <v>249.964</v>
      </c>
      <c r="I252" s="8">
        <v>250</v>
      </c>
      <c r="J252" s="15" t="str">
        <f t="shared" si="46"/>
        <v>D-32</v>
      </c>
      <c r="K252" s="8" t="s">
        <v>14</v>
      </c>
      <c r="L252" s="2" t="s">
        <v>316</v>
      </c>
      <c r="M252" s="2" t="s">
        <v>316</v>
      </c>
      <c r="P252" s="36">
        <f t="shared" si="47"/>
        <v>250</v>
      </c>
      <c r="Q252" s="3">
        <f t="shared" si="48"/>
        <v>0</v>
      </c>
      <c r="R252" s="3">
        <f t="shared" si="49"/>
        <v>1</v>
      </c>
      <c r="S252" s="3">
        <f t="shared" si="50"/>
        <v>0</v>
      </c>
      <c r="T252" s="3">
        <f t="shared" si="51"/>
        <v>0</v>
      </c>
      <c r="U252" s="3">
        <f t="shared" si="52"/>
        <v>0</v>
      </c>
      <c r="V252" s="3">
        <f t="shared" si="53"/>
        <v>0</v>
      </c>
      <c r="W252" s="3">
        <f t="shared" si="42"/>
        <v>0</v>
      </c>
      <c r="X252" s="3">
        <f t="shared" si="43"/>
        <v>0</v>
      </c>
      <c r="Y252" s="3">
        <f t="shared" si="44"/>
        <v>0</v>
      </c>
    </row>
    <row r="253" spans="2:25" x14ac:dyDescent="0.25">
      <c r="C253" s="3" t="s">
        <v>92</v>
      </c>
      <c r="D253" s="17">
        <v>33</v>
      </c>
      <c r="E253" s="7">
        <v>20.9</v>
      </c>
      <c r="F253" s="7">
        <v>10</v>
      </c>
      <c r="G253" s="7">
        <f t="shared" si="54"/>
        <v>209</v>
      </c>
      <c r="H253" s="8">
        <f t="shared" si="45"/>
        <v>249.964</v>
      </c>
      <c r="I253" s="8">
        <v>250</v>
      </c>
      <c r="J253" s="15" t="str">
        <f t="shared" si="46"/>
        <v>D-33</v>
      </c>
      <c r="K253" s="8" t="s">
        <v>14</v>
      </c>
      <c r="L253" s="2" t="s">
        <v>316</v>
      </c>
      <c r="M253" s="2" t="s">
        <v>316</v>
      </c>
      <c r="P253" s="36">
        <f t="shared" si="47"/>
        <v>250</v>
      </c>
      <c r="Q253" s="3">
        <f t="shared" si="48"/>
        <v>0</v>
      </c>
      <c r="R253" s="3">
        <f t="shared" si="49"/>
        <v>1</v>
      </c>
      <c r="S253" s="3">
        <f t="shared" si="50"/>
        <v>0</v>
      </c>
      <c r="T253" s="3">
        <f t="shared" si="51"/>
        <v>0</v>
      </c>
      <c r="U253" s="3">
        <f t="shared" si="52"/>
        <v>0</v>
      </c>
      <c r="V253" s="3">
        <f t="shared" si="53"/>
        <v>0</v>
      </c>
      <c r="W253" s="3">
        <f t="shared" si="42"/>
        <v>0</v>
      </c>
      <c r="X253" s="3">
        <f t="shared" si="43"/>
        <v>0</v>
      </c>
      <c r="Y253" s="3">
        <f t="shared" si="44"/>
        <v>0</v>
      </c>
    </row>
    <row r="254" spans="2:25" x14ac:dyDescent="0.25">
      <c r="C254" s="3" t="s">
        <v>92</v>
      </c>
      <c r="D254" s="17">
        <v>34</v>
      </c>
      <c r="E254" s="7">
        <v>20.9</v>
      </c>
      <c r="F254" s="7">
        <v>10</v>
      </c>
      <c r="G254" s="7">
        <f t="shared" si="54"/>
        <v>209</v>
      </c>
      <c r="H254" s="8">
        <f t="shared" si="45"/>
        <v>249.964</v>
      </c>
      <c r="I254" s="8">
        <v>250</v>
      </c>
      <c r="J254" s="15" t="str">
        <f t="shared" si="46"/>
        <v>D-34</v>
      </c>
      <c r="K254" s="8" t="s">
        <v>14</v>
      </c>
      <c r="L254" s="2" t="s">
        <v>316</v>
      </c>
      <c r="M254" s="2" t="s">
        <v>316</v>
      </c>
      <c r="P254" s="36">
        <f t="shared" si="47"/>
        <v>250</v>
      </c>
      <c r="Q254" s="3">
        <f t="shared" si="48"/>
        <v>0</v>
      </c>
      <c r="R254" s="3">
        <f t="shared" si="49"/>
        <v>1</v>
      </c>
      <c r="S254" s="3">
        <f t="shared" si="50"/>
        <v>0</v>
      </c>
      <c r="T254" s="3">
        <f t="shared" si="51"/>
        <v>0</v>
      </c>
      <c r="U254" s="3">
        <f t="shared" si="52"/>
        <v>0</v>
      </c>
      <c r="V254" s="3">
        <f t="shared" si="53"/>
        <v>0</v>
      </c>
      <c r="W254" s="3">
        <f t="shared" si="42"/>
        <v>0</v>
      </c>
      <c r="X254" s="3">
        <f t="shared" si="43"/>
        <v>0</v>
      </c>
      <c r="Y254" s="3">
        <f t="shared" si="44"/>
        <v>0</v>
      </c>
    </row>
    <row r="255" spans="2:25" hidden="1" x14ac:dyDescent="0.25">
      <c r="C255" s="3" t="s">
        <v>92</v>
      </c>
      <c r="D255" s="17">
        <v>35</v>
      </c>
      <c r="E255" s="7">
        <v>20.9</v>
      </c>
      <c r="F255" s="7">
        <v>10</v>
      </c>
      <c r="G255" s="7">
        <f t="shared" si="54"/>
        <v>209</v>
      </c>
      <c r="H255" s="8">
        <f t="shared" si="45"/>
        <v>249.964</v>
      </c>
      <c r="I255" s="8">
        <v>250</v>
      </c>
      <c r="J255" s="15" t="str">
        <f t="shared" si="46"/>
        <v>D-35</v>
      </c>
      <c r="K255" s="8" t="s">
        <v>14</v>
      </c>
      <c r="L255" s="2" t="s">
        <v>27</v>
      </c>
      <c r="M255" s="2" t="s">
        <v>315</v>
      </c>
      <c r="P255" s="36">
        <f t="shared" si="47"/>
        <v>250</v>
      </c>
      <c r="Q255" s="3">
        <f t="shared" si="48"/>
        <v>0</v>
      </c>
      <c r="R255" s="3">
        <f t="shared" si="49"/>
        <v>1</v>
      </c>
      <c r="S255" s="3">
        <f t="shared" si="50"/>
        <v>0</v>
      </c>
      <c r="T255" s="3">
        <f t="shared" si="51"/>
        <v>0</v>
      </c>
      <c r="U255" s="3">
        <f t="shared" si="52"/>
        <v>0</v>
      </c>
      <c r="V255" s="3">
        <f t="shared" si="53"/>
        <v>0</v>
      </c>
      <c r="W255" s="3">
        <f t="shared" si="42"/>
        <v>0</v>
      </c>
      <c r="X255" s="3">
        <f t="shared" si="43"/>
        <v>0</v>
      </c>
      <c r="Y255" s="3">
        <f t="shared" si="44"/>
        <v>0</v>
      </c>
    </row>
    <row r="256" spans="2:25" hidden="1" x14ac:dyDescent="0.25">
      <c r="C256" s="3" t="s">
        <v>92</v>
      </c>
      <c r="D256" s="17">
        <v>36</v>
      </c>
      <c r="E256" s="7">
        <v>20.9</v>
      </c>
      <c r="F256" s="7">
        <v>10</v>
      </c>
      <c r="G256" s="7">
        <f t="shared" si="54"/>
        <v>209</v>
      </c>
      <c r="H256" s="8">
        <f t="shared" si="45"/>
        <v>249.964</v>
      </c>
      <c r="I256" s="8">
        <v>250</v>
      </c>
      <c r="J256" s="15" t="str">
        <f t="shared" si="46"/>
        <v>D-36</v>
      </c>
      <c r="K256" s="8" t="s">
        <v>14</v>
      </c>
      <c r="L256" s="2" t="s">
        <v>27</v>
      </c>
      <c r="M256" s="2" t="s">
        <v>315</v>
      </c>
      <c r="P256" s="36">
        <f t="shared" si="47"/>
        <v>250</v>
      </c>
      <c r="Q256" s="3">
        <f t="shared" si="48"/>
        <v>0</v>
      </c>
      <c r="R256" s="3">
        <f t="shared" si="49"/>
        <v>1</v>
      </c>
      <c r="S256" s="3">
        <f t="shared" si="50"/>
        <v>0</v>
      </c>
      <c r="T256" s="3">
        <f t="shared" si="51"/>
        <v>0</v>
      </c>
      <c r="U256" s="3">
        <f t="shared" si="52"/>
        <v>0</v>
      </c>
      <c r="V256" s="3">
        <f t="shared" si="53"/>
        <v>0</v>
      </c>
      <c r="W256" s="3">
        <f t="shared" si="42"/>
        <v>0</v>
      </c>
      <c r="X256" s="3">
        <f t="shared" si="43"/>
        <v>0</v>
      </c>
      <c r="Y256" s="3">
        <f t="shared" si="44"/>
        <v>0</v>
      </c>
    </row>
    <row r="257" spans="2:25" hidden="1" x14ac:dyDescent="0.25">
      <c r="C257" s="3" t="s">
        <v>92</v>
      </c>
      <c r="D257" s="17">
        <v>37</v>
      </c>
      <c r="E257" s="7">
        <v>20.9</v>
      </c>
      <c r="F257" s="7">
        <v>10</v>
      </c>
      <c r="G257" s="7">
        <f t="shared" si="54"/>
        <v>209</v>
      </c>
      <c r="H257" s="8">
        <f t="shared" si="45"/>
        <v>249.964</v>
      </c>
      <c r="I257" s="8">
        <v>250</v>
      </c>
      <c r="J257" s="15" t="str">
        <f t="shared" si="46"/>
        <v>D-37</v>
      </c>
      <c r="K257" s="8" t="s">
        <v>14</v>
      </c>
      <c r="L257" s="2" t="s">
        <v>27</v>
      </c>
      <c r="M257" s="2" t="s">
        <v>315</v>
      </c>
      <c r="P257" s="36">
        <f t="shared" si="47"/>
        <v>250</v>
      </c>
      <c r="Q257" s="3">
        <f t="shared" si="48"/>
        <v>0</v>
      </c>
      <c r="R257" s="3">
        <f t="shared" si="49"/>
        <v>1</v>
      </c>
      <c r="S257" s="3">
        <f t="shared" si="50"/>
        <v>0</v>
      </c>
      <c r="T257" s="3">
        <f t="shared" si="51"/>
        <v>0</v>
      </c>
      <c r="U257" s="3">
        <f t="shared" si="52"/>
        <v>0</v>
      </c>
      <c r="V257" s="3">
        <f t="shared" si="53"/>
        <v>0</v>
      </c>
      <c r="W257" s="3">
        <f t="shared" si="42"/>
        <v>0</v>
      </c>
      <c r="X257" s="3">
        <f t="shared" si="43"/>
        <v>0</v>
      </c>
      <c r="Y257" s="3">
        <f t="shared" si="44"/>
        <v>0</v>
      </c>
    </row>
    <row r="258" spans="2:25" hidden="1" x14ac:dyDescent="0.25">
      <c r="B258" s="3" t="s">
        <v>100</v>
      </c>
      <c r="C258" s="3" t="s">
        <v>92</v>
      </c>
      <c r="D258" s="17">
        <v>38</v>
      </c>
      <c r="E258" s="7">
        <v>20.9</v>
      </c>
      <c r="F258" s="7">
        <v>13.994999999999999</v>
      </c>
      <c r="G258" s="7">
        <f t="shared" si="54"/>
        <v>292.49549999999994</v>
      </c>
      <c r="H258" s="8">
        <f t="shared" si="45"/>
        <v>349.82461799999993</v>
      </c>
      <c r="I258" s="8">
        <v>300</v>
      </c>
      <c r="J258" s="15" t="str">
        <f t="shared" si="46"/>
        <v>D-38</v>
      </c>
      <c r="K258" s="8" t="s">
        <v>14</v>
      </c>
      <c r="L258" s="121" t="s">
        <v>332</v>
      </c>
      <c r="M258" s="122" t="s">
        <v>314</v>
      </c>
      <c r="P258" s="36">
        <f t="shared" si="47"/>
        <v>350</v>
      </c>
      <c r="Q258" s="3">
        <f t="shared" si="48"/>
        <v>0</v>
      </c>
      <c r="R258" s="3">
        <f t="shared" si="49"/>
        <v>0</v>
      </c>
      <c r="S258" s="3">
        <f t="shared" si="50"/>
        <v>0</v>
      </c>
      <c r="T258" s="3">
        <f t="shared" si="51"/>
        <v>1</v>
      </c>
      <c r="U258" s="3">
        <f t="shared" si="52"/>
        <v>0</v>
      </c>
      <c r="V258" s="3">
        <f t="shared" si="53"/>
        <v>0</v>
      </c>
      <c r="W258" s="3">
        <f t="shared" si="42"/>
        <v>0</v>
      </c>
      <c r="X258" s="3">
        <f t="shared" si="43"/>
        <v>0</v>
      </c>
      <c r="Y258" s="3">
        <f t="shared" si="44"/>
        <v>0</v>
      </c>
    </row>
    <row r="259" spans="2:25" hidden="1" x14ac:dyDescent="0.25">
      <c r="B259" s="3" t="s">
        <v>101</v>
      </c>
      <c r="C259" s="3" t="s">
        <v>92</v>
      </c>
      <c r="D259" s="17">
        <v>39</v>
      </c>
      <c r="E259" s="7">
        <v>15.038</v>
      </c>
      <c r="F259" s="7">
        <v>23.824999999999999</v>
      </c>
      <c r="G259" s="7">
        <f t="shared" si="54"/>
        <v>358.28035</v>
      </c>
      <c r="H259" s="8">
        <f t="shared" si="45"/>
        <v>428.50329859999999</v>
      </c>
      <c r="I259" s="8">
        <v>400</v>
      </c>
      <c r="J259" s="15" t="str">
        <f t="shared" si="46"/>
        <v>D-39</v>
      </c>
      <c r="K259" s="8" t="s">
        <v>14</v>
      </c>
      <c r="L259" s="121" t="s">
        <v>332</v>
      </c>
      <c r="M259" s="122" t="s">
        <v>314</v>
      </c>
      <c r="P259" s="36">
        <f t="shared" si="47"/>
        <v>520</v>
      </c>
      <c r="Q259" s="3">
        <f t="shared" si="48"/>
        <v>0</v>
      </c>
      <c r="R259" s="3">
        <f t="shared" si="49"/>
        <v>0</v>
      </c>
      <c r="S259" s="3">
        <f t="shared" si="50"/>
        <v>0</v>
      </c>
      <c r="T259" s="3">
        <f t="shared" si="51"/>
        <v>0</v>
      </c>
      <c r="U259" s="3">
        <f t="shared" si="52"/>
        <v>0</v>
      </c>
      <c r="V259" s="3">
        <f t="shared" si="53"/>
        <v>1</v>
      </c>
      <c r="W259" s="3">
        <f t="shared" si="42"/>
        <v>0</v>
      </c>
      <c r="X259" s="3">
        <f t="shared" si="43"/>
        <v>0</v>
      </c>
      <c r="Y259" s="3">
        <f t="shared" si="44"/>
        <v>0</v>
      </c>
    </row>
    <row r="260" spans="2:25" hidden="1" x14ac:dyDescent="0.25">
      <c r="B260" s="3" t="s">
        <v>102</v>
      </c>
      <c r="C260" s="3" t="s">
        <v>92</v>
      </c>
      <c r="D260" s="17">
        <v>40</v>
      </c>
      <c r="E260" s="7">
        <v>23.824999999999999</v>
      </c>
      <c r="F260" s="7">
        <v>10.6</v>
      </c>
      <c r="G260" s="7">
        <f t="shared" si="54"/>
        <v>252.54499999999999</v>
      </c>
      <c r="H260" s="8">
        <f t="shared" si="45"/>
        <v>302.04381999999998</v>
      </c>
      <c r="I260" s="8">
        <v>300</v>
      </c>
      <c r="J260" s="15" t="str">
        <f t="shared" si="46"/>
        <v>D-40</v>
      </c>
      <c r="K260" s="8" t="s">
        <v>14</v>
      </c>
      <c r="L260" s="2" t="s">
        <v>27</v>
      </c>
      <c r="M260" s="122" t="s">
        <v>314</v>
      </c>
      <c r="P260" s="36">
        <f t="shared" si="47"/>
        <v>320</v>
      </c>
      <c r="Q260" s="3">
        <f t="shared" si="48"/>
        <v>0</v>
      </c>
      <c r="R260" s="3">
        <f t="shared" si="49"/>
        <v>0</v>
      </c>
      <c r="S260" s="3">
        <f t="shared" si="50"/>
        <v>1</v>
      </c>
      <c r="T260" s="3">
        <f t="shared" si="51"/>
        <v>0</v>
      </c>
      <c r="U260" s="3">
        <f t="shared" si="52"/>
        <v>0</v>
      </c>
      <c r="V260" s="3">
        <f t="shared" si="53"/>
        <v>0</v>
      </c>
      <c r="W260" s="3">
        <f t="shared" ref="W260:W323" si="55">IF($P260=$W$3,1,0)</f>
        <v>0</v>
      </c>
      <c r="X260" s="3">
        <f t="shared" ref="X260:X323" si="56">IF($P260=$X$3,1,0)</f>
        <v>0</v>
      </c>
      <c r="Y260" s="3">
        <f t="shared" ref="Y260:Y323" si="57">IF($P260=$Y$3,1,0)</f>
        <v>0</v>
      </c>
    </row>
    <row r="261" spans="2:25" hidden="1" x14ac:dyDescent="0.25">
      <c r="C261" s="3" t="s">
        <v>92</v>
      </c>
      <c r="D261" s="17">
        <v>41</v>
      </c>
      <c r="E261" s="7">
        <v>23.824999999999999</v>
      </c>
      <c r="F261" s="7">
        <v>10.6</v>
      </c>
      <c r="G261" s="7">
        <f t="shared" si="54"/>
        <v>252.54499999999999</v>
      </c>
      <c r="H261" s="8">
        <f t="shared" ref="H261:H324" si="58">+G261*1.196</f>
        <v>302.04381999999998</v>
      </c>
      <c r="I261" s="8">
        <v>300</v>
      </c>
      <c r="J261" s="15" t="str">
        <f t="shared" ref="J261:J324" si="59">+C261&amp;"-"&amp;D261</f>
        <v>D-41</v>
      </c>
      <c r="K261" s="8" t="s">
        <v>14</v>
      </c>
      <c r="L261" s="2" t="s">
        <v>27</v>
      </c>
      <c r="M261" s="122" t="s">
        <v>314</v>
      </c>
      <c r="P261" s="36">
        <f t="shared" ref="P261:P324" si="60">IF(H261&lt;=210,210,IF(H261&lt;=250,250,IF(H261&lt;=320,320,IF(H261&lt;=350,350,IF(H261&lt;=410,410,IF(H261&lt;=520,520,IF(H261&lt;=700,700,IF(H261&lt;=900,900,IF(H261&lt;=1200,1200,0)))))))))</f>
        <v>320</v>
      </c>
      <c r="Q261" s="3">
        <f t="shared" ref="Q261:Q324" si="61">IF($P261=$Q$3,1,0)</f>
        <v>0</v>
      </c>
      <c r="R261" s="3">
        <f t="shared" ref="R261:R324" si="62">IF($P261=$R$3,1,0)</f>
        <v>0</v>
      </c>
      <c r="S261" s="3">
        <f t="shared" ref="S261:S324" si="63">IF($P261=$S$3,1,0)</f>
        <v>1</v>
      </c>
      <c r="T261" s="3">
        <f t="shared" ref="T261:T324" si="64">IF($P261=$T$3,1,0)</f>
        <v>0</v>
      </c>
      <c r="U261" s="3">
        <f t="shared" ref="U261:U324" si="65">IF($P261=$U$3,1,0)</f>
        <v>0</v>
      </c>
      <c r="V261" s="3">
        <f t="shared" ref="V261:V324" si="66">IF($P261=$V$3,1,0)</f>
        <v>0</v>
      </c>
      <c r="W261" s="3">
        <f t="shared" si="55"/>
        <v>0</v>
      </c>
      <c r="X261" s="3">
        <f t="shared" si="56"/>
        <v>0</v>
      </c>
      <c r="Y261" s="3">
        <f t="shared" si="57"/>
        <v>0</v>
      </c>
    </row>
    <row r="262" spans="2:25" hidden="1" x14ac:dyDescent="0.25">
      <c r="C262" s="3" t="s">
        <v>92</v>
      </c>
      <c r="D262" s="17">
        <v>42</v>
      </c>
      <c r="E262" s="7">
        <v>10.6</v>
      </c>
      <c r="F262" s="7">
        <v>23.824999999999999</v>
      </c>
      <c r="G262" s="7">
        <f t="shared" si="54"/>
        <v>252.54499999999999</v>
      </c>
      <c r="H262" s="8">
        <f t="shared" si="58"/>
        <v>302.04381999999998</v>
      </c>
      <c r="I262" s="8">
        <v>300</v>
      </c>
      <c r="J262" s="15" t="str">
        <f t="shared" si="59"/>
        <v>D-42</v>
      </c>
      <c r="K262" s="8" t="s">
        <v>21</v>
      </c>
      <c r="L262" s="2" t="s">
        <v>21</v>
      </c>
      <c r="M262" s="2"/>
      <c r="P262" s="36">
        <f t="shared" si="60"/>
        <v>320</v>
      </c>
      <c r="Q262" s="3">
        <f t="shared" si="61"/>
        <v>0</v>
      </c>
      <c r="R262" s="3">
        <f t="shared" si="62"/>
        <v>0</v>
      </c>
      <c r="S262" s="3">
        <f t="shared" si="63"/>
        <v>1</v>
      </c>
      <c r="T262" s="3">
        <f t="shared" si="64"/>
        <v>0</v>
      </c>
      <c r="U262" s="3">
        <f t="shared" si="65"/>
        <v>0</v>
      </c>
      <c r="V262" s="3">
        <f t="shared" si="66"/>
        <v>0</v>
      </c>
      <c r="W262" s="3">
        <f t="shared" si="55"/>
        <v>0</v>
      </c>
      <c r="X262" s="3">
        <f t="shared" si="56"/>
        <v>0</v>
      </c>
      <c r="Y262" s="3">
        <f t="shared" si="57"/>
        <v>0</v>
      </c>
    </row>
    <row r="263" spans="2:25" hidden="1" x14ac:dyDescent="0.25">
      <c r="C263" s="3" t="s">
        <v>92</v>
      </c>
      <c r="D263" s="17">
        <v>43</v>
      </c>
      <c r="E263" s="7">
        <v>10.6</v>
      </c>
      <c r="F263" s="7">
        <v>23.824999999999999</v>
      </c>
      <c r="G263" s="7">
        <f t="shared" si="54"/>
        <v>252.54499999999999</v>
      </c>
      <c r="H263" s="8">
        <f t="shared" si="58"/>
        <v>302.04381999999998</v>
      </c>
      <c r="I263" s="8">
        <v>300</v>
      </c>
      <c r="J263" s="15" t="str">
        <f t="shared" si="59"/>
        <v>D-43</v>
      </c>
      <c r="K263" s="8" t="s">
        <v>21</v>
      </c>
      <c r="L263" s="2" t="s">
        <v>21</v>
      </c>
      <c r="M263" s="2"/>
      <c r="P263" s="36">
        <f t="shared" si="60"/>
        <v>320</v>
      </c>
      <c r="Q263" s="3">
        <f t="shared" si="61"/>
        <v>0</v>
      </c>
      <c r="R263" s="3">
        <f t="shared" si="62"/>
        <v>0</v>
      </c>
      <c r="S263" s="3">
        <f t="shared" si="63"/>
        <v>1</v>
      </c>
      <c r="T263" s="3">
        <f t="shared" si="64"/>
        <v>0</v>
      </c>
      <c r="U263" s="3">
        <f t="shared" si="65"/>
        <v>0</v>
      </c>
      <c r="V263" s="3">
        <f t="shared" si="66"/>
        <v>0</v>
      </c>
      <c r="W263" s="3">
        <f t="shared" si="55"/>
        <v>0</v>
      </c>
      <c r="X263" s="3">
        <f t="shared" si="56"/>
        <v>0</v>
      </c>
      <c r="Y263" s="3">
        <f t="shared" si="57"/>
        <v>0</v>
      </c>
    </row>
    <row r="264" spans="2:25" hidden="1" x14ac:dyDescent="0.25">
      <c r="B264" s="3" t="s">
        <v>103</v>
      </c>
      <c r="C264" s="3" t="s">
        <v>92</v>
      </c>
      <c r="D264" s="17">
        <v>44</v>
      </c>
      <c r="E264" s="7">
        <v>12</v>
      </c>
      <c r="F264" s="7">
        <v>23.824999999999999</v>
      </c>
      <c r="G264" s="7">
        <f t="shared" si="54"/>
        <v>285.89999999999998</v>
      </c>
      <c r="H264" s="8">
        <f t="shared" si="58"/>
        <v>341.93639999999994</v>
      </c>
      <c r="I264" s="8">
        <v>400</v>
      </c>
      <c r="J264" s="15" t="str">
        <f t="shared" si="59"/>
        <v>D-44</v>
      </c>
      <c r="K264" s="8" t="s">
        <v>21</v>
      </c>
      <c r="L264" s="2" t="s">
        <v>21</v>
      </c>
      <c r="M264" s="2"/>
      <c r="P264" s="36">
        <f t="shared" si="60"/>
        <v>350</v>
      </c>
      <c r="Q264" s="3">
        <f t="shared" si="61"/>
        <v>0</v>
      </c>
      <c r="R264" s="3">
        <f t="shared" si="62"/>
        <v>0</v>
      </c>
      <c r="S264" s="3">
        <f t="shared" si="63"/>
        <v>0</v>
      </c>
      <c r="T264" s="3">
        <f t="shared" si="64"/>
        <v>1</v>
      </c>
      <c r="U264" s="3">
        <f t="shared" si="65"/>
        <v>0</v>
      </c>
      <c r="V264" s="3">
        <f t="shared" si="66"/>
        <v>0</v>
      </c>
      <c r="W264" s="3">
        <f t="shared" si="55"/>
        <v>0</v>
      </c>
      <c r="X264" s="3">
        <f t="shared" si="56"/>
        <v>0</v>
      </c>
      <c r="Y264" s="3">
        <f t="shared" si="57"/>
        <v>0</v>
      </c>
    </row>
    <row r="265" spans="2:25" hidden="1" x14ac:dyDescent="0.25">
      <c r="B265" s="3" t="s">
        <v>104</v>
      </c>
      <c r="C265" s="3" t="s">
        <v>92</v>
      </c>
      <c r="D265" s="17">
        <v>45</v>
      </c>
      <c r="E265" s="7">
        <v>23.824999999999999</v>
      </c>
      <c r="F265" s="7">
        <v>10.6</v>
      </c>
      <c r="G265" s="7">
        <f t="shared" si="54"/>
        <v>252.54499999999999</v>
      </c>
      <c r="H265" s="8">
        <f t="shared" si="58"/>
        <v>302.04381999999998</v>
      </c>
      <c r="I265" s="8">
        <v>300</v>
      </c>
      <c r="J265" s="15" t="str">
        <f t="shared" si="59"/>
        <v>D-45</v>
      </c>
      <c r="K265" s="8" t="s">
        <v>14</v>
      </c>
      <c r="L265" s="2" t="s">
        <v>234</v>
      </c>
      <c r="M265" s="31"/>
      <c r="P265" s="36">
        <f t="shared" si="60"/>
        <v>320</v>
      </c>
      <c r="Q265" s="3">
        <f t="shared" si="61"/>
        <v>0</v>
      </c>
      <c r="R265" s="3">
        <f t="shared" si="62"/>
        <v>0</v>
      </c>
      <c r="S265" s="3">
        <f t="shared" si="63"/>
        <v>1</v>
      </c>
      <c r="T265" s="3">
        <f t="shared" si="64"/>
        <v>0</v>
      </c>
      <c r="U265" s="3">
        <f t="shared" si="65"/>
        <v>0</v>
      </c>
      <c r="V265" s="3">
        <f t="shared" si="66"/>
        <v>0</v>
      </c>
      <c r="W265" s="3">
        <f t="shared" si="55"/>
        <v>0</v>
      </c>
      <c r="X265" s="3">
        <f t="shared" si="56"/>
        <v>0</v>
      </c>
      <c r="Y265" s="3">
        <f t="shared" si="57"/>
        <v>0</v>
      </c>
    </row>
    <row r="266" spans="2:25" hidden="1" x14ac:dyDescent="0.25">
      <c r="C266" s="3" t="s">
        <v>92</v>
      </c>
      <c r="D266" s="17">
        <v>46</v>
      </c>
      <c r="E266" s="7">
        <v>23.824999999999999</v>
      </c>
      <c r="F266" s="7">
        <v>10.6</v>
      </c>
      <c r="G266" s="7">
        <f t="shared" si="54"/>
        <v>252.54499999999999</v>
      </c>
      <c r="H266" s="8">
        <f t="shared" si="58"/>
        <v>302.04381999999998</v>
      </c>
      <c r="I266" s="8">
        <v>300</v>
      </c>
      <c r="J266" s="15" t="str">
        <f t="shared" si="59"/>
        <v>D-46</v>
      </c>
      <c r="K266" s="8" t="s">
        <v>14</v>
      </c>
      <c r="L266" s="2" t="s">
        <v>27</v>
      </c>
      <c r="M266" s="31"/>
      <c r="P266" s="36">
        <f t="shared" si="60"/>
        <v>320</v>
      </c>
      <c r="Q266" s="3">
        <f t="shared" si="61"/>
        <v>0</v>
      </c>
      <c r="R266" s="3">
        <f t="shared" si="62"/>
        <v>0</v>
      </c>
      <c r="S266" s="3">
        <f t="shared" si="63"/>
        <v>1</v>
      </c>
      <c r="T266" s="3">
        <f t="shared" si="64"/>
        <v>0</v>
      </c>
      <c r="U266" s="3">
        <f t="shared" si="65"/>
        <v>0</v>
      </c>
      <c r="V266" s="3">
        <f t="shared" si="66"/>
        <v>0</v>
      </c>
      <c r="W266" s="3">
        <f t="shared" si="55"/>
        <v>0</v>
      </c>
      <c r="X266" s="3">
        <f t="shared" si="56"/>
        <v>0</v>
      </c>
      <c r="Y266" s="3">
        <f t="shared" si="57"/>
        <v>0</v>
      </c>
    </row>
    <row r="267" spans="2:25" hidden="1" x14ac:dyDescent="0.25">
      <c r="C267" s="3" t="s">
        <v>92</v>
      </c>
      <c r="D267" s="17">
        <v>47</v>
      </c>
      <c r="E267" s="7">
        <v>23.824999999999999</v>
      </c>
      <c r="F267" s="7">
        <v>10.6</v>
      </c>
      <c r="G267" s="7">
        <f t="shared" si="54"/>
        <v>252.54499999999999</v>
      </c>
      <c r="H267" s="8">
        <f t="shared" si="58"/>
        <v>302.04381999999998</v>
      </c>
      <c r="I267" s="8">
        <v>300</v>
      </c>
      <c r="J267" s="15" t="str">
        <f t="shared" si="59"/>
        <v>D-47</v>
      </c>
      <c r="K267" s="8" t="s">
        <v>14</v>
      </c>
      <c r="L267" s="2" t="s">
        <v>27</v>
      </c>
      <c r="M267" s="31"/>
      <c r="P267" s="36">
        <f t="shared" si="60"/>
        <v>320</v>
      </c>
      <c r="Q267" s="3">
        <f t="shared" si="61"/>
        <v>0</v>
      </c>
      <c r="R267" s="3">
        <f t="shared" si="62"/>
        <v>0</v>
      </c>
      <c r="S267" s="3">
        <f t="shared" si="63"/>
        <v>1</v>
      </c>
      <c r="T267" s="3">
        <f t="shared" si="64"/>
        <v>0</v>
      </c>
      <c r="U267" s="3">
        <f t="shared" si="65"/>
        <v>0</v>
      </c>
      <c r="V267" s="3">
        <f t="shared" si="66"/>
        <v>0</v>
      </c>
      <c r="W267" s="3">
        <f t="shared" si="55"/>
        <v>0</v>
      </c>
      <c r="X267" s="3">
        <f t="shared" si="56"/>
        <v>0</v>
      </c>
      <c r="Y267" s="3">
        <f t="shared" si="57"/>
        <v>0</v>
      </c>
    </row>
    <row r="268" spans="2:25" hidden="1" x14ac:dyDescent="0.25">
      <c r="C268" s="3" t="s">
        <v>92</v>
      </c>
      <c r="D268" s="17">
        <v>48</v>
      </c>
      <c r="E268" s="7">
        <v>23.824999999999999</v>
      </c>
      <c r="F268" s="7">
        <v>10.6</v>
      </c>
      <c r="G268" s="7">
        <f t="shared" si="54"/>
        <v>252.54499999999999</v>
      </c>
      <c r="H268" s="8">
        <f t="shared" si="58"/>
        <v>302.04381999999998</v>
      </c>
      <c r="I268" s="8">
        <v>300</v>
      </c>
      <c r="J268" s="15" t="str">
        <f t="shared" si="59"/>
        <v>D-48</v>
      </c>
      <c r="K268" s="8" t="s">
        <v>14</v>
      </c>
      <c r="L268" s="2" t="s">
        <v>27</v>
      </c>
      <c r="M268" s="31"/>
      <c r="P268" s="36">
        <f t="shared" si="60"/>
        <v>320</v>
      </c>
      <c r="Q268" s="3">
        <f t="shared" si="61"/>
        <v>0</v>
      </c>
      <c r="R268" s="3">
        <f t="shared" si="62"/>
        <v>0</v>
      </c>
      <c r="S268" s="3">
        <f t="shared" si="63"/>
        <v>1</v>
      </c>
      <c r="T268" s="3">
        <f t="shared" si="64"/>
        <v>0</v>
      </c>
      <c r="U268" s="3">
        <f t="shared" si="65"/>
        <v>0</v>
      </c>
      <c r="V268" s="3">
        <f t="shared" si="66"/>
        <v>0</v>
      </c>
      <c r="W268" s="3">
        <f t="shared" si="55"/>
        <v>0</v>
      </c>
      <c r="X268" s="3">
        <f t="shared" si="56"/>
        <v>0</v>
      </c>
      <c r="Y268" s="3">
        <f t="shared" si="57"/>
        <v>0</v>
      </c>
    </row>
    <row r="269" spans="2:25" hidden="1" x14ac:dyDescent="0.25">
      <c r="B269" s="3" t="s">
        <v>105</v>
      </c>
      <c r="C269" s="3" t="s">
        <v>92</v>
      </c>
      <c r="D269" s="17">
        <v>49</v>
      </c>
      <c r="E269" s="7">
        <v>23.824999999999999</v>
      </c>
      <c r="F269" s="7">
        <v>12.05</v>
      </c>
      <c r="G269" s="7">
        <f t="shared" si="54"/>
        <v>287.09125</v>
      </c>
      <c r="H269" s="8">
        <f t="shared" si="58"/>
        <v>343.36113499999999</v>
      </c>
      <c r="I269" s="8">
        <v>300</v>
      </c>
      <c r="J269" s="15" t="str">
        <f t="shared" si="59"/>
        <v>D-49</v>
      </c>
      <c r="K269" s="8" t="s">
        <v>14</v>
      </c>
      <c r="L269" s="2" t="s">
        <v>234</v>
      </c>
      <c r="M269" s="31"/>
      <c r="P269" s="36">
        <f t="shared" si="60"/>
        <v>350</v>
      </c>
      <c r="Q269" s="3">
        <f t="shared" si="61"/>
        <v>0</v>
      </c>
      <c r="R269" s="3">
        <f t="shared" si="62"/>
        <v>0</v>
      </c>
      <c r="S269" s="3">
        <f t="shared" si="63"/>
        <v>0</v>
      </c>
      <c r="T269" s="3">
        <f t="shared" si="64"/>
        <v>1</v>
      </c>
      <c r="U269" s="3">
        <f t="shared" si="65"/>
        <v>0</v>
      </c>
      <c r="V269" s="3">
        <f t="shared" si="66"/>
        <v>0</v>
      </c>
      <c r="W269" s="3">
        <f t="shared" si="55"/>
        <v>0</v>
      </c>
      <c r="X269" s="3">
        <f t="shared" si="56"/>
        <v>0</v>
      </c>
      <c r="Y269" s="3">
        <f t="shared" si="57"/>
        <v>0</v>
      </c>
    </row>
    <row r="270" spans="2:25" hidden="1" x14ac:dyDescent="0.25">
      <c r="C270" s="3" t="s">
        <v>92</v>
      </c>
      <c r="D270" s="17">
        <v>50</v>
      </c>
      <c r="E270" s="7">
        <v>23.824999999999999</v>
      </c>
      <c r="F270" s="7">
        <v>12.05</v>
      </c>
      <c r="G270" s="7">
        <f t="shared" si="54"/>
        <v>287.09125</v>
      </c>
      <c r="H270" s="8">
        <f t="shared" si="58"/>
        <v>343.36113499999999</v>
      </c>
      <c r="I270" s="8">
        <v>300</v>
      </c>
      <c r="J270" s="15" t="str">
        <f t="shared" si="59"/>
        <v>D-50</v>
      </c>
      <c r="K270" s="8" t="s">
        <v>14</v>
      </c>
      <c r="L270" s="121" t="s">
        <v>332</v>
      </c>
      <c r="M270" s="31"/>
      <c r="P270" s="36">
        <f t="shared" si="60"/>
        <v>350</v>
      </c>
      <c r="Q270" s="3">
        <f t="shared" si="61"/>
        <v>0</v>
      </c>
      <c r="R270" s="3">
        <f t="shared" si="62"/>
        <v>0</v>
      </c>
      <c r="S270" s="3">
        <f t="shared" si="63"/>
        <v>0</v>
      </c>
      <c r="T270" s="3">
        <f t="shared" si="64"/>
        <v>1</v>
      </c>
      <c r="U270" s="3">
        <f t="shared" si="65"/>
        <v>0</v>
      </c>
      <c r="V270" s="3">
        <f t="shared" si="66"/>
        <v>0</v>
      </c>
      <c r="W270" s="3">
        <f t="shared" si="55"/>
        <v>0</v>
      </c>
      <c r="X270" s="3">
        <f t="shared" si="56"/>
        <v>0</v>
      </c>
      <c r="Y270" s="3">
        <f t="shared" si="57"/>
        <v>0</v>
      </c>
    </row>
    <row r="271" spans="2:25" hidden="1" x14ac:dyDescent="0.25">
      <c r="B271" s="3" t="s">
        <v>106</v>
      </c>
      <c r="C271" s="3" t="s">
        <v>92</v>
      </c>
      <c r="D271" s="17">
        <v>51</v>
      </c>
      <c r="E271" s="7">
        <v>23.824999999999999</v>
      </c>
      <c r="F271" s="7">
        <v>10.6</v>
      </c>
      <c r="G271" s="7">
        <f t="shared" si="54"/>
        <v>252.54499999999999</v>
      </c>
      <c r="H271" s="8">
        <f t="shared" si="58"/>
        <v>302.04381999999998</v>
      </c>
      <c r="I271" s="8">
        <v>300</v>
      </c>
      <c r="J271" s="15" t="str">
        <f t="shared" si="59"/>
        <v>D-51</v>
      </c>
      <c r="K271" s="8" t="s">
        <v>14</v>
      </c>
      <c r="L271" s="121" t="s">
        <v>332</v>
      </c>
      <c r="M271" s="31"/>
      <c r="P271" s="36">
        <f t="shared" si="60"/>
        <v>320</v>
      </c>
      <c r="Q271" s="3">
        <f t="shared" si="61"/>
        <v>0</v>
      </c>
      <c r="R271" s="3">
        <f t="shared" si="62"/>
        <v>0</v>
      </c>
      <c r="S271" s="3">
        <f t="shared" si="63"/>
        <v>1</v>
      </c>
      <c r="T271" s="3">
        <f t="shared" si="64"/>
        <v>0</v>
      </c>
      <c r="U271" s="3">
        <f t="shared" si="65"/>
        <v>0</v>
      </c>
      <c r="V271" s="3">
        <f t="shared" si="66"/>
        <v>0</v>
      </c>
      <c r="W271" s="3">
        <f t="shared" si="55"/>
        <v>0</v>
      </c>
      <c r="X271" s="3">
        <f t="shared" si="56"/>
        <v>0</v>
      </c>
      <c r="Y271" s="3">
        <f t="shared" si="57"/>
        <v>0</v>
      </c>
    </row>
    <row r="272" spans="2:25" hidden="1" x14ac:dyDescent="0.25">
      <c r="C272" s="3" t="s">
        <v>92</v>
      </c>
      <c r="D272" s="17">
        <v>52</v>
      </c>
      <c r="E272" s="7">
        <v>23.824999999999999</v>
      </c>
      <c r="F272" s="7">
        <v>10.6</v>
      </c>
      <c r="G272" s="7">
        <f t="shared" si="54"/>
        <v>252.54499999999999</v>
      </c>
      <c r="H272" s="8">
        <f t="shared" si="58"/>
        <v>302.04381999999998</v>
      </c>
      <c r="I272" s="8">
        <v>300</v>
      </c>
      <c r="J272" s="15" t="str">
        <f t="shared" si="59"/>
        <v>D-52</v>
      </c>
      <c r="K272" s="8" t="s">
        <v>14</v>
      </c>
      <c r="L272" s="2" t="s">
        <v>27</v>
      </c>
      <c r="M272" s="31"/>
      <c r="P272" s="36">
        <f t="shared" si="60"/>
        <v>320</v>
      </c>
      <c r="Q272" s="3">
        <f t="shared" si="61"/>
        <v>0</v>
      </c>
      <c r="R272" s="3">
        <f t="shared" si="62"/>
        <v>0</v>
      </c>
      <c r="S272" s="3">
        <f t="shared" si="63"/>
        <v>1</v>
      </c>
      <c r="T272" s="3">
        <f t="shared" si="64"/>
        <v>0</v>
      </c>
      <c r="U272" s="3">
        <f t="shared" si="65"/>
        <v>0</v>
      </c>
      <c r="V272" s="3">
        <f t="shared" si="66"/>
        <v>0</v>
      </c>
      <c r="W272" s="3">
        <f t="shared" si="55"/>
        <v>0</v>
      </c>
      <c r="X272" s="3">
        <f t="shared" si="56"/>
        <v>0</v>
      </c>
      <c r="Y272" s="3">
        <f t="shared" si="57"/>
        <v>0</v>
      </c>
    </row>
    <row r="273" spans="2:25" hidden="1" x14ac:dyDescent="0.25">
      <c r="C273" s="3" t="s">
        <v>92</v>
      </c>
      <c r="D273" s="17">
        <v>53</v>
      </c>
      <c r="E273" s="7">
        <v>23.824999999999999</v>
      </c>
      <c r="F273" s="7">
        <v>10.6</v>
      </c>
      <c r="G273" s="7">
        <f t="shared" si="54"/>
        <v>252.54499999999999</v>
      </c>
      <c r="H273" s="8">
        <f t="shared" si="58"/>
        <v>302.04381999999998</v>
      </c>
      <c r="I273" s="8">
        <v>300</v>
      </c>
      <c r="J273" s="15" t="str">
        <f t="shared" si="59"/>
        <v>D-53</v>
      </c>
      <c r="K273" s="8" t="s">
        <v>14</v>
      </c>
      <c r="L273" s="2" t="s">
        <v>27</v>
      </c>
      <c r="M273" s="31"/>
      <c r="P273" s="36">
        <f t="shared" si="60"/>
        <v>320</v>
      </c>
      <c r="Q273" s="3">
        <f t="shared" si="61"/>
        <v>0</v>
      </c>
      <c r="R273" s="3">
        <f t="shared" si="62"/>
        <v>0</v>
      </c>
      <c r="S273" s="3">
        <f t="shared" si="63"/>
        <v>1</v>
      </c>
      <c r="T273" s="3">
        <f t="shared" si="64"/>
        <v>0</v>
      </c>
      <c r="U273" s="3">
        <f t="shared" si="65"/>
        <v>0</v>
      </c>
      <c r="V273" s="3">
        <f t="shared" si="66"/>
        <v>0</v>
      </c>
      <c r="W273" s="3">
        <f t="shared" si="55"/>
        <v>0</v>
      </c>
      <c r="X273" s="3">
        <f t="shared" si="56"/>
        <v>0</v>
      </c>
      <c r="Y273" s="3">
        <f t="shared" si="57"/>
        <v>0</v>
      </c>
    </row>
    <row r="274" spans="2:25" hidden="1" x14ac:dyDescent="0.25">
      <c r="C274" s="3" t="s">
        <v>92</v>
      </c>
      <c r="D274" s="17">
        <v>54</v>
      </c>
      <c r="E274" s="7">
        <v>23.824999999999999</v>
      </c>
      <c r="F274" s="7">
        <v>10.6</v>
      </c>
      <c r="G274" s="7">
        <f t="shared" si="54"/>
        <v>252.54499999999999</v>
      </c>
      <c r="H274" s="8">
        <f t="shared" si="58"/>
        <v>302.04381999999998</v>
      </c>
      <c r="I274" s="8">
        <v>300</v>
      </c>
      <c r="J274" s="15" t="str">
        <f t="shared" si="59"/>
        <v>D-54</v>
      </c>
      <c r="K274" s="8" t="s">
        <v>14</v>
      </c>
      <c r="L274" s="2" t="s">
        <v>234</v>
      </c>
      <c r="M274" s="31"/>
      <c r="P274" s="36">
        <f t="shared" si="60"/>
        <v>320</v>
      </c>
      <c r="Q274" s="3">
        <f t="shared" si="61"/>
        <v>0</v>
      </c>
      <c r="R274" s="3">
        <f t="shared" si="62"/>
        <v>0</v>
      </c>
      <c r="S274" s="3">
        <f t="shared" si="63"/>
        <v>1</v>
      </c>
      <c r="T274" s="3">
        <f t="shared" si="64"/>
        <v>0</v>
      </c>
      <c r="U274" s="3">
        <f t="shared" si="65"/>
        <v>0</v>
      </c>
      <c r="V274" s="3">
        <f t="shared" si="66"/>
        <v>0</v>
      </c>
      <c r="W274" s="3">
        <f t="shared" si="55"/>
        <v>0</v>
      </c>
      <c r="X274" s="3">
        <f t="shared" si="56"/>
        <v>0</v>
      </c>
      <c r="Y274" s="3">
        <f t="shared" si="57"/>
        <v>0</v>
      </c>
    </row>
    <row r="275" spans="2:25" hidden="1" x14ac:dyDescent="0.25">
      <c r="C275" s="3" t="s">
        <v>92</v>
      </c>
      <c r="D275" s="17">
        <v>55</v>
      </c>
      <c r="E275" s="7">
        <v>23.824999999999999</v>
      </c>
      <c r="F275" s="7">
        <v>10.6</v>
      </c>
      <c r="G275" s="7">
        <f t="shared" si="54"/>
        <v>252.54499999999999</v>
      </c>
      <c r="H275" s="8">
        <f t="shared" si="58"/>
        <v>302.04381999999998</v>
      </c>
      <c r="I275" s="8">
        <v>300</v>
      </c>
      <c r="J275" s="15" t="str">
        <f t="shared" si="59"/>
        <v>D-55</v>
      </c>
      <c r="K275" s="8" t="s">
        <v>14</v>
      </c>
      <c r="L275" s="2" t="s">
        <v>234</v>
      </c>
      <c r="M275" s="31"/>
      <c r="P275" s="36">
        <f t="shared" si="60"/>
        <v>320</v>
      </c>
      <c r="Q275" s="3">
        <f t="shared" si="61"/>
        <v>0</v>
      </c>
      <c r="R275" s="3">
        <f t="shared" si="62"/>
        <v>0</v>
      </c>
      <c r="S275" s="3">
        <f t="shared" si="63"/>
        <v>1</v>
      </c>
      <c r="T275" s="3">
        <f t="shared" si="64"/>
        <v>0</v>
      </c>
      <c r="U275" s="3">
        <f t="shared" si="65"/>
        <v>0</v>
      </c>
      <c r="V275" s="3">
        <f t="shared" si="66"/>
        <v>0</v>
      </c>
      <c r="W275" s="3">
        <f t="shared" si="55"/>
        <v>0</v>
      </c>
      <c r="X275" s="3">
        <f t="shared" si="56"/>
        <v>0</v>
      </c>
      <c r="Y275" s="3">
        <f t="shared" si="57"/>
        <v>0</v>
      </c>
    </row>
    <row r="276" spans="2:25" hidden="1" x14ac:dyDescent="0.25">
      <c r="C276" s="3" t="s">
        <v>92</v>
      </c>
      <c r="D276" s="17">
        <v>56</v>
      </c>
      <c r="E276" s="7">
        <v>23.824999999999999</v>
      </c>
      <c r="F276" s="7">
        <v>10.6</v>
      </c>
      <c r="G276" s="7">
        <f t="shared" si="54"/>
        <v>252.54499999999999</v>
      </c>
      <c r="H276" s="8">
        <f t="shared" si="58"/>
        <v>302.04381999999998</v>
      </c>
      <c r="I276" s="8">
        <v>300</v>
      </c>
      <c r="J276" s="15" t="str">
        <f t="shared" si="59"/>
        <v>D-56</v>
      </c>
      <c r="K276" s="8" t="s">
        <v>14</v>
      </c>
      <c r="L276" s="121" t="s">
        <v>332</v>
      </c>
      <c r="M276" s="31"/>
      <c r="P276" s="36">
        <f t="shared" si="60"/>
        <v>320</v>
      </c>
      <c r="Q276" s="3">
        <f t="shared" si="61"/>
        <v>0</v>
      </c>
      <c r="R276" s="3">
        <f t="shared" si="62"/>
        <v>0</v>
      </c>
      <c r="S276" s="3">
        <f t="shared" si="63"/>
        <v>1</v>
      </c>
      <c r="T276" s="3">
        <f t="shared" si="64"/>
        <v>0</v>
      </c>
      <c r="U276" s="3">
        <f t="shared" si="65"/>
        <v>0</v>
      </c>
      <c r="V276" s="3">
        <f t="shared" si="66"/>
        <v>0</v>
      </c>
      <c r="W276" s="3">
        <f t="shared" si="55"/>
        <v>0</v>
      </c>
      <c r="X276" s="3">
        <f t="shared" si="56"/>
        <v>0</v>
      </c>
      <c r="Y276" s="3">
        <f t="shared" si="57"/>
        <v>0</v>
      </c>
    </row>
    <row r="277" spans="2:25" hidden="1" x14ac:dyDescent="0.25">
      <c r="C277" s="3" t="s">
        <v>92</v>
      </c>
      <c r="D277" s="17">
        <v>57</v>
      </c>
      <c r="E277" s="7">
        <v>23.824999999999999</v>
      </c>
      <c r="F277" s="7">
        <v>10.6</v>
      </c>
      <c r="G277" s="7">
        <f t="shared" si="54"/>
        <v>252.54499999999999</v>
      </c>
      <c r="H277" s="8">
        <f t="shared" si="58"/>
        <v>302.04381999999998</v>
      </c>
      <c r="I277" s="8">
        <v>300</v>
      </c>
      <c r="J277" s="15" t="str">
        <f t="shared" si="59"/>
        <v>D-57</v>
      </c>
      <c r="K277" s="8" t="s">
        <v>14</v>
      </c>
      <c r="L277" s="2" t="s">
        <v>27</v>
      </c>
      <c r="M277" s="31"/>
      <c r="P277" s="36">
        <f t="shared" si="60"/>
        <v>320</v>
      </c>
      <c r="Q277" s="3">
        <f t="shared" si="61"/>
        <v>0</v>
      </c>
      <c r="R277" s="3">
        <f t="shared" si="62"/>
        <v>0</v>
      </c>
      <c r="S277" s="3">
        <f t="shared" si="63"/>
        <v>1</v>
      </c>
      <c r="T277" s="3">
        <f t="shared" si="64"/>
        <v>0</v>
      </c>
      <c r="U277" s="3">
        <f t="shared" si="65"/>
        <v>0</v>
      </c>
      <c r="V277" s="3">
        <f t="shared" si="66"/>
        <v>0</v>
      </c>
      <c r="W277" s="3">
        <f t="shared" si="55"/>
        <v>0</v>
      </c>
      <c r="X277" s="3">
        <f t="shared" si="56"/>
        <v>0</v>
      </c>
      <c r="Y277" s="3">
        <f t="shared" si="57"/>
        <v>0</v>
      </c>
    </row>
    <row r="278" spans="2:25" hidden="1" x14ac:dyDescent="0.25">
      <c r="C278" s="3" t="s">
        <v>92</v>
      </c>
      <c r="D278" s="17">
        <v>58</v>
      </c>
      <c r="E278" s="7">
        <v>23.824999999999999</v>
      </c>
      <c r="F278" s="7">
        <v>10.6</v>
      </c>
      <c r="G278" s="7">
        <f t="shared" si="54"/>
        <v>252.54499999999999</v>
      </c>
      <c r="H278" s="8">
        <f t="shared" si="58"/>
        <v>302.04381999999998</v>
      </c>
      <c r="I278" s="8">
        <v>300</v>
      </c>
      <c r="J278" s="15" t="str">
        <f t="shared" si="59"/>
        <v>D-58</v>
      </c>
      <c r="K278" s="8" t="s">
        <v>14</v>
      </c>
      <c r="L278" s="2" t="s">
        <v>27</v>
      </c>
      <c r="M278" s="31"/>
      <c r="P278" s="36">
        <f t="shared" si="60"/>
        <v>320</v>
      </c>
      <c r="Q278" s="3">
        <f t="shared" si="61"/>
        <v>0</v>
      </c>
      <c r="R278" s="3">
        <f t="shared" si="62"/>
        <v>0</v>
      </c>
      <c r="S278" s="3">
        <f t="shared" si="63"/>
        <v>1</v>
      </c>
      <c r="T278" s="3">
        <f t="shared" si="64"/>
        <v>0</v>
      </c>
      <c r="U278" s="3">
        <f t="shared" si="65"/>
        <v>0</v>
      </c>
      <c r="V278" s="3">
        <f t="shared" si="66"/>
        <v>0</v>
      </c>
      <c r="W278" s="3">
        <f t="shared" si="55"/>
        <v>0</v>
      </c>
      <c r="X278" s="3">
        <f t="shared" si="56"/>
        <v>0</v>
      </c>
      <c r="Y278" s="3">
        <f t="shared" si="57"/>
        <v>0</v>
      </c>
    </row>
    <row r="279" spans="2:25" hidden="1" x14ac:dyDescent="0.25">
      <c r="B279" s="3" t="s">
        <v>107</v>
      </c>
      <c r="C279" s="3" t="s">
        <v>92</v>
      </c>
      <c r="D279" s="17">
        <v>59</v>
      </c>
      <c r="E279" s="7">
        <v>23.824999999999999</v>
      </c>
      <c r="F279" s="7">
        <v>12.05</v>
      </c>
      <c r="G279" s="7">
        <f t="shared" si="54"/>
        <v>287.09125</v>
      </c>
      <c r="H279" s="8">
        <f t="shared" si="58"/>
        <v>343.36113499999999</v>
      </c>
      <c r="I279" s="8">
        <v>300</v>
      </c>
      <c r="J279" s="15" t="str">
        <f t="shared" si="59"/>
        <v>D-59</v>
      </c>
      <c r="K279" s="8" t="s">
        <v>14</v>
      </c>
      <c r="L279" s="121" t="s">
        <v>332</v>
      </c>
      <c r="M279" s="31"/>
      <c r="P279" s="36">
        <f t="shared" si="60"/>
        <v>350</v>
      </c>
      <c r="Q279" s="3">
        <f t="shared" si="61"/>
        <v>0</v>
      </c>
      <c r="R279" s="3">
        <f t="shared" si="62"/>
        <v>0</v>
      </c>
      <c r="S279" s="3">
        <f t="shared" si="63"/>
        <v>0</v>
      </c>
      <c r="T279" s="3">
        <f t="shared" si="64"/>
        <v>1</v>
      </c>
      <c r="U279" s="3">
        <f t="shared" si="65"/>
        <v>0</v>
      </c>
      <c r="V279" s="3">
        <f t="shared" si="66"/>
        <v>0</v>
      </c>
      <c r="W279" s="3">
        <f t="shared" si="55"/>
        <v>0</v>
      </c>
      <c r="X279" s="3">
        <f t="shared" si="56"/>
        <v>0</v>
      </c>
      <c r="Y279" s="3">
        <f t="shared" si="57"/>
        <v>0</v>
      </c>
    </row>
    <row r="280" spans="2:25" x14ac:dyDescent="0.25">
      <c r="B280" s="3" t="s">
        <v>228</v>
      </c>
      <c r="C280" s="3" t="s">
        <v>92</v>
      </c>
      <c r="D280" s="17">
        <v>61</v>
      </c>
      <c r="E280" s="7">
        <v>8.1</v>
      </c>
      <c r="F280" s="7">
        <v>18.600000000000001</v>
      </c>
      <c r="G280" s="7">
        <f t="shared" si="54"/>
        <v>150.66</v>
      </c>
      <c r="H280" s="8">
        <f t="shared" si="58"/>
        <v>180.18935999999999</v>
      </c>
      <c r="I280" s="8">
        <v>180</v>
      </c>
      <c r="J280" s="15" t="str">
        <f t="shared" si="59"/>
        <v>D-61</v>
      </c>
      <c r="K280" s="8" t="s">
        <v>14</v>
      </c>
      <c r="L280" s="2" t="s">
        <v>322</v>
      </c>
      <c r="M280" s="2"/>
      <c r="P280" s="36">
        <f t="shared" si="60"/>
        <v>210</v>
      </c>
      <c r="Q280" s="3">
        <f t="shared" si="61"/>
        <v>1</v>
      </c>
      <c r="R280" s="3">
        <f t="shared" si="62"/>
        <v>0</v>
      </c>
      <c r="S280" s="3">
        <f t="shared" si="63"/>
        <v>0</v>
      </c>
      <c r="T280" s="3">
        <f t="shared" si="64"/>
        <v>0</v>
      </c>
      <c r="U280" s="3">
        <f t="shared" si="65"/>
        <v>0</v>
      </c>
      <c r="V280" s="3">
        <f t="shared" si="66"/>
        <v>0</v>
      </c>
      <c r="W280" s="3">
        <f t="shared" si="55"/>
        <v>0</v>
      </c>
      <c r="X280" s="3">
        <f t="shared" si="56"/>
        <v>0</v>
      </c>
      <c r="Y280" s="3">
        <f t="shared" si="57"/>
        <v>0</v>
      </c>
    </row>
    <row r="281" spans="2:25" x14ac:dyDescent="0.25">
      <c r="C281" s="3" t="s">
        <v>92</v>
      </c>
      <c r="D281" s="17">
        <v>62</v>
      </c>
      <c r="E281" s="7">
        <v>8.1</v>
      </c>
      <c r="F281" s="7">
        <v>18.600000000000001</v>
      </c>
      <c r="G281" s="7">
        <f t="shared" si="54"/>
        <v>150.66</v>
      </c>
      <c r="H281" s="8">
        <f t="shared" si="58"/>
        <v>180.18935999999999</v>
      </c>
      <c r="I281" s="8">
        <v>180</v>
      </c>
      <c r="J281" s="15" t="str">
        <f t="shared" si="59"/>
        <v>D-62</v>
      </c>
      <c r="K281" s="8" t="s">
        <v>14</v>
      </c>
      <c r="L281" s="2" t="s">
        <v>322</v>
      </c>
      <c r="M281" s="2"/>
      <c r="P281" s="36">
        <f t="shared" si="60"/>
        <v>210</v>
      </c>
      <c r="Q281" s="3">
        <f t="shared" si="61"/>
        <v>1</v>
      </c>
      <c r="R281" s="3">
        <f t="shared" si="62"/>
        <v>0</v>
      </c>
      <c r="S281" s="3">
        <f t="shared" si="63"/>
        <v>0</v>
      </c>
      <c r="T281" s="3">
        <f t="shared" si="64"/>
        <v>0</v>
      </c>
      <c r="U281" s="3">
        <f t="shared" si="65"/>
        <v>0</v>
      </c>
      <c r="V281" s="3">
        <f t="shared" si="66"/>
        <v>0</v>
      </c>
      <c r="W281" s="3">
        <f t="shared" si="55"/>
        <v>0</v>
      </c>
      <c r="X281" s="3">
        <f t="shared" si="56"/>
        <v>0</v>
      </c>
      <c r="Y281" s="3">
        <f t="shared" si="57"/>
        <v>0</v>
      </c>
    </row>
    <row r="282" spans="2:25" x14ac:dyDescent="0.25">
      <c r="C282" s="3" t="s">
        <v>92</v>
      </c>
      <c r="D282" s="17">
        <v>63</v>
      </c>
      <c r="E282" s="7">
        <v>8.1</v>
      </c>
      <c r="F282" s="7">
        <v>18.600000000000001</v>
      </c>
      <c r="G282" s="7">
        <f t="shared" si="54"/>
        <v>150.66</v>
      </c>
      <c r="H282" s="8">
        <f t="shared" si="58"/>
        <v>180.18935999999999</v>
      </c>
      <c r="I282" s="8">
        <v>180</v>
      </c>
      <c r="J282" s="15" t="str">
        <f t="shared" si="59"/>
        <v>D-63</v>
      </c>
      <c r="K282" s="8" t="s">
        <v>14</v>
      </c>
      <c r="L282" s="2" t="s">
        <v>322</v>
      </c>
      <c r="M282" s="2"/>
      <c r="P282" s="36">
        <f t="shared" si="60"/>
        <v>210</v>
      </c>
      <c r="Q282" s="3">
        <f t="shared" si="61"/>
        <v>1</v>
      </c>
      <c r="R282" s="3">
        <f t="shared" si="62"/>
        <v>0</v>
      </c>
      <c r="S282" s="3">
        <f t="shared" si="63"/>
        <v>0</v>
      </c>
      <c r="T282" s="3">
        <f t="shared" si="64"/>
        <v>0</v>
      </c>
      <c r="U282" s="3">
        <f t="shared" si="65"/>
        <v>0</v>
      </c>
      <c r="V282" s="3">
        <f t="shared" si="66"/>
        <v>0</v>
      </c>
      <c r="W282" s="3">
        <f t="shared" si="55"/>
        <v>0</v>
      </c>
      <c r="X282" s="3">
        <f t="shared" si="56"/>
        <v>0</v>
      </c>
      <c r="Y282" s="3">
        <f t="shared" si="57"/>
        <v>0</v>
      </c>
    </row>
    <row r="283" spans="2:25" x14ac:dyDescent="0.25">
      <c r="C283" s="3" t="s">
        <v>92</v>
      </c>
      <c r="D283" s="17">
        <v>64</v>
      </c>
      <c r="E283" s="7">
        <v>8.1</v>
      </c>
      <c r="F283" s="7">
        <v>18.600000000000001</v>
      </c>
      <c r="G283" s="7">
        <f t="shared" si="54"/>
        <v>150.66</v>
      </c>
      <c r="H283" s="8">
        <f t="shared" si="58"/>
        <v>180.18935999999999</v>
      </c>
      <c r="I283" s="8">
        <v>180</v>
      </c>
      <c r="J283" s="15" t="str">
        <f t="shared" si="59"/>
        <v>D-64</v>
      </c>
      <c r="K283" s="8" t="s">
        <v>14</v>
      </c>
      <c r="L283" s="2" t="s">
        <v>322</v>
      </c>
      <c r="M283" s="2"/>
      <c r="P283" s="36">
        <f t="shared" si="60"/>
        <v>210</v>
      </c>
      <c r="Q283" s="3">
        <f t="shared" si="61"/>
        <v>1</v>
      </c>
      <c r="R283" s="3">
        <f t="shared" si="62"/>
        <v>0</v>
      </c>
      <c r="S283" s="3">
        <f t="shared" si="63"/>
        <v>0</v>
      </c>
      <c r="T283" s="3">
        <f t="shared" si="64"/>
        <v>0</v>
      </c>
      <c r="U283" s="3">
        <f t="shared" si="65"/>
        <v>0</v>
      </c>
      <c r="V283" s="3">
        <f t="shared" si="66"/>
        <v>0</v>
      </c>
      <c r="W283" s="3">
        <f t="shared" si="55"/>
        <v>0</v>
      </c>
      <c r="X283" s="3">
        <f t="shared" si="56"/>
        <v>0</v>
      </c>
      <c r="Y283" s="3">
        <f t="shared" si="57"/>
        <v>0</v>
      </c>
    </row>
    <row r="284" spans="2:25" x14ac:dyDescent="0.25">
      <c r="C284" s="3" t="s">
        <v>92</v>
      </c>
      <c r="D284" s="17">
        <v>65</v>
      </c>
      <c r="E284" s="7">
        <v>8.1</v>
      </c>
      <c r="F284" s="7">
        <v>18.600000000000001</v>
      </c>
      <c r="G284" s="7">
        <f t="shared" si="54"/>
        <v>150.66</v>
      </c>
      <c r="H284" s="8">
        <f t="shared" si="58"/>
        <v>180.18935999999999</v>
      </c>
      <c r="I284" s="8">
        <v>180</v>
      </c>
      <c r="J284" s="15" t="str">
        <f t="shared" si="59"/>
        <v>D-65</v>
      </c>
      <c r="K284" s="8" t="s">
        <v>14</v>
      </c>
      <c r="L284" s="2" t="s">
        <v>322</v>
      </c>
      <c r="M284" s="2"/>
      <c r="P284" s="36">
        <f t="shared" si="60"/>
        <v>210</v>
      </c>
      <c r="Q284" s="3">
        <f t="shared" si="61"/>
        <v>1</v>
      </c>
      <c r="R284" s="3">
        <f t="shared" si="62"/>
        <v>0</v>
      </c>
      <c r="S284" s="3">
        <f t="shared" si="63"/>
        <v>0</v>
      </c>
      <c r="T284" s="3">
        <f t="shared" si="64"/>
        <v>0</v>
      </c>
      <c r="U284" s="3">
        <f t="shared" si="65"/>
        <v>0</v>
      </c>
      <c r="V284" s="3">
        <f t="shared" si="66"/>
        <v>0</v>
      </c>
      <c r="W284" s="3">
        <f t="shared" si="55"/>
        <v>0</v>
      </c>
      <c r="X284" s="3">
        <f t="shared" si="56"/>
        <v>0</v>
      </c>
      <c r="Y284" s="3">
        <f t="shared" si="57"/>
        <v>0</v>
      </c>
    </row>
    <row r="285" spans="2:25" x14ac:dyDescent="0.25">
      <c r="C285" s="3" t="s">
        <v>92</v>
      </c>
      <c r="D285" s="17">
        <v>66</v>
      </c>
      <c r="E285" s="7">
        <v>8.1</v>
      </c>
      <c r="F285" s="7">
        <v>18.600000000000001</v>
      </c>
      <c r="G285" s="7">
        <f t="shared" ref="G285:G348" si="67">F285*E285</f>
        <v>150.66</v>
      </c>
      <c r="H285" s="8">
        <f t="shared" si="58"/>
        <v>180.18935999999999</v>
      </c>
      <c r="I285" s="8">
        <v>180</v>
      </c>
      <c r="J285" s="15" t="str">
        <f t="shared" si="59"/>
        <v>D-66</v>
      </c>
      <c r="K285" s="8" t="s">
        <v>14</v>
      </c>
      <c r="L285" s="2" t="s">
        <v>322</v>
      </c>
      <c r="M285" s="2"/>
      <c r="P285" s="36">
        <f t="shared" si="60"/>
        <v>210</v>
      </c>
      <c r="Q285" s="3">
        <f t="shared" si="61"/>
        <v>1</v>
      </c>
      <c r="R285" s="3">
        <f t="shared" si="62"/>
        <v>0</v>
      </c>
      <c r="S285" s="3">
        <f t="shared" si="63"/>
        <v>0</v>
      </c>
      <c r="T285" s="3">
        <f t="shared" si="64"/>
        <v>0</v>
      </c>
      <c r="U285" s="3">
        <f t="shared" si="65"/>
        <v>0</v>
      </c>
      <c r="V285" s="3">
        <f t="shared" si="66"/>
        <v>0</v>
      </c>
      <c r="W285" s="3">
        <f t="shared" si="55"/>
        <v>0</v>
      </c>
      <c r="X285" s="3">
        <f t="shared" si="56"/>
        <v>0</v>
      </c>
      <c r="Y285" s="3">
        <f t="shared" si="57"/>
        <v>0</v>
      </c>
    </row>
    <row r="286" spans="2:25" x14ac:dyDescent="0.25">
      <c r="C286" s="3" t="s">
        <v>92</v>
      </c>
      <c r="D286" s="17">
        <v>67</v>
      </c>
      <c r="E286" s="7">
        <v>8.1</v>
      </c>
      <c r="F286" s="7">
        <v>18.600000000000001</v>
      </c>
      <c r="G286" s="7">
        <f t="shared" si="67"/>
        <v>150.66</v>
      </c>
      <c r="H286" s="8">
        <f t="shared" si="58"/>
        <v>180.18935999999999</v>
      </c>
      <c r="I286" s="8">
        <v>180</v>
      </c>
      <c r="J286" s="15" t="str">
        <f t="shared" si="59"/>
        <v>D-67</v>
      </c>
      <c r="K286" s="8" t="s">
        <v>14</v>
      </c>
      <c r="L286" s="2" t="s">
        <v>322</v>
      </c>
      <c r="M286" s="2"/>
      <c r="P286" s="36">
        <f t="shared" si="60"/>
        <v>210</v>
      </c>
      <c r="Q286" s="3">
        <f t="shared" si="61"/>
        <v>1</v>
      </c>
      <c r="R286" s="3">
        <f t="shared" si="62"/>
        <v>0</v>
      </c>
      <c r="S286" s="3">
        <f t="shared" si="63"/>
        <v>0</v>
      </c>
      <c r="T286" s="3">
        <f t="shared" si="64"/>
        <v>0</v>
      </c>
      <c r="U286" s="3">
        <f t="shared" si="65"/>
        <v>0</v>
      </c>
      <c r="V286" s="3">
        <f t="shared" si="66"/>
        <v>0</v>
      </c>
      <c r="W286" s="3">
        <f t="shared" si="55"/>
        <v>0</v>
      </c>
      <c r="X286" s="3">
        <f t="shared" si="56"/>
        <v>0</v>
      </c>
      <c r="Y286" s="3">
        <f t="shared" si="57"/>
        <v>0</v>
      </c>
    </row>
    <row r="287" spans="2:25" x14ac:dyDescent="0.25">
      <c r="C287" s="3" t="s">
        <v>92</v>
      </c>
      <c r="D287" s="17">
        <v>68</v>
      </c>
      <c r="E287" s="7">
        <v>8.1</v>
      </c>
      <c r="F287" s="7">
        <v>18.600000000000001</v>
      </c>
      <c r="G287" s="7">
        <f t="shared" si="67"/>
        <v>150.66</v>
      </c>
      <c r="H287" s="8">
        <f t="shared" si="58"/>
        <v>180.18935999999999</v>
      </c>
      <c r="I287" s="8">
        <v>180</v>
      </c>
      <c r="J287" s="15" t="str">
        <f t="shared" si="59"/>
        <v>D-68</v>
      </c>
      <c r="K287" s="8" t="s">
        <v>14</v>
      </c>
      <c r="L287" s="2" t="s">
        <v>322</v>
      </c>
      <c r="M287" s="2"/>
      <c r="P287" s="36">
        <f t="shared" si="60"/>
        <v>210</v>
      </c>
      <c r="Q287" s="3">
        <f t="shared" si="61"/>
        <v>1</v>
      </c>
      <c r="R287" s="3">
        <f t="shared" si="62"/>
        <v>0</v>
      </c>
      <c r="S287" s="3">
        <f t="shared" si="63"/>
        <v>0</v>
      </c>
      <c r="T287" s="3">
        <f t="shared" si="64"/>
        <v>0</v>
      </c>
      <c r="U287" s="3">
        <f t="shared" si="65"/>
        <v>0</v>
      </c>
      <c r="V287" s="3">
        <f t="shared" si="66"/>
        <v>0</v>
      </c>
      <c r="W287" s="3">
        <f t="shared" si="55"/>
        <v>0</v>
      </c>
      <c r="X287" s="3">
        <f t="shared" si="56"/>
        <v>0</v>
      </c>
      <c r="Y287" s="3">
        <f t="shared" si="57"/>
        <v>0</v>
      </c>
    </row>
    <row r="288" spans="2:25" x14ac:dyDescent="0.25">
      <c r="C288" s="3" t="s">
        <v>92</v>
      </c>
      <c r="D288" s="17">
        <v>69</v>
      </c>
      <c r="E288" s="7">
        <v>8.1</v>
      </c>
      <c r="F288" s="7">
        <v>18.600000000000001</v>
      </c>
      <c r="G288" s="7">
        <f t="shared" si="67"/>
        <v>150.66</v>
      </c>
      <c r="H288" s="8">
        <f t="shared" si="58"/>
        <v>180.18935999999999</v>
      </c>
      <c r="I288" s="8">
        <v>180</v>
      </c>
      <c r="J288" s="15" t="str">
        <f t="shared" si="59"/>
        <v>D-69</v>
      </c>
      <c r="K288" s="8" t="s">
        <v>14</v>
      </c>
      <c r="L288" s="2" t="s">
        <v>322</v>
      </c>
      <c r="M288" s="2"/>
      <c r="P288" s="36">
        <f t="shared" si="60"/>
        <v>210</v>
      </c>
      <c r="Q288" s="3">
        <f t="shared" si="61"/>
        <v>1</v>
      </c>
      <c r="R288" s="3">
        <f t="shared" si="62"/>
        <v>0</v>
      </c>
      <c r="S288" s="3">
        <f t="shared" si="63"/>
        <v>0</v>
      </c>
      <c r="T288" s="3">
        <f t="shared" si="64"/>
        <v>0</v>
      </c>
      <c r="U288" s="3">
        <f t="shared" si="65"/>
        <v>0</v>
      </c>
      <c r="V288" s="3">
        <f t="shared" si="66"/>
        <v>0</v>
      </c>
      <c r="W288" s="3">
        <f t="shared" si="55"/>
        <v>0</v>
      </c>
      <c r="X288" s="3">
        <f t="shared" si="56"/>
        <v>0</v>
      </c>
      <c r="Y288" s="3">
        <f t="shared" si="57"/>
        <v>0</v>
      </c>
    </row>
    <row r="289" spans="2:25" x14ac:dyDescent="0.25">
      <c r="C289" s="3" t="s">
        <v>92</v>
      </c>
      <c r="D289" s="17">
        <v>70</v>
      </c>
      <c r="E289" s="7">
        <v>8.1</v>
      </c>
      <c r="F289" s="7">
        <v>18.600000000000001</v>
      </c>
      <c r="G289" s="7">
        <f t="shared" si="67"/>
        <v>150.66</v>
      </c>
      <c r="H289" s="8">
        <f t="shared" si="58"/>
        <v>180.18935999999999</v>
      </c>
      <c r="I289" s="8">
        <v>180</v>
      </c>
      <c r="J289" s="15" t="str">
        <f t="shared" si="59"/>
        <v>D-70</v>
      </c>
      <c r="K289" s="8" t="s">
        <v>14</v>
      </c>
      <c r="L289" s="2" t="s">
        <v>322</v>
      </c>
      <c r="M289" s="2"/>
      <c r="P289" s="36">
        <f t="shared" si="60"/>
        <v>210</v>
      </c>
      <c r="Q289" s="3">
        <f t="shared" si="61"/>
        <v>1</v>
      </c>
      <c r="R289" s="3">
        <f t="shared" si="62"/>
        <v>0</v>
      </c>
      <c r="S289" s="3">
        <f t="shared" si="63"/>
        <v>0</v>
      </c>
      <c r="T289" s="3">
        <f t="shared" si="64"/>
        <v>0</v>
      </c>
      <c r="U289" s="3">
        <f t="shared" si="65"/>
        <v>0</v>
      </c>
      <c r="V289" s="3">
        <f t="shared" si="66"/>
        <v>0</v>
      </c>
      <c r="W289" s="3">
        <f t="shared" si="55"/>
        <v>0</v>
      </c>
      <c r="X289" s="3">
        <f t="shared" si="56"/>
        <v>0</v>
      </c>
      <c r="Y289" s="3">
        <f t="shared" si="57"/>
        <v>0</v>
      </c>
    </row>
    <row r="290" spans="2:25" x14ac:dyDescent="0.25">
      <c r="C290" s="3" t="s">
        <v>92</v>
      </c>
      <c r="D290" s="17">
        <v>71</v>
      </c>
      <c r="E290" s="7">
        <v>8.1</v>
      </c>
      <c r="F290" s="7">
        <v>18.600000000000001</v>
      </c>
      <c r="G290" s="7">
        <f t="shared" si="67"/>
        <v>150.66</v>
      </c>
      <c r="H290" s="8">
        <f t="shared" si="58"/>
        <v>180.18935999999999</v>
      </c>
      <c r="I290" s="8">
        <v>180</v>
      </c>
      <c r="J290" s="15" t="str">
        <f t="shared" si="59"/>
        <v>D-71</v>
      </c>
      <c r="K290" s="8" t="s">
        <v>14</v>
      </c>
      <c r="L290" s="2" t="s">
        <v>322</v>
      </c>
      <c r="M290" s="2"/>
      <c r="P290" s="36">
        <f t="shared" si="60"/>
        <v>210</v>
      </c>
      <c r="Q290" s="3">
        <f t="shared" si="61"/>
        <v>1</v>
      </c>
      <c r="R290" s="3">
        <f t="shared" si="62"/>
        <v>0</v>
      </c>
      <c r="S290" s="3">
        <f t="shared" si="63"/>
        <v>0</v>
      </c>
      <c r="T290" s="3">
        <f t="shared" si="64"/>
        <v>0</v>
      </c>
      <c r="U290" s="3">
        <f t="shared" si="65"/>
        <v>0</v>
      </c>
      <c r="V290" s="3">
        <f t="shared" si="66"/>
        <v>0</v>
      </c>
      <c r="W290" s="3">
        <f t="shared" si="55"/>
        <v>0</v>
      </c>
      <c r="X290" s="3">
        <f t="shared" si="56"/>
        <v>0</v>
      </c>
      <c r="Y290" s="3">
        <f t="shared" si="57"/>
        <v>0</v>
      </c>
    </row>
    <row r="291" spans="2:25" x14ac:dyDescent="0.25">
      <c r="C291" s="3" t="s">
        <v>92</v>
      </c>
      <c r="D291" s="17">
        <v>72</v>
      </c>
      <c r="E291" s="7">
        <v>8.1</v>
      </c>
      <c r="F291" s="7">
        <v>18.600000000000001</v>
      </c>
      <c r="G291" s="7">
        <f t="shared" si="67"/>
        <v>150.66</v>
      </c>
      <c r="H291" s="8">
        <f t="shared" si="58"/>
        <v>180.18935999999999</v>
      </c>
      <c r="I291" s="8">
        <v>180</v>
      </c>
      <c r="J291" s="15" t="str">
        <f t="shared" si="59"/>
        <v>D-72</v>
      </c>
      <c r="K291" s="8" t="s">
        <v>14</v>
      </c>
      <c r="L291" s="2" t="s">
        <v>322</v>
      </c>
      <c r="M291" s="2"/>
      <c r="P291" s="36">
        <f t="shared" si="60"/>
        <v>210</v>
      </c>
      <c r="Q291" s="3">
        <f t="shared" si="61"/>
        <v>1</v>
      </c>
      <c r="R291" s="3">
        <f t="shared" si="62"/>
        <v>0</v>
      </c>
      <c r="S291" s="3">
        <f t="shared" si="63"/>
        <v>0</v>
      </c>
      <c r="T291" s="3">
        <f t="shared" si="64"/>
        <v>0</v>
      </c>
      <c r="U291" s="3">
        <f t="shared" si="65"/>
        <v>0</v>
      </c>
      <c r="V291" s="3">
        <f t="shared" si="66"/>
        <v>0</v>
      </c>
      <c r="W291" s="3">
        <f t="shared" si="55"/>
        <v>0</v>
      </c>
      <c r="X291" s="3">
        <f t="shared" si="56"/>
        <v>0</v>
      </c>
      <c r="Y291" s="3">
        <f t="shared" si="57"/>
        <v>0</v>
      </c>
    </row>
    <row r="292" spans="2:25" x14ac:dyDescent="0.25">
      <c r="C292" s="3" t="s">
        <v>92</v>
      </c>
      <c r="D292" s="17">
        <v>73</v>
      </c>
      <c r="E292" s="7">
        <v>8.1</v>
      </c>
      <c r="F292" s="7">
        <v>18.600000000000001</v>
      </c>
      <c r="G292" s="7">
        <f t="shared" si="67"/>
        <v>150.66</v>
      </c>
      <c r="H292" s="8">
        <f t="shared" si="58"/>
        <v>180.18935999999999</v>
      </c>
      <c r="I292" s="8">
        <v>180</v>
      </c>
      <c r="J292" s="15" t="str">
        <f t="shared" si="59"/>
        <v>D-73</v>
      </c>
      <c r="K292" s="8" t="s">
        <v>14</v>
      </c>
      <c r="L292" s="2" t="s">
        <v>322</v>
      </c>
      <c r="M292" s="2"/>
      <c r="P292" s="36">
        <f t="shared" si="60"/>
        <v>210</v>
      </c>
      <c r="Q292" s="3">
        <f t="shared" si="61"/>
        <v>1</v>
      </c>
      <c r="R292" s="3">
        <f t="shared" si="62"/>
        <v>0</v>
      </c>
      <c r="S292" s="3">
        <f t="shared" si="63"/>
        <v>0</v>
      </c>
      <c r="T292" s="3">
        <f t="shared" si="64"/>
        <v>0</v>
      </c>
      <c r="U292" s="3">
        <f t="shared" si="65"/>
        <v>0</v>
      </c>
      <c r="V292" s="3">
        <f t="shared" si="66"/>
        <v>0</v>
      </c>
      <c r="W292" s="3">
        <f t="shared" si="55"/>
        <v>0</v>
      </c>
      <c r="X292" s="3">
        <f t="shared" si="56"/>
        <v>0</v>
      </c>
      <c r="Y292" s="3">
        <f t="shared" si="57"/>
        <v>0</v>
      </c>
    </row>
    <row r="293" spans="2:25" x14ac:dyDescent="0.25">
      <c r="C293" s="3" t="s">
        <v>92</v>
      </c>
      <c r="D293" s="17">
        <v>74</v>
      </c>
      <c r="E293" s="7">
        <v>8.1</v>
      </c>
      <c r="F293" s="7">
        <v>18.600000000000001</v>
      </c>
      <c r="G293" s="7">
        <f t="shared" si="67"/>
        <v>150.66</v>
      </c>
      <c r="H293" s="8">
        <f t="shared" si="58"/>
        <v>180.18935999999999</v>
      </c>
      <c r="I293" s="8">
        <v>180</v>
      </c>
      <c r="J293" s="15" t="str">
        <f t="shared" si="59"/>
        <v>D-74</v>
      </c>
      <c r="K293" s="8" t="s">
        <v>14</v>
      </c>
      <c r="L293" s="2" t="s">
        <v>322</v>
      </c>
      <c r="M293" s="2"/>
      <c r="P293" s="36">
        <f t="shared" si="60"/>
        <v>210</v>
      </c>
      <c r="Q293" s="3">
        <f t="shared" si="61"/>
        <v>1</v>
      </c>
      <c r="R293" s="3">
        <f t="shared" si="62"/>
        <v>0</v>
      </c>
      <c r="S293" s="3">
        <f t="shared" si="63"/>
        <v>0</v>
      </c>
      <c r="T293" s="3">
        <f t="shared" si="64"/>
        <v>0</v>
      </c>
      <c r="U293" s="3">
        <f t="shared" si="65"/>
        <v>0</v>
      </c>
      <c r="V293" s="3">
        <f t="shared" si="66"/>
        <v>0</v>
      </c>
      <c r="W293" s="3">
        <f t="shared" si="55"/>
        <v>0</v>
      </c>
      <c r="X293" s="3">
        <f t="shared" si="56"/>
        <v>0</v>
      </c>
      <c r="Y293" s="3">
        <f t="shared" si="57"/>
        <v>0</v>
      </c>
    </row>
    <row r="294" spans="2:25" x14ac:dyDescent="0.25">
      <c r="C294" s="3" t="s">
        <v>92</v>
      </c>
      <c r="D294" s="17">
        <v>75</v>
      </c>
      <c r="E294" s="7">
        <v>8.1</v>
      </c>
      <c r="F294" s="7">
        <v>18.600000000000001</v>
      </c>
      <c r="G294" s="7">
        <f t="shared" si="67"/>
        <v>150.66</v>
      </c>
      <c r="H294" s="8">
        <f t="shared" si="58"/>
        <v>180.18935999999999</v>
      </c>
      <c r="I294" s="8">
        <v>180</v>
      </c>
      <c r="J294" s="15" t="str">
        <f t="shared" si="59"/>
        <v>D-75</v>
      </c>
      <c r="K294" s="8" t="s">
        <v>14</v>
      </c>
      <c r="L294" s="2" t="s">
        <v>322</v>
      </c>
      <c r="M294" s="2"/>
      <c r="P294" s="36">
        <f t="shared" si="60"/>
        <v>210</v>
      </c>
      <c r="Q294" s="3">
        <f t="shared" si="61"/>
        <v>1</v>
      </c>
      <c r="R294" s="3">
        <f t="shared" si="62"/>
        <v>0</v>
      </c>
      <c r="S294" s="3">
        <f t="shared" si="63"/>
        <v>0</v>
      </c>
      <c r="T294" s="3">
        <f t="shared" si="64"/>
        <v>0</v>
      </c>
      <c r="U294" s="3">
        <f t="shared" si="65"/>
        <v>0</v>
      </c>
      <c r="V294" s="3">
        <f t="shared" si="66"/>
        <v>0</v>
      </c>
      <c r="W294" s="3">
        <f t="shared" si="55"/>
        <v>0</v>
      </c>
      <c r="X294" s="3">
        <f t="shared" si="56"/>
        <v>0</v>
      </c>
      <c r="Y294" s="3">
        <f t="shared" si="57"/>
        <v>0</v>
      </c>
    </row>
    <row r="295" spans="2:25" x14ac:dyDescent="0.25">
      <c r="C295" s="3" t="s">
        <v>92</v>
      </c>
      <c r="D295" s="17">
        <v>76</v>
      </c>
      <c r="E295" s="7">
        <v>8.1</v>
      </c>
      <c r="F295" s="7">
        <v>18.600000000000001</v>
      </c>
      <c r="G295" s="7">
        <f t="shared" si="67"/>
        <v>150.66</v>
      </c>
      <c r="H295" s="8">
        <f t="shared" si="58"/>
        <v>180.18935999999999</v>
      </c>
      <c r="I295" s="8">
        <v>180</v>
      </c>
      <c r="J295" s="15" t="str">
        <f t="shared" si="59"/>
        <v>D-76</v>
      </c>
      <c r="K295" s="8" t="s">
        <v>14</v>
      </c>
      <c r="L295" s="2" t="s">
        <v>322</v>
      </c>
      <c r="M295" s="2"/>
      <c r="P295" s="36">
        <f t="shared" si="60"/>
        <v>210</v>
      </c>
      <c r="Q295" s="3">
        <f t="shared" si="61"/>
        <v>1</v>
      </c>
      <c r="R295" s="3">
        <f t="shared" si="62"/>
        <v>0</v>
      </c>
      <c r="S295" s="3">
        <f t="shared" si="63"/>
        <v>0</v>
      </c>
      <c r="T295" s="3">
        <f t="shared" si="64"/>
        <v>0</v>
      </c>
      <c r="U295" s="3">
        <f t="shared" si="65"/>
        <v>0</v>
      </c>
      <c r="V295" s="3">
        <f t="shared" si="66"/>
        <v>0</v>
      </c>
      <c r="W295" s="3">
        <f t="shared" si="55"/>
        <v>0</v>
      </c>
      <c r="X295" s="3">
        <f t="shared" si="56"/>
        <v>0</v>
      </c>
      <c r="Y295" s="3">
        <f t="shared" si="57"/>
        <v>0</v>
      </c>
    </row>
    <row r="296" spans="2:25" hidden="1" x14ac:dyDescent="0.25">
      <c r="B296" s="3" t="s">
        <v>108</v>
      </c>
      <c r="C296" s="3" t="s">
        <v>92</v>
      </c>
      <c r="D296" s="17">
        <v>77</v>
      </c>
      <c r="E296" s="7">
        <v>13.558</v>
      </c>
      <c r="F296" s="7">
        <v>18.600000000000001</v>
      </c>
      <c r="G296" s="7">
        <f t="shared" si="67"/>
        <v>252.17880000000002</v>
      </c>
      <c r="H296" s="8">
        <f t="shared" si="58"/>
        <v>301.6058448</v>
      </c>
      <c r="I296" s="8">
        <v>300</v>
      </c>
      <c r="J296" s="15" t="str">
        <f t="shared" si="59"/>
        <v>D-77</v>
      </c>
      <c r="K296" s="8" t="s">
        <v>14</v>
      </c>
      <c r="L296" s="2" t="s">
        <v>27</v>
      </c>
      <c r="M296" s="2"/>
      <c r="P296" s="36">
        <f t="shared" si="60"/>
        <v>320</v>
      </c>
      <c r="Q296" s="3">
        <f t="shared" si="61"/>
        <v>0</v>
      </c>
      <c r="R296" s="3">
        <f t="shared" si="62"/>
        <v>0</v>
      </c>
      <c r="S296" s="3">
        <f t="shared" si="63"/>
        <v>1</v>
      </c>
      <c r="T296" s="3">
        <f t="shared" si="64"/>
        <v>0</v>
      </c>
      <c r="U296" s="3">
        <f t="shared" si="65"/>
        <v>0</v>
      </c>
      <c r="V296" s="3">
        <f t="shared" si="66"/>
        <v>0</v>
      </c>
      <c r="W296" s="3">
        <f t="shared" si="55"/>
        <v>0</v>
      </c>
      <c r="X296" s="3">
        <f t="shared" si="56"/>
        <v>0</v>
      </c>
      <c r="Y296" s="3">
        <f t="shared" si="57"/>
        <v>0</v>
      </c>
    </row>
    <row r="297" spans="2:25" hidden="1" x14ac:dyDescent="0.25">
      <c r="B297" s="3" t="s">
        <v>109</v>
      </c>
      <c r="C297" s="3" t="s">
        <v>92</v>
      </c>
      <c r="D297" s="17">
        <v>78</v>
      </c>
      <c r="E297" s="7">
        <v>14.295999999999999</v>
      </c>
      <c r="F297" s="7">
        <v>18.05</v>
      </c>
      <c r="G297" s="7">
        <f t="shared" si="67"/>
        <v>258.0428</v>
      </c>
      <c r="H297" s="8">
        <f t="shared" si="58"/>
        <v>308.61918879999996</v>
      </c>
      <c r="I297" s="8">
        <v>300</v>
      </c>
      <c r="J297" s="15" t="str">
        <f t="shared" si="59"/>
        <v>D-78</v>
      </c>
      <c r="K297" s="8" t="s">
        <v>14</v>
      </c>
      <c r="L297" s="2" t="s">
        <v>27</v>
      </c>
      <c r="M297" s="2"/>
      <c r="P297" s="36">
        <f t="shared" si="60"/>
        <v>320</v>
      </c>
      <c r="Q297" s="3">
        <f t="shared" si="61"/>
        <v>0</v>
      </c>
      <c r="R297" s="3">
        <f t="shared" si="62"/>
        <v>0</v>
      </c>
      <c r="S297" s="3">
        <f t="shared" si="63"/>
        <v>1</v>
      </c>
      <c r="T297" s="3">
        <f t="shared" si="64"/>
        <v>0</v>
      </c>
      <c r="U297" s="3">
        <f t="shared" si="65"/>
        <v>0</v>
      </c>
      <c r="V297" s="3">
        <f t="shared" si="66"/>
        <v>0</v>
      </c>
      <c r="W297" s="3">
        <f t="shared" si="55"/>
        <v>0</v>
      </c>
      <c r="X297" s="3">
        <f t="shared" si="56"/>
        <v>0</v>
      </c>
      <c r="Y297" s="3">
        <f t="shared" si="57"/>
        <v>0</v>
      </c>
    </row>
    <row r="298" spans="2:25" x14ac:dyDescent="0.25">
      <c r="B298" s="3" t="s">
        <v>110</v>
      </c>
      <c r="C298" s="3" t="s">
        <v>92</v>
      </c>
      <c r="D298" s="17">
        <v>79</v>
      </c>
      <c r="E298" s="7">
        <v>8.9179999999999993</v>
      </c>
      <c r="F298" s="7">
        <v>18.05</v>
      </c>
      <c r="G298" s="7">
        <f t="shared" si="67"/>
        <v>160.9699</v>
      </c>
      <c r="H298" s="8">
        <f t="shared" si="58"/>
        <v>192.52000039999999</v>
      </c>
      <c r="I298" s="8">
        <v>193</v>
      </c>
      <c r="J298" s="15" t="str">
        <f t="shared" si="59"/>
        <v>D-79</v>
      </c>
      <c r="K298" s="8" t="s">
        <v>14</v>
      </c>
      <c r="L298" s="2" t="s">
        <v>323</v>
      </c>
      <c r="M298" s="2"/>
      <c r="P298" s="36">
        <f t="shared" si="60"/>
        <v>210</v>
      </c>
      <c r="Q298" s="3">
        <f t="shared" si="61"/>
        <v>1</v>
      </c>
      <c r="R298" s="3">
        <f t="shared" si="62"/>
        <v>0</v>
      </c>
      <c r="S298" s="3">
        <f t="shared" si="63"/>
        <v>0</v>
      </c>
      <c r="T298" s="3">
        <f t="shared" si="64"/>
        <v>0</v>
      </c>
      <c r="U298" s="3">
        <f t="shared" si="65"/>
        <v>0</v>
      </c>
      <c r="V298" s="3">
        <f t="shared" si="66"/>
        <v>0</v>
      </c>
      <c r="W298" s="3">
        <f t="shared" si="55"/>
        <v>0</v>
      </c>
      <c r="X298" s="3">
        <f t="shared" si="56"/>
        <v>0</v>
      </c>
      <c r="Y298" s="3">
        <f t="shared" si="57"/>
        <v>0</v>
      </c>
    </row>
    <row r="299" spans="2:25" x14ac:dyDescent="0.25">
      <c r="C299" s="3" t="s">
        <v>92</v>
      </c>
      <c r="D299" s="17">
        <v>80</v>
      </c>
      <c r="E299" s="7">
        <v>8.9179999999999993</v>
      </c>
      <c r="F299" s="7">
        <v>18.05</v>
      </c>
      <c r="G299" s="7">
        <f t="shared" si="67"/>
        <v>160.9699</v>
      </c>
      <c r="H299" s="8">
        <f t="shared" si="58"/>
        <v>192.52000039999999</v>
      </c>
      <c r="I299" s="8">
        <v>193</v>
      </c>
      <c r="J299" s="15" t="str">
        <f t="shared" si="59"/>
        <v>D-80</v>
      </c>
      <c r="K299" s="8" t="s">
        <v>14</v>
      </c>
      <c r="L299" s="2" t="s">
        <v>323</v>
      </c>
      <c r="M299" s="2"/>
      <c r="P299" s="36">
        <f t="shared" si="60"/>
        <v>210</v>
      </c>
      <c r="Q299" s="3">
        <f t="shared" si="61"/>
        <v>1</v>
      </c>
      <c r="R299" s="3">
        <f t="shared" si="62"/>
        <v>0</v>
      </c>
      <c r="S299" s="3">
        <f t="shared" si="63"/>
        <v>0</v>
      </c>
      <c r="T299" s="3">
        <f t="shared" si="64"/>
        <v>0</v>
      </c>
      <c r="U299" s="3">
        <f t="shared" si="65"/>
        <v>0</v>
      </c>
      <c r="V299" s="3">
        <f t="shared" si="66"/>
        <v>0</v>
      </c>
      <c r="W299" s="3">
        <f t="shared" si="55"/>
        <v>0</v>
      </c>
      <c r="X299" s="3">
        <f t="shared" si="56"/>
        <v>0</v>
      </c>
      <c r="Y299" s="3">
        <f t="shared" si="57"/>
        <v>0</v>
      </c>
    </row>
    <row r="300" spans="2:25" x14ac:dyDescent="0.25">
      <c r="C300" s="3" t="s">
        <v>92</v>
      </c>
      <c r="D300" s="17">
        <v>81</v>
      </c>
      <c r="E300" s="7">
        <v>8.9179999999999993</v>
      </c>
      <c r="F300" s="7">
        <v>18.05</v>
      </c>
      <c r="G300" s="7">
        <f t="shared" si="67"/>
        <v>160.9699</v>
      </c>
      <c r="H300" s="8">
        <f t="shared" si="58"/>
        <v>192.52000039999999</v>
      </c>
      <c r="I300" s="8">
        <v>193</v>
      </c>
      <c r="J300" s="15" t="str">
        <f t="shared" si="59"/>
        <v>D-81</v>
      </c>
      <c r="K300" s="8" t="s">
        <v>14</v>
      </c>
      <c r="L300" s="2" t="s">
        <v>323</v>
      </c>
      <c r="M300" s="2"/>
      <c r="P300" s="36">
        <f t="shared" si="60"/>
        <v>210</v>
      </c>
      <c r="Q300" s="3">
        <f t="shared" si="61"/>
        <v>1</v>
      </c>
      <c r="R300" s="3">
        <f t="shared" si="62"/>
        <v>0</v>
      </c>
      <c r="S300" s="3">
        <f t="shared" si="63"/>
        <v>0</v>
      </c>
      <c r="T300" s="3">
        <f t="shared" si="64"/>
        <v>0</v>
      </c>
      <c r="U300" s="3">
        <f t="shared" si="65"/>
        <v>0</v>
      </c>
      <c r="V300" s="3">
        <f t="shared" si="66"/>
        <v>0</v>
      </c>
      <c r="W300" s="3">
        <f t="shared" si="55"/>
        <v>0</v>
      </c>
      <c r="X300" s="3">
        <f t="shared" si="56"/>
        <v>0</v>
      </c>
      <c r="Y300" s="3">
        <f t="shared" si="57"/>
        <v>0</v>
      </c>
    </row>
    <row r="301" spans="2:25" x14ac:dyDescent="0.25">
      <c r="C301" s="3" t="s">
        <v>92</v>
      </c>
      <c r="D301" s="17">
        <v>82</v>
      </c>
      <c r="E301" s="7">
        <v>8.9179999999999993</v>
      </c>
      <c r="F301" s="7">
        <v>18.05</v>
      </c>
      <c r="G301" s="7">
        <f t="shared" si="67"/>
        <v>160.9699</v>
      </c>
      <c r="H301" s="8">
        <f t="shared" si="58"/>
        <v>192.52000039999999</v>
      </c>
      <c r="I301" s="8">
        <v>193</v>
      </c>
      <c r="J301" s="15" t="str">
        <f t="shared" si="59"/>
        <v>D-82</v>
      </c>
      <c r="K301" s="8" t="s">
        <v>14</v>
      </c>
      <c r="L301" s="2" t="s">
        <v>323</v>
      </c>
      <c r="M301" s="2"/>
      <c r="P301" s="36">
        <f t="shared" si="60"/>
        <v>210</v>
      </c>
      <c r="Q301" s="3">
        <f t="shared" si="61"/>
        <v>1</v>
      </c>
      <c r="R301" s="3">
        <f t="shared" si="62"/>
        <v>0</v>
      </c>
      <c r="S301" s="3">
        <f t="shared" si="63"/>
        <v>0</v>
      </c>
      <c r="T301" s="3">
        <f t="shared" si="64"/>
        <v>0</v>
      </c>
      <c r="U301" s="3">
        <f t="shared" si="65"/>
        <v>0</v>
      </c>
      <c r="V301" s="3">
        <f t="shared" si="66"/>
        <v>0</v>
      </c>
      <c r="W301" s="3">
        <f t="shared" si="55"/>
        <v>0</v>
      </c>
      <c r="X301" s="3">
        <f t="shared" si="56"/>
        <v>0</v>
      </c>
      <c r="Y301" s="3">
        <f t="shared" si="57"/>
        <v>0</v>
      </c>
    </row>
    <row r="302" spans="2:25" x14ac:dyDescent="0.25">
      <c r="C302" s="3" t="s">
        <v>92</v>
      </c>
      <c r="D302" s="17">
        <v>83</v>
      </c>
      <c r="E302" s="7">
        <v>8.9179999999999993</v>
      </c>
      <c r="F302" s="7">
        <v>18.05</v>
      </c>
      <c r="G302" s="7">
        <f t="shared" si="67"/>
        <v>160.9699</v>
      </c>
      <c r="H302" s="8">
        <f t="shared" si="58"/>
        <v>192.52000039999999</v>
      </c>
      <c r="I302" s="8">
        <v>193</v>
      </c>
      <c r="J302" s="15" t="str">
        <f t="shared" si="59"/>
        <v>D-83</v>
      </c>
      <c r="K302" s="8" t="s">
        <v>14</v>
      </c>
      <c r="L302" s="2" t="s">
        <v>323</v>
      </c>
      <c r="M302" s="2"/>
      <c r="P302" s="36">
        <f t="shared" si="60"/>
        <v>210</v>
      </c>
      <c r="Q302" s="3">
        <f t="shared" si="61"/>
        <v>1</v>
      </c>
      <c r="R302" s="3">
        <f t="shared" si="62"/>
        <v>0</v>
      </c>
      <c r="S302" s="3">
        <f t="shared" si="63"/>
        <v>0</v>
      </c>
      <c r="T302" s="3">
        <f t="shared" si="64"/>
        <v>0</v>
      </c>
      <c r="U302" s="3">
        <f t="shared" si="65"/>
        <v>0</v>
      </c>
      <c r="V302" s="3">
        <f t="shared" si="66"/>
        <v>0</v>
      </c>
      <c r="W302" s="3">
        <f t="shared" si="55"/>
        <v>0</v>
      </c>
      <c r="X302" s="3">
        <f t="shared" si="56"/>
        <v>0</v>
      </c>
      <c r="Y302" s="3">
        <f t="shared" si="57"/>
        <v>0</v>
      </c>
    </row>
    <row r="303" spans="2:25" x14ac:dyDescent="0.25">
      <c r="C303" s="3" t="s">
        <v>92</v>
      </c>
      <c r="D303" s="17">
        <v>84</v>
      </c>
      <c r="E303" s="7">
        <v>8.9179999999999993</v>
      </c>
      <c r="F303" s="7">
        <v>18.05</v>
      </c>
      <c r="G303" s="7">
        <f t="shared" si="67"/>
        <v>160.9699</v>
      </c>
      <c r="H303" s="8">
        <f t="shared" si="58"/>
        <v>192.52000039999999</v>
      </c>
      <c r="I303" s="8">
        <v>193</v>
      </c>
      <c r="J303" s="15" t="str">
        <f t="shared" si="59"/>
        <v>D-84</v>
      </c>
      <c r="K303" s="8" t="s">
        <v>14</v>
      </c>
      <c r="L303" s="2" t="s">
        <v>323</v>
      </c>
      <c r="M303" s="2"/>
      <c r="P303" s="36">
        <f t="shared" si="60"/>
        <v>210</v>
      </c>
      <c r="Q303" s="3">
        <f t="shared" si="61"/>
        <v>1</v>
      </c>
      <c r="R303" s="3">
        <f t="shared" si="62"/>
        <v>0</v>
      </c>
      <c r="S303" s="3">
        <f t="shared" si="63"/>
        <v>0</v>
      </c>
      <c r="T303" s="3">
        <f t="shared" si="64"/>
        <v>0</v>
      </c>
      <c r="U303" s="3">
        <f t="shared" si="65"/>
        <v>0</v>
      </c>
      <c r="V303" s="3">
        <f t="shared" si="66"/>
        <v>0</v>
      </c>
      <c r="W303" s="3">
        <f t="shared" si="55"/>
        <v>0</v>
      </c>
      <c r="X303" s="3">
        <f t="shared" si="56"/>
        <v>0</v>
      </c>
      <c r="Y303" s="3">
        <f t="shared" si="57"/>
        <v>0</v>
      </c>
    </row>
    <row r="304" spans="2:25" x14ac:dyDescent="0.25">
      <c r="C304" s="3" t="s">
        <v>92</v>
      </c>
      <c r="D304" s="17">
        <v>85</v>
      </c>
      <c r="E304" s="7">
        <v>8.9179999999999993</v>
      </c>
      <c r="F304" s="7">
        <v>18.05</v>
      </c>
      <c r="G304" s="7">
        <f t="shared" si="67"/>
        <v>160.9699</v>
      </c>
      <c r="H304" s="8">
        <f t="shared" si="58"/>
        <v>192.52000039999999</v>
      </c>
      <c r="I304" s="8">
        <v>193</v>
      </c>
      <c r="J304" s="15" t="str">
        <f t="shared" si="59"/>
        <v>D-85</v>
      </c>
      <c r="K304" s="8" t="s">
        <v>14</v>
      </c>
      <c r="L304" s="2" t="s">
        <v>323</v>
      </c>
      <c r="M304" s="2"/>
      <c r="P304" s="36">
        <f t="shared" si="60"/>
        <v>210</v>
      </c>
      <c r="Q304" s="3">
        <f t="shared" si="61"/>
        <v>1</v>
      </c>
      <c r="R304" s="3">
        <f t="shared" si="62"/>
        <v>0</v>
      </c>
      <c r="S304" s="3">
        <f t="shared" si="63"/>
        <v>0</v>
      </c>
      <c r="T304" s="3">
        <f t="shared" si="64"/>
        <v>0</v>
      </c>
      <c r="U304" s="3">
        <f t="shared" si="65"/>
        <v>0</v>
      </c>
      <c r="V304" s="3">
        <f t="shared" si="66"/>
        <v>0</v>
      </c>
      <c r="W304" s="3">
        <f t="shared" si="55"/>
        <v>0</v>
      </c>
      <c r="X304" s="3">
        <f t="shared" si="56"/>
        <v>0</v>
      </c>
      <c r="Y304" s="3">
        <f t="shared" si="57"/>
        <v>0</v>
      </c>
    </row>
    <row r="305" spans="2:25" x14ac:dyDescent="0.25">
      <c r="C305" s="3" t="s">
        <v>92</v>
      </c>
      <c r="D305" s="17">
        <v>86</v>
      </c>
      <c r="E305" s="7">
        <v>8.9179999999999993</v>
      </c>
      <c r="F305" s="7">
        <v>18.05</v>
      </c>
      <c r="G305" s="7">
        <f t="shared" si="67"/>
        <v>160.9699</v>
      </c>
      <c r="H305" s="8">
        <f t="shared" si="58"/>
        <v>192.52000039999999</v>
      </c>
      <c r="I305" s="8">
        <v>193</v>
      </c>
      <c r="J305" s="15" t="str">
        <f t="shared" si="59"/>
        <v>D-86</v>
      </c>
      <c r="K305" s="8" t="s">
        <v>14</v>
      </c>
      <c r="L305" s="2" t="s">
        <v>323</v>
      </c>
      <c r="M305" s="2"/>
      <c r="P305" s="36">
        <f t="shared" si="60"/>
        <v>210</v>
      </c>
      <c r="Q305" s="3">
        <f t="shared" si="61"/>
        <v>1</v>
      </c>
      <c r="R305" s="3">
        <f t="shared" si="62"/>
        <v>0</v>
      </c>
      <c r="S305" s="3">
        <f t="shared" si="63"/>
        <v>0</v>
      </c>
      <c r="T305" s="3">
        <f t="shared" si="64"/>
        <v>0</v>
      </c>
      <c r="U305" s="3">
        <f t="shared" si="65"/>
        <v>0</v>
      </c>
      <c r="V305" s="3">
        <f t="shared" si="66"/>
        <v>0</v>
      </c>
      <c r="W305" s="3">
        <f t="shared" si="55"/>
        <v>0</v>
      </c>
      <c r="X305" s="3">
        <f t="shared" si="56"/>
        <v>0</v>
      </c>
      <c r="Y305" s="3">
        <f t="shared" si="57"/>
        <v>0</v>
      </c>
    </row>
    <row r="306" spans="2:25" x14ac:dyDescent="0.25">
      <c r="C306" s="3" t="s">
        <v>92</v>
      </c>
      <c r="D306" s="17">
        <v>87</v>
      </c>
      <c r="E306" s="7">
        <v>8.9179999999999993</v>
      </c>
      <c r="F306" s="7">
        <v>18.05</v>
      </c>
      <c r="G306" s="7">
        <f t="shared" si="67"/>
        <v>160.9699</v>
      </c>
      <c r="H306" s="8">
        <f t="shared" si="58"/>
        <v>192.52000039999999</v>
      </c>
      <c r="I306" s="8">
        <v>193</v>
      </c>
      <c r="J306" s="15" t="str">
        <f t="shared" si="59"/>
        <v>D-87</v>
      </c>
      <c r="K306" s="8" t="s">
        <v>14</v>
      </c>
      <c r="L306" s="2" t="s">
        <v>323</v>
      </c>
      <c r="M306" s="2"/>
      <c r="P306" s="36">
        <f t="shared" si="60"/>
        <v>210</v>
      </c>
      <c r="Q306" s="3">
        <f t="shared" si="61"/>
        <v>1</v>
      </c>
      <c r="R306" s="3">
        <f t="shared" si="62"/>
        <v>0</v>
      </c>
      <c r="S306" s="3">
        <f t="shared" si="63"/>
        <v>0</v>
      </c>
      <c r="T306" s="3">
        <f t="shared" si="64"/>
        <v>0</v>
      </c>
      <c r="U306" s="3">
        <f t="shared" si="65"/>
        <v>0</v>
      </c>
      <c r="V306" s="3">
        <f t="shared" si="66"/>
        <v>0</v>
      </c>
      <c r="W306" s="3">
        <f t="shared" si="55"/>
        <v>0</v>
      </c>
      <c r="X306" s="3">
        <f t="shared" si="56"/>
        <v>0</v>
      </c>
      <c r="Y306" s="3">
        <f t="shared" si="57"/>
        <v>0</v>
      </c>
    </row>
    <row r="307" spans="2:25" hidden="1" x14ac:dyDescent="0.25">
      <c r="B307" s="3" t="s">
        <v>111</v>
      </c>
      <c r="C307" s="3" t="s">
        <v>92</v>
      </c>
      <c r="D307" s="17">
        <v>88</v>
      </c>
      <c r="E307" s="7">
        <v>11.242000000000001</v>
      </c>
      <c r="F307" s="7">
        <v>18.05</v>
      </c>
      <c r="G307" s="7">
        <f t="shared" si="67"/>
        <v>202.91810000000004</v>
      </c>
      <c r="H307" s="8">
        <f t="shared" si="58"/>
        <v>242.69004760000004</v>
      </c>
      <c r="I307" s="8">
        <v>250</v>
      </c>
      <c r="J307" s="15" t="str">
        <f t="shared" si="59"/>
        <v>D-88</v>
      </c>
      <c r="K307" s="8" t="s">
        <v>14</v>
      </c>
      <c r="L307" s="2" t="s">
        <v>27</v>
      </c>
      <c r="M307" s="2"/>
      <c r="P307" s="36">
        <f t="shared" si="60"/>
        <v>250</v>
      </c>
      <c r="Q307" s="3">
        <f t="shared" si="61"/>
        <v>0</v>
      </c>
      <c r="R307" s="3">
        <f t="shared" si="62"/>
        <v>1</v>
      </c>
      <c r="S307" s="3">
        <f t="shared" si="63"/>
        <v>0</v>
      </c>
      <c r="T307" s="3">
        <f t="shared" si="64"/>
        <v>0</v>
      </c>
      <c r="U307" s="3">
        <f t="shared" si="65"/>
        <v>0</v>
      </c>
      <c r="V307" s="3">
        <f t="shared" si="66"/>
        <v>0</v>
      </c>
      <c r="W307" s="3">
        <f t="shared" si="55"/>
        <v>0</v>
      </c>
      <c r="X307" s="3">
        <f t="shared" si="56"/>
        <v>0</v>
      </c>
      <c r="Y307" s="3">
        <f t="shared" si="57"/>
        <v>0</v>
      </c>
    </row>
    <row r="308" spans="2:25" x14ac:dyDescent="0.25">
      <c r="B308" s="3" t="s">
        <v>112</v>
      </c>
      <c r="C308" s="3" t="s">
        <v>92</v>
      </c>
      <c r="D308" s="17">
        <v>89</v>
      </c>
      <c r="E308" s="7">
        <v>8.9179999999999993</v>
      </c>
      <c r="F308" s="7">
        <v>18.05</v>
      </c>
      <c r="G308" s="7">
        <f t="shared" si="67"/>
        <v>160.9699</v>
      </c>
      <c r="H308" s="8">
        <f t="shared" si="58"/>
        <v>192.52000039999999</v>
      </c>
      <c r="I308" s="8">
        <v>193</v>
      </c>
      <c r="J308" s="15" t="str">
        <f t="shared" si="59"/>
        <v>D-89</v>
      </c>
      <c r="K308" s="8" t="s">
        <v>14</v>
      </c>
      <c r="L308" s="2" t="s">
        <v>323</v>
      </c>
      <c r="M308" s="2"/>
      <c r="P308" s="36">
        <f t="shared" si="60"/>
        <v>210</v>
      </c>
      <c r="Q308" s="3">
        <f t="shared" si="61"/>
        <v>1</v>
      </c>
      <c r="R308" s="3">
        <f t="shared" si="62"/>
        <v>0</v>
      </c>
      <c r="S308" s="3">
        <f t="shared" si="63"/>
        <v>0</v>
      </c>
      <c r="T308" s="3">
        <f t="shared" si="64"/>
        <v>0</v>
      </c>
      <c r="U308" s="3">
        <f t="shared" si="65"/>
        <v>0</v>
      </c>
      <c r="V308" s="3">
        <f t="shared" si="66"/>
        <v>0</v>
      </c>
      <c r="W308" s="3">
        <f t="shared" si="55"/>
        <v>0</v>
      </c>
      <c r="X308" s="3">
        <f t="shared" si="56"/>
        <v>0</v>
      </c>
      <c r="Y308" s="3">
        <f t="shared" si="57"/>
        <v>0</v>
      </c>
    </row>
    <row r="309" spans="2:25" x14ac:dyDescent="0.25">
      <c r="C309" s="3" t="s">
        <v>92</v>
      </c>
      <c r="D309" s="17">
        <v>90</v>
      </c>
      <c r="E309" s="7">
        <v>8.9179999999999993</v>
      </c>
      <c r="F309" s="7">
        <v>18.05</v>
      </c>
      <c r="G309" s="7">
        <f t="shared" si="67"/>
        <v>160.9699</v>
      </c>
      <c r="H309" s="8">
        <f t="shared" si="58"/>
        <v>192.52000039999999</v>
      </c>
      <c r="I309" s="8">
        <v>193</v>
      </c>
      <c r="J309" s="15" t="str">
        <f t="shared" si="59"/>
        <v>D-90</v>
      </c>
      <c r="K309" s="8" t="s">
        <v>14</v>
      </c>
      <c r="L309" s="2" t="s">
        <v>323</v>
      </c>
      <c r="M309" s="2"/>
      <c r="P309" s="36">
        <f t="shared" si="60"/>
        <v>210</v>
      </c>
      <c r="Q309" s="3">
        <f t="shared" si="61"/>
        <v>1</v>
      </c>
      <c r="R309" s="3">
        <f t="shared" si="62"/>
        <v>0</v>
      </c>
      <c r="S309" s="3">
        <f t="shared" si="63"/>
        <v>0</v>
      </c>
      <c r="T309" s="3">
        <f t="shared" si="64"/>
        <v>0</v>
      </c>
      <c r="U309" s="3">
        <f t="shared" si="65"/>
        <v>0</v>
      </c>
      <c r="V309" s="3">
        <f t="shared" si="66"/>
        <v>0</v>
      </c>
      <c r="W309" s="3">
        <f t="shared" si="55"/>
        <v>0</v>
      </c>
      <c r="X309" s="3">
        <f t="shared" si="56"/>
        <v>0</v>
      </c>
      <c r="Y309" s="3">
        <f t="shared" si="57"/>
        <v>0</v>
      </c>
    </row>
    <row r="310" spans="2:25" x14ac:dyDescent="0.25">
      <c r="C310" s="3" t="s">
        <v>92</v>
      </c>
      <c r="D310" s="17">
        <v>91</v>
      </c>
      <c r="E310" s="7">
        <v>8.9179999999999993</v>
      </c>
      <c r="F310" s="7">
        <v>18.05</v>
      </c>
      <c r="G310" s="7">
        <f t="shared" si="67"/>
        <v>160.9699</v>
      </c>
      <c r="H310" s="8">
        <f t="shared" si="58"/>
        <v>192.52000039999999</v>
      </c>
      <c r="I310" s="8">
        <v>193</v>
      </c>
      <c r="J310" s="15" t="str">
        <f t="shared" si="59"/>
        <v>D-91</v>
      </c>
      <c r="K310" s="8" t="s">
        <v>14</v>
      </c>
      <c r="L310" s="2" t="s">
        <v>323</v>
      </c>
      <c r="M310" s="2"/>
      <c r="P310" s="36">
        <f t="shared" si="60"/>
        <v>210</v>
      </c>
      <c r="Q310" s="3">
        <f t="shared" si="61"/>
        <v>1</v>
      </c>
      <c r="R310" s="3">
        <f t="shared" si="62"/>
        <v>0</v>
      </c>
      <c r="S310" s="3">
        <f t="shared" si="63"/>
        <v>0</v>
      </c>
      <c r="T310" s="3">
        <f t="shared" si="64"/>
        <v>0</v>
      </c>
      <c r="U310" s="3">
        <f t="shared" si="65"/>
        <v>0</v>
      </c>
      <c r="V310" s="3">
        <f t="shared" si="66"/>
        <v>0</v>
      </c>
      <c r="W310" s="3">
        <f t="shared" si="55"/>
        <v>0</v>
      </c>
      <c r="X310" s="3">
        <f t="shared" si="56"/>
        <v>0</v>
      </c>
      <c r="Y310" s="3">
        <f t="shared" si="57"/>
        <v>0</v>
      </c>
    </row>
    <row r="311" spans="2:25" x14ac:dyDescent="0.25">
      <c r="C311" s="3" t="s">
        <v>92</v>
      </c>
      <c r="D311" s="17">
        <v>92</v>
      </c>
      <c r="E311" s="7">
        <v>8.9179999999999993</v>
      </c>
      <c r="F311" s="7">
        <v>18.05</v>
      </c>
      <c r="G311" s="7">
        <f t="shared" si="67"/>
        <v>160.9699</v>
      </c>
      <c r="H311" s="8">
        <f t="shared" si="58"/>
        <v>192.52000039999999</v>
      </c>
      <c r="I311" s="8">
        <v>193</v>
      </c>
      <c r="J311" s="15" t="str">
        <f t="shared" si="59"/>
        <v>D-92</v>
      </c>
      <c r="K311" s="8" t="s">
        <v>14</v>
      </c>
      <c r="L311" s="2" t="s">
        <v>323</v>
      </c>
      <c r="M311" s="2"/>
      <c r="P311" s="36">
        <f t="shared" si="60"/>
        <v>210</v>
      </c>
      <c r="Q311" s="3">
        <f t="shared" si="61"/>
        <v>1</v>
      </c>
      <c r="R311" s="3">
        <f t="shared" si="62"/>
        <v>0</v>
      </c>
      <c r="S311" s="3">
        <f t="shared" si="63"/>
        <v>0</v>
      </c>
      <c r="T311" s="3">
        <f t="shared" si="64"/>
        <v>0</v>
      </c>
      <c r="U311" s="3">
        <f t="shared" si="65"/>
        <v>0</v>
      </c>
      <c r="V311" s="3">
        <f t="shared" si="66"/>
        <v>0</v>
      </c>
      <c r="W311" s="3">
        <f t="shared" si="55"/>
        <v>0</v>
      </c>
      <c r="X311" s="3">
        <f t="shared" si="56"/>
        <v>0</v>
      </c>
      <c r="Y311" s="3">
        <f t="shared" si="57"/>
        <v>0</v>
      </c>
    </row>
    <row r="312" spans="2:25" x14ac:dyDescent="0.25">
      <c r="C312" s="3" t="s">
        <v>92</v>
      </c>
      <c r="D312" s="17">
        <v>93</v>
      </c>
      <c r="E312" s="7">
        <v>8.9179999999999993</v>
      </c>
      <c r="F312" s="7">
        <v>18.05</v>
      </c>
      <c r="G312" s="7">
        <f t="shared" si="67"/>
        <v>160.9699</v>
      </c>
      <c r="H312" s="8">
        <f t="shared" si="58"/>
        <v>192.52000039999999</v>
      </c>
      <c r="I312" s="8">
        <v>193</v>
      </c>
      <c r="J312" s="15" t="str">
        <f t="shared" si="59"/>
        <v>D-93</v>
      </c>
      <c r="K312" s="8" t="s">
        <v>14</v>
      </c>
      <c r="L312" s="2" t="s">
        <v>323</v>
      </c>
      <c r="M312" s="2"/>
      <c r="P312" s="36">
        <f t="shared" si="60"/>
        <v>210</v>
      </c>
      <c r="Q312" s="3">
        <f t="shared" si="61"/>
        <v>1</v>
      </c>
      <c r="R312" s="3">
        <f t="shared" si="62"/>
        <v>0</v>
      </c>
      <c r="S312" s="3">
        <f t="shared" si="63"/>
        <v>0</v>
      </c>
      <c r="T312" s="3">
        <f t="shared" si="64"/>
        <v>0</v>
      </c>
      <c r="U312" s="3">
        <f t="shared" si="65"/>
        <v>0</v>
      </c>
      <c r="V312" s="3">
        <f t="shared" si="66"/>
        <v>0</v>
      </c>
      <c r="W312" s="3">
        <f t="shared" si="55"/>
        <v>0</v>
      </c>
      <c r="X312" s="3">
        <f t="shared" si="56"/>
        <v>0</v>
      </c>
      <c r="Y312" s="3">
        <f t="shared" si="57"/>
        <v>0</v>
      </c>
    </row>
    <row r="313" spans="2:25" x14ac:dyDescent="0.25">
      <c r="C313" s="3" t="s">
        <v>92</v>
      </c>
      <c r="D313" s="17">
        <v>94</v>
      </c>
      <c r="E313" s="7">
        <v>8.9179999999999993</v>
      </c>
      <c r="F313" s="7">
        <v>18.05</v>
      </c>
      <c r="G313" s="7">
        <f t="shared" si="67"/>
        <v>160.9699</v>
      </c>
      <c r="H313" s="8">
        <f t="shared" si="58"/>
        <v>192.52000039999999</v>
      </c>
      <c r="I313" s="8">
        <v>193</v>
      </c>
      <c r="J313" s="15" t="str">
        <f t="shared" si="59"/>
        <v>D-94</v>
      </c>
      <c r="K313" s="8" t="s">
        <v>14</v>
      </c>
      <c r="L313" s="2" t="s">
        <v>323</v>
      </c>
      <c r="M313" s="2"/>
      <c r="P313" s="36">
        <f t="shared" si="60"/>
        <v>210</v>
      </c>
      <c r="Q313" s="3">
        <f t="shared" si="61"/>
        <v>1</v>
      </c>
      <c r="R313" s="3">
        <f t="shared" si="62"/>
        <v>0</v>
      </c>
      <c r="S313" s="3">
        <f t="shared" si="63"/>
        <v>0</v>
      </c>
      <c r="T313" s="3">
        <f t="shared" si="64"/>
        <v>0</v>
      </c>
      <c r="U313" s="3">
        <f t="shared" si="65"/>
        <v>0</v>
      </c>
      <c r="V313" s="3">
        <f t="shared" si="66"/>
        <v>0</v>
      </c>
      <c r="W313" s="3">
        <f t="shared" si="55"/>
        <v>0</v>
      </c>
      <c r="X313" s="3">
        <f t="shared" si="56"/>
        <v>0</v>
      </c>
      <c r="Y313" s="3">
        <f t="shared" si="57"/>
        <v>0</v>
      </c>
    </row>
    <row r="314" spans="2:25" x14ac:dyDescent="0.25">
      <c r="C314" s="3" t="s">
        <v>92</v>
      </c>
      <c r="D314" s="17">
        <v>95</v>
      </c>
      <c r="E314" s="7">
        <v>8.9179999999999993</v>
      </c>
      <c r="F314" s="7">
        <v>18.05</v>
      </c>
      <c r="G314" s="7">
        <f t="shared" si="67"/>
        <v>160.9699</v>
      </c>
      <c r="H314" s="8">
        <f t="shared" si="58"/>
        <v>192.52000039999999</v>
      </c>
      <c r="I314" s="8">
        <v>193</v>
      </c>
      <c r="J314" s="15" t="str">
        <f t="shared" si="59"/>
        <v>D-95</v>
      </c>
      <c r="K314" s="8" t="s">
        <v>14</v>
      </c>
      <c r="L314" s="2" t="s">
        <v>323</v>
      </c>
      <c r="M314" s="2"/>
      <c r="P314" s="36">
        <f t="shared" si="60"/>
        <v>210</v>
      </c>
      <c r="Q314" s="3">
        <f t="shared" si="61"/>
        <v>1</v>
      </c>
      <c r="R314" s="3">
        <f t="shared" si="62"/>
        <v>0</v>
      </c>
      <c r="S314" s="3">
        <f t="shared" si="63"/>
        <v>0</v>
      </c>
      <c r="T314" s="3">
        <f t="shared" si="64"/>
        <v>0</v>
      </c>
      <c r="U314" s="3">
        <f t="shared" si="65"/>
        <v>0</v>
      </c>
      <c r="V314" s="3">
        <f t="shared" si="66"/>
        <v>0</v>
      </c>
      <c r="W314" s="3">
        <f t="shared" si="55"/>
        <v>0</v>
      </c>
      <c r="X314" s="3">
        <f t="shared" si="56"/>
        <v>0</v>
      </c>
      <c r="Y314" s="3">
        <f t="shared" si="57"/>
        <v>0</v>
      </c>
    </row>
    <row r="315" spans="2:25" x14ac:dyDescent="0.25">
      <c r="C315" s="3" t="s">
        <v>92</v>
      </c>
      <c r="D315" s="17">
        <v>96</v>
      </c>
      <c r="E315" s="7">
        <v>8.9179999999999993</v>
      </c>
      <c r="F315" s="7">
        <v>18.05</v>
      </c>
      <c r="G315" s="7">
        <f t="shared" si="67"/>
        <v>160.9699</v>
      </c>
      <c r="H315" s="8">
        <f t="shared" si="58"/>
        <v>192.52000039999999</v>
      </c>
      <c r="I315" s="8">
        <v>193</v>
      </c>
      <c r="J315" s="15" t="str">
        <f t="shared" si="59"/>
        <v>D-96</v>
      </c>
      <c r="K315" s="8" t="s">
        <v>14</v>
      </c>
      <c r="L315" s="2" t="s">
        <v>323</v>
      </c>
      <c r="M315" s="2"/>
      <c r="P315" s="36">
        <f t="shared" si="60"/>
        <v>210</v>
      </c>
      <c r="Q315" s="3">
        <f t="shared" si="61"/>
        <v>1</v>
      </c>
      <c r="R315" s="3">
        <f t="shared" si="62"/>
        <v>0</v>
      </c>
      <c r="S315" s="3">
        <f t="shared" si="63"/>
        <v>0</v>
      </c>
      <c r="T315" s="3">
        <f t="shared" si="64"/>
        <v>0</v>
      </c>
      <c r="U315" s="3">
        <f t="shared" si="65"/>
        <v>0</v>
      </c>
      <c r="V315" s="3">
        <f t="shared" si="66"/>
        <v>0</v>
      </c>
      <c r="W315" s="3">
        <f t="shared" si="55"/>
        <v>0</v>
      </c>
      <c r="X315" s="3">
        <f t="shared" si="56"/>
        <v>0</v>
      </c>
      <c r="Y315" s="3">
        <f t="shared" si="57"/>
        <v>0</v>
      </c>
    </row>
    <row r="316" spans="2:25" x14ac:dyDescent="0.25">
      <c r="B316" s="3" t="s">
        <v>113</v>
      </c>
      <c r="C316" s="3" t="s">
        <v>92</v>
      </c>
      <c r="D316" s="17">
        <v>97</v>
      </c>
      <c r="E316" s="7">
        <v>8.9179999999999993</v>
      </c>
      <c r="F316" s="7">
        <v>18.05</v>
      </c>
      <c r="G316" s="7">
        <f t="shared" si="67"/>
        <v>160.9699</v>
      </c>
      <c r="H316" s="8">
        <f t="shared" si="58"/>
        <v>192.52000039999999</v>
      </c>
      <c r="I316" s="8">
        <v>193</v>
      </c>
      <c r="J316" s="15" t="str">
        <f t="shared" si="59"/>
        <v>D-97</v>
      </c>
      <c r="K316" s="8" t="s">
        <v>14</v>
      </c>
      <c r="L316" s="2" t="s">
        <v>323</v>
      </c>
      <c r="M316" s="2"/>
      <c r="P316" s="36">
        <f t="shared" si="60"/>
        <v>210</v>
      </c>
      <c r="Q316" s="3">
        <f t="shared" si="61"/>
        <v>1</v>
      </c>
      <c r="R316" s="3">
        <f t="shared" si="62"/>
        <v>0</v>
      </c>
      <c r="S316" s="3">
        <f t="shared" si="63"/>
        <v>0</v>
      </c>
      <c r="T316" s="3">
        <f t="shared" si="64"/>
        <v>0</v>
      </c>
      <c r="U316" s="3">
        <f t="shared" si="65"/>
        <v>0</v>
      </c>
      <c r="V316" s="3">
        <f t="shared" si="66"/>
        <v>0</v>
      </c>
      <c r="W316" s="3">
        <f t="shared" si="55"/>
        <v>0</v>
      </c>
      <c r="X316" s="3">
        <f t="shared" si="56"/>
        <v>0</v>
      </c>
      <c r="Y316" s="3">
        <f t="shared" si="57"/>
        <v>0</v>
      </c>
    </row>
    <row r="317" spans="2:25" x14ac:dyDescent="0.25">
      <c r="C317" s="3" t="s">
        <v>92</v>
      </c>
      <c r="D317" s="17">
        <v>98</v>
      </c>
      <c r="E317" s="7">
        <v>8.9179999999999993</v>
      </c>
      <c r="F317" s="7">
        <v>18.05</v>
      </c>
      <c r="G317" s="7">
        <f t="shared" si="67"/>
        <v>160.9699</v>
      </c>
      <c r="H317" s="8">
        <f t="shared" si="58"/>
        <v>192.52000039999999</v>
      </c>
      <c r="I317" s="8">
        <v>193</v>
      </c>
      <c r="J317" s="15" t="str">
        <f t="shared" si="59"/>
        <v>D-98</v>
      </c>
      <c r="K317" s="8" t="s">
        <v>14</v>
      </c>
      <c r="L317" s="2" t="s">
        <v>323</v>
      </c>
      <c r="M317" s="2"/>
      <c r="P317" s="36">
        <f t="shared" si="60"/>
        <v>210</v>
      </c>
      <c r="Q317" s="3">
        <f t="shared" si="61"/>
        <v>1</v>
      </c>
      <c r="R317" s="3">
        <f t="shared" si="62"/>
        <v>0</v>
      </c>
      <c r="S317" s="3">
        <f t="shared" si="63"/>
        <v>0</v>
      </c>
      <c r="T317" s="3">
        <f t="shared" si="64"/>
        <v>0</v>
      </c>
      <c r="U317" s="3">
        <f t="shared" si="65"/>
        <v>0</v>
      </c>
      <c r="V317" s="3">
        <f t="shared" si="66"/>
        <v>0</v>
      </c>
      <c r="W317" s="3">
        <f t="shared" si="55"/>
        <v>0</v>
      </c>
      <c r="X317" s="3">
        <f t="shared" si="56"/>
        <v>0</v>
      </c>
      <c r="Y317" s="3">
        <f t="shared" si="57"/>
        <v>0</v>
      </c>
    </row>
    <row r="318" spans="2:25" x14ac:dyDescent="0.25">
      <c r="C318" s="3" t="s">
        <v>92</v>
      </c>
      <c r="D318" s="17">
        <v>99</v>
      </c>
      <c r="E318" s="7">
        <v>8.9179999999999993</v>
      </c>
      <c r="F318" s="7">
        <v>18.05</v>
      </c>
      <c r="G318" s="7">
        <f t="shared" si="67"/>
        <v>160.9699</v>
      </c>
      <c r="H318" s="8">
        <f t="shared" si="58"/>
        <v>192.52000039999999</v>
      </c>
      <c r="I318" s="8">
        <v>193</v>
      </c>
      <c r="J318" s="15" t="str">
        <f t="shared" si="59"/>
        <v>D-99</v>
      </c>
      <c r="K318" s="8" t="s">
        <v>14</v>
      </c>
      <c r="L318" s="2" t="s">
        <v>323</v>
      </c>
      <c r="M318" s="2"/>
      <c r="P318" s="36">
        <f t="shared" si="60"/>
        <v>210</v>
      </c>
      <c r="Q318" s="3">
        <f t="shared" si="61"/>
        <v>1</v>
      </c>
      <c r="R318" s="3">
        <f t="shared" si="62"/>
        <v>0</v>
      </c>
      <c r="S318" s="3">
        <f t="shared" si="63"/>
        <v>0</v>
      </c>
      <c r="T318" s="3">
        <f t="shared" si="64"/>
        <v>0</v>
      </c>
      <c r="U318" s="3">
        <f t="shared" si="65"/>
        <v>0</v>
      </c>
      <c r="V318" s="3">
        <f t="shared" si="66"/>
        <v>0</v>
      </c>
      <c r="W318" s="3">
        <f t="shared" si="55"/>
        <v>0</v>
      </c>
      <c r="X318" s="3">
        <f t="shared" si="56"/>
        <v>0</v>
      </c>
      <c r="Y318" s="3">
        <f t="shared" si="57"/>
        <v>0</v>
      </c>
    </row>
    <row r="319" spans="2:25" x14ac:dyDescent="0.25">
      <c r="C319" s="3" t="s">
        <v>92</v>
      </c>
      <c r="D319" s="17">
        <v>100</v>
      </c>
      <c r="E319" s="7">
        <v>8.9179999999999993</v>
      </c>
      <c r="F319" s="7">
        <v>18.05</v>
      </c>
      <c r="G319" s="7">
        <f t="shared" si="67"/>
        <v>160.9699</v>
      </c>
      <c r="H319" s="8">
        <f t="shared" si="58"/>
        <v>192.52000039999999</v>
      </c>
      <c r="I319" s="8">
        <v>193</v>
      </c>
      <c r="J319" s="15" t="str">
        <f t="shared" si="59"/>
        <v>D-100</v>
      </c>
      <c r="K319" s="8" t="s">
        <v>14</v>
      </c>
      <c r="L319" s="2" t="s">
        <v>323</v>
      </c>
      <c r="M319" s="2"/>
      <c r="P319" s="36">
        <f t="shared" si="60"/>
        <v>210</v>
      </c>
      <c r="Q319" s="3">
        <f t="shared" si="61"/>
        <v>1</v>
      </c>
      <c r="R319" s="3">
        <f t="shared" si="62"/>
        <v>0</v>
      </c>
      <c r="S319" s="3">
        <f t="shared" si="63"/>
        <v>0</v>
      </c>
      <c r="T319" s="3">
        <f t="shared" si="64"/>
        <v>0</v>
      </c>
      <c r="U319" s="3">
        <f t="shared" si="65"/>
        <v>0</v>
      </c>
      <c r="V319" s="3">
        <f t="shared" si="66"/>
        <v>0</v>
      </c>
      <c r="W319" s="3">
        <f t="shared" si="55"/>
        <v>0</v>
      </c>
      <c r="X319" s="3">
        <f t="shared" si="56"/>
        <v>0</v>
      </c>
      <c r="Y319" s="3">
        <f t="shared" si="57"/>
        <v>0</v>
      </c>
    </row>
    <row r="320" spans="2:25" x14ac:dyDescent="0.25">
      <c r="C320" s="3" t="s">
        <v>92</v>
      </c>
      <c r="D320" s="17">
        <v>101</v>
      </c>
      <c r="E320" s="7">
        <v>8.9179999999999993</v>
      </c>
      <c r="F320" s="7">
        <v>18.05</v>
      </c>
      <c r="G320" s="7">
        <f t="shared" si="67"/>
        <v>160.9699</v>
      </c>
      <c r="H320" s="8">
        <f t="shared" si="58"/>
        <v>192.52000039999999</v>
      </c>
      <c r="I320" s="8">
        <v>193</v>
      </c>
      <c r="J320" s="15" t="str">
        <f t="shared" si="59"/>
        <v>D-101</v>
      </c>
      <c r="K320" s="8" t="s">
        <v>14</v>
      </c>
      <c r="L320" s="2" t="s">
        <v>323</v>
      </c>
      <c r="M320" s="2"/>
      <c r="P320" s="36">
        <f t="shared" si="60"/>
        <v>210</v>
      </c>
      <c r="Q320" s="3">
        <f t="shared" si="61"/>
        <v>1</v>
      </c>
      <c r="R320" s="3">
        <f t="shared" si="62"/>
        <v>0</v>
      </c>
      <c r="S320" s="3">
        <f t="shared" si="63"/>
        <v>0</v>
      </c>
      <c r="T320" s="3">
        <f t="shared" si="64"/>
        <v>0</v>
      </c>
      <c r="U320" s="3">
        <f t="shared" si="65"/>
        <v>0</v>
      </c>
      <c r="V320" s="3">
        <f t="shared" si="66"/>
        <v>0</v>
      </c>
      <c r="W320" s="3">
        <f t="shared" si="55"/>
        <v>0</v>
      </c>
      <c r="X320" s="3">
        <f t="shared" si="56"/>
        <v>0</v>
      </c>
      <c r="Y320" s="3">
        <f t="shared" si="57"/>
        <v>0</v>
      </c>
    </row>
    <row r="321" spans="2:25" x14ac:dyDescent="0.25">
      <c r="C321" s="3" t="s">
        <v>92</v>
      </c>
      <c r="D321" s="17">
        <v>102</v>
      </c>
      <c r="E321" s="7">
        <v>8.9179999999999993</v>
      </c>
      <c r="F321" s="7">
        <v>18.05</v>
      </c>
      <c r="G321" s="7">
        <f t="shared" si="67"/>
        <v>160.9699</v>
      </c>
      <c r="H321" s="8">
        <f t="shared" si="58"/>
        <v>192.52000039999999</v>
      </c>
      <c r="I321" s="8">
        <v>193</v>
      </c>
      <c r="J321" s="15" t="str">
        <f t="shared" si="59"/>
        <v>D-102</v>
      </c>
      <c r="K321" s="8" t="s">
        <v>14</v>
      </c>
      <c r="L321" s="2" t="s">
        <v>323</v>
      </c>
      <c r="M321" s="2"/>
      <c r="P321" s="36">
        <f t="shared" si="60"/>
        <v>210</v>
      </c>
      <c r="Q321" s="3">
        <f t="shared" si="61"/>
        <v>1</v>
      </c>
      <c r="R321" s="3">
        <f t="shared" si="62"/>
        <v>0</v>
      </c>
      <c r="S321" s="3">
        <f t="shared" si="63"/>
        <v>0</v>
      </c>
      <c r="T321" s="3">
        <f t="shared" si="64"/>
        <v>0</v>
      </c>
      <c r="U321" s="3">
        <f t="shared" si="65"/>
        <v>0</v>
      </c>
      <c r="V321" s="3">
        <f t="shared" si="66"/>
        <v>0</v>
      </c>
      <c r="W321" s="3">
        <f t="shared" si="55"/>
        <v>0</v>
      </c>
      <c r="X321" s="3">
        <f t="shared" si="56"/>
        <v>0</v>
      </c>
      <c r="Y321" s="3">
        <f t="shared" si="57"/>
        <v>0</v>
      </c>
    </row>
    <row r="322" spans="2:25" x14ac:dyDescent="0.25">
      <c r="C322" s="3" t="s">
        <v>92</v>
      </c>
      <c r="D322" s="17">
        <v>103</v>
      </c>
      <c r="E322" s="7">
        <v>8.9179999999999993</v>
      </c>
      <c r="F322" s="7">
        <v>18.05</v>
      </c>
      <c r="G322" s="7">
        <f t="shared" si="67"/>
        <v>160.9699</v>
      </c>
      <c r="H322" s="8">
        <f t="shared" si="58"/>
        <v>192.52000039999999</v>
      </c>
      <c r="I322" s="8">
        <v>193</v>
      </c>
      <c r="J322" s="15" t="str">
        <f t="shared" si="59"/>
        <v>D-103</v>
      </c>
      <c r="K322" s="8" t="s">
        <v>14</v>
      </c>
      <c r="L322" s="2" t="s">
        <v>323</v>
      </c>
      <c r="M322" s="2"/>
      <c r="P322" s="36">
        <f t="shared" si="60"/>
        <v>210</v>
      </c>
      <c r="Q322" s="3">
        <f t="shared" si="61"/>
        <v>1</v>
      </c>
      <c r="R322" s="3">
        <f t="shared" si="62"/>
        <v>0</v>
      </c>
      <c r="S322" s="3">
        <f t="shared" si="63"/>
        <v>0</v>
      </c>
      <c r="T322" s="3">
        <f t="shared" si="64"/>
        <v>0</v>
      </c>
      <c r="U322" s="3">
        <f t="shared" si="65"/>
        <v>0</v>
      </c>
      <c r="V322" s="3">
        <f t="shared" si="66"/>
        <v>0</v>
      </c>
      <c r="W322" s="3">
        <f t="shared" si="55"/>
        <v>0</v>
      </c>
      <c r="X322" s="3">
        <f t="shared" si="56"/>
        <v>0</v>
      </c>
      <c r="Y322" s="3">
        <f t="shared" si="57"/>
        <v>0</v>
      </c>
    </row>
    <row r="323" spans="2:25" x14ac:dyDescent="0.25">
      <c r="C323" s="3" t="s">
        <v>92</v>
      </c>
      <c r="D323" s="17">
        <v>104</v>
      </c>
      <c r="E323" s="7">
        <v>8.9179999999999993</v>
      </c>
      <c r="F323" s="7">
        <v>18.05</v>
      </c>
      <c r="G323" s="7">
        <f t="shared" si="67"/>
        <v>160.9699</v>
      </c>
      <c r="H323" s="8">
        <f t="shared" si="58"/>
        <v>192.52000039999999</v>
      </c>
      <c r="I323" s="8">
        <v>193</v>
      </c>
      <c r="J323" s="15" t="str">
        <f t="shared" si="59"/>
        <v>D-104</v>
      </c>
      <c r="K323" s="8" t="s">
        <v>14</v>
      </c>
      <c r="L323" s="2" t="s">
        <v>323</v>
      </c>
      <c r="M323" s="2"/>
      <c r="P323" s="36">
        <f t="shared" si="60"/>
        <v>210</v>
      </c>
      <c r="Q323" s="3">
        <f t="shared" si="61"/>
        <v>1</v>
      </c>
      <c r="R323" s="3">
        <f t="shared" si="62"/>
        <v>0</v>
      </c>
      <c r="S323" s="3">
        <f t="shared" si="63"/>
        <v>0</v>
      </c>
      <c r="T323" s="3">
        <f t="shared" si="64"/>
        <v>0</v>
      </c>
      <c r="U323" s="3">
        <f t="shared" si="65"/>
        <v>0</v>
      </c>
      <c r="V323" s="3">
        <f t="shared" si="66"/>
        <v>0</v>
      </c>
      <c r="W323" s="3">
        <f t="shared" si="55"/>
        <v>0</v>
      </c>
      <c r="X323" s="3">
        <f t="shared" si="56"/>
        <v>0</v>
      </c>
      <c r="Y323" s="3">
        <f t="shared" si="57"/>
        <v>0</v>
      </c>
    </row>
    <row r="324" spans="2:25" hidden="1" x14ac:dyDescent="0.25">
      <c r="B324" s="3" t="s">
        <v>114</v>
      </c>
      <c r="C324" s="3" t="s">
        <v>92</v>
      </c>
      <c r="D324" s="17">
        <v>105</v>
      </c>
      <c r="E324" s="7">
        <v>11.242000000000001</v>
      </c>
      <c r="F324" s="7">
        <v>18.05</v>
      </c>
      <c r="G324" s="7">
        <f t="shared" si="67"/>
        <v>202.91810000000004</v>
      </c>
      <c r="H324" s="8">
        <f t="shared" si="58"/>
        <v>242.69004760000004</v>
      </c>
      <c r="I324" s="8">
        <v>250</v>
      </c>
      <c r="J324" s="15" t="str">
        <f t="shared" si="59"/>
        <v>D-105</v>
      </c>
      <c r="K324" s="8" t="s">
        <v>14</v>
      </c>
      <c r="L324" s="2" t="s">
        <v>27</v>
      </c>
      <c r="M324" s="2"/>
      <c r="P324" s="36">
        <f t="shared" si="60"/>
        <v>250</v>
      </c>
      <c r="Q324" s="3">
        <f t="shared" si="61"/>
        <v>0</v>
      </c>
      <c r="R324" s="3">
        <f t="shared" si="62"/>
        <v>1</v>
      </c>
      <c r="S324" s="3">
        <f t="shared" si="63"/>
        <v>0</v>
      </c>
      <c r="T324" s="3">
        <f t="shared" si="64"/>
        <v>0</v>
      </c>
      <c r="U324" s="3">
        <f t="shared" si="65"/>
        <v>0</v>
      </c>
      <c r="V324" s="3">
        <f t="shared" si="66"/>
        <v>0</v>
      </c>
      <c r="W324" s="3">
        <f t="shared" ref="W324:W387" si="68">IF($P324=$W$3,1,0)</f>
        <v>0</v>
      </c>
      <c r="X324" s="3">
        <f t="shared" ref="X324:X387" si="69">IF($P324=$X$3,1,0)</f>
        <v>0</v>
      </c>
      <c r="Y324" s="3">
        <f t="shared" ref="Y324:Y387" si="70">IF($P324=$Y$3,1,0)</f>
        <v>0</v>
      </c>
    </row>
    <row r="325" spans="2:25" hidden="1" x14ac:dyDescent="0.25">
      <c r="B325" s="3" t="s">
        <v>115</v>
      </c>
      <c r="C325" s="3" t="s">
        <v>92</v>
      </c>
      <c r="D325" s="17">
        <v>106</v>
      </c>
      <c r="E325" s="7">
        <v>27.524999999999999</v>
      </c>
      <c r="F325" s="7">
        <v>12.15</v>
      </c>
      <c r="G325" s="7">
        <f t="shared" si="67"/>
        <v>334.42874999999998</v>
      </c>
      <c r="H325" s="8">
        <f t="shared" ref="H325:H388" si="71">+G325*1.196</f>
        <v>399.97678499999995</v>
      </c>
      <c r="I325" s="8">
        <v>400</v>
      </c>
      <c r="J325" s="15" t="str">
        <f t="shared" ref="J325:J388" si="72">+C325&amp;"-"&amp;D325</f>
        <v>D-106</v>
      </c>
      <c r="K325" s="8" t="s">
        <v>14</v>
      </c>
      <c r="L325" s="121" t="s">
        <v>332</v>
      </c>
      <c r="M325" s="2"/>
      <c r="P325" s="36">
        <f t="shared" ref="P325:P388" si="73">IF(H325&lt;=210,210,IF(H325&lt;=250,250,IF(H325&lt;=320,320,IF(H325&lt;=350,350,IF(H325&lt;=410,410,IF(H325&lt;=520,520,IF(H325&lt;=700,700,IF(H325&lt;=900,900,IF(H325&lt;=1200,1200,0)))))))))</f>
        <v>410</v>
      </c>
      <c r="Q325" s="3">
        <f t="shared" ref="Q325:Q388" si="74">IF($P325=$Q$3,1,0)</f>
        <v>0</v>
      </c>
      <c r="R325" s="3">
        <f t="shared" ref="R325:R388" si="75">IF($P325=$R$3,1,0)</f>
        <v>0</v>
      </c>
      <c r="S325" s="3">
        <f t="shared" ref="S325:S388" si="76">IF($P325=$S$3,1,0)</f>
        <v>0</v>
      </c>
      <c r="T325" s="3">
        <f t="shared" ref="T325:T388" si="77">IF($P325=$T$3,1,0)</f>
        <v>0</v>
      </c>
      <c r="U325" s="3">
        <f t="shared" ref="U325:U388" si="78">IF($P325=$U$3,1,0)</f>
        <v>1</v>
      </c>
      <c r="V325" s="3">
        <f t="shared" ref="V325:V388" si="79">IF($P325=$V$3,1,0)</f>
        <v>0</v>
      </c>
      <c r="W325" s="3">
        <f t="shared" si="68"/>
        <v>0</v>
      </c>
      <c r="X325" s="3">
        <f t="shared" si="69"/>
        <v>0</v>
      </c>
      <c r="Y325" s="3">
        <f t="shared" si="70"/>
        <v>0</v>
      </c>
    </row>
    <row r="326" spans="2:25" hidden="1" x14ac:dyDescent="0.25">
      <c r="C326" s="3" t="s">
        <v>92</v>
      </c>
      <c r="D326" s="17">
        <v>107</v>
      </c>
      <c r="E326" s="7">
        <v>27.524999999999999</v>
      </c>
      <c r="F326" s="7">
        <v>12.15</v>
      </c>
      <c r="G326" s="7">
        <f t="shared" si="67"/>
        <v>334.42874999999998</v>
      </c>
      <c r="H326" s="8">
        <f t="shared" si="71"/>
        <v>399.97678499999995</v>
      </c>
      <c r="I326" s="8">
        <v>400</v>
      </c>
      <c r="J326" s="15" t="str">
        <f t="shared" si="72"/>
        <v>D-107</v>
      </c>
      <c r="K326" s="8" t="s">
        <v>14</v>
      </c>
      <c r="L326" s="121" t="s">
        <v>332</v>
      </c>
      <c r="M326" s="2"/>
      <c r="P326" s="36">
        <f t="shared" si="73"/>
        <v>410</v>
      </c>
      <c r="Q326" s="3">
        <f t="shared" si="74"/>
        <v>0</v>
      </c>
      <c r="R326" s="3">
        <f t="shared" si="75"/>
        <v>0</v>
      </c>
      <c r="S326" s="3">
        <f t="shared" si="76"/>
        <v>0</v>
      </c>
      <c r="T326" s="3">
        <f t="shared" si="77"/>
        <v>0</v>
      </c>
      <c r="U326" s="3">
        <f t="shared" si="78"/>
        <v>1</v>
      </c>
      <c r="V326" s="3">
        <f t="shared" si="79"/>
        <v>0</v>
      </c>
      <c r="W326" s="3">
        <f t="shared" si="68"/>
        <v>0</v>
      </c>
      <c r="X326" s="3">
        <f t="shared" si="69"/>
        <v>0</v>
      </c>
      <c r="Y326" s="3">
        <f t="shared" si="70"/>
        <v>0</v>
      </c>
    </row>
    <row r="327" spans="2:25" hidden="1" x14ac:dyDescent="0.25">
      <c r="C327" s="3" t="s">
        <v>92</v>
      </c>
      <c r="D327" s="17">
        <v>108</v>
      </c>
      <c r="E327" s="7">
        <v>27.524999999999999</v>
      </c>
      <c r="F327" s="7">
        <v>12.15</v>
      </c>
      <c r="G327" s="7">
        <f t="shared" si="67"/>
        <v>334.42874999999998</v>
      </c>
      <c r="H327" s="8">
        <f t="shared" si="71"/>
        <v>399.97678499999995</v>
      </c>
      <c r="I327" s="8">
        <v>400</v>
      </c>
      <c r="J327" s="15" t="str">
        <f t="shared" si="72"/>
        <v>D-108</v>
      </c>
      <c r="K327" s="8" t="s">
        <v>14</v>
      </c>
      <c r="L327" s="121" t="s">
        <v>332</v>
      </c>
      <c r="M327" s="2"/>
      <c r="P327" s="36">
        <f t="shared" si="73"/>
        <v>410</v>
      </c>
      <c r="Q327" s="3">
        <f t="shared" si="74"/>
        <v>0</v>
      </c>
      <c r="R327" s="3">
        <f t="shared" si="75"/>
        <v>0</v>
      </c>
      <c r="S327" s="3">
        <f t="shared" si="76"/>
        <v>0</v>
      </c>
      <c r="T327" s="3">
        <f t="shared" si="77"/>
        <v>0</v>
      </c>
      <c r="U327" s="3">
        <f t="shared" si="78"/>
        <v>1</v>
      </c>
      <c r="V327" s="3">
        <f t="shared" si="79"/>
        <v>0</v>
      </c>
      <c r="W327" s="3">
        <f t="shared" si="68"/>
        <v>0</v>
      </c>
      <c r="X327" s="3">
        <f t="shared" si="69"/>
        <v>0</v>
      </c>
      <c r="Y327" s="3">
        <f t="shared" si="70"/>
        <v>0</v>
      </c>
    </row>
    <row r="328" spans="2:25" hidden="1" x14ac:dyDescent="0.25">
      <c r="C328" s="3" t="s">
        <v>92</v>
      </c>
      <c r="D328" s="17">
        <v>109</v>
      </c>
      <c r="E328" s="7">
        <v>27.524999999999999</v>
      </c>
      <c r="F328" s="7">
        <v>12.15</v>
      </c>
      <c r="G328" s="7">
        <f t="shared" si="67"/>
        <v>334.42874999999998</v>
      </c>
      <c r="H328" s="8">
        <f t="shared" si="71"/>
        <v>399.97678499999995</v>
      </c>
      <c r="I328" s="8">
        <v>400</v>
      </c>
      <c r="J328" s="15" t="str">
        <f t="shared" si="72"/>
        <v>D-109</v>
      </c>
      <c r="K328" s="8" t="s">
        <v>14</v>
      </c>
      <c r="L328" s="121" t="s">
        <v>332</v>
      </c>
      <c r="M328" s="2"/>
      <c r="P328" s="36">
        <f t="shared" si="73"/>
        <v>410</v>
      </c>
      <c r="Q328" s="3">
        <f t="shared" si="74"/>
        <v>0</v>
      </c>
      <c r="R328" s="3">
        <f t="shared" si="75"/>
        <v>0</v>
      </c>
      <c r="S328" s="3">
        <f t="shared" si="76"/>
        <v>0</v>
      </c>
      <c r="T328" s="3">
        <f t="shared" si="77"/>
        <v>0</v>
      </c>
      <c r="U328" s="3">
        <f t="shared" si="78"/>
        <v>1</v>
      </c>
      <c r="V328" s="3">
        <f t="shared" si="79"/>
        <v>0</v>
      </c>
      <c r="W328" s="3">
        <f t="shared" si="68"/>
        <v>0</v>
      </c>
      <c r="X328" s="3">
        <f t="shared" si="69"/>
        <v>0</v>
      </c>
      <c r="Y328" s="3">
        <f t="shared" si="70"/>
        <v>0</v>
      </c>
    </row>
    <row r="329" spans="2:25" hidden="1" x14ac:dyDescent="0.25">
      <c r="C329" s="3" t="s">
        <v>92</v>
      </c>
      <c r="D329" s="17">
        <v>110</v>
      </c>
      <c r="E329" s="7">
        <v>27.524999999999999</v>
      </c>
      <c r="F329" s="7">
        <v>12.15</v>
      </c>
      <c r="G329" s="7">
        <f t="shared" si="67"/>
        <v>334.42874999999998</v>
      </c>
      <c r="H329" s="8">
        <f t="shared" si="71"/>
        <v>399.97678499999995</v>
      </c>
      <c r="I329" s="8">
        <v>400</v>
      </c>
      <c r="J329" s="15" t="str">
        <f t="shared" si="72"/>
        <v>D-110</v>
      </c>
      <c r="K329" s="8" t="s">
        <v>14</v>
      </c>
      <c r="L329" s="121" t="s">
        <v>332</v>
      </c>
      <c r="M329" s="2"/>
      <c r="P329" s="36">
        <f t="shared" si="73"/>
        <v>410</v>
      </c>
      <c r="Q329" s="3">
        <f t="shared" si="74"/>
        <v>0</v>
      </c>
      <c r="R329" s="3">
        <f t="shared" si="75"/>
        <v>0</v>
      </c>
      <c r="S329" s="3">
        <f t="shared" si="76"/>
        <v>0</v>
      </c>
      <c r="T329" s="3">
        <f t="shared" si="77"/>
        <v>0</v>
      </c>
      <c r="U329" s="3">
        <f t="shared" si="78"/>
        <v>1</v>
      </c>
      <c r="V329" s="3">
        <f t="shared" si="79"/>
        <v>0</v>
      </c>
      <c r="W329" s="3">
        <f t="shared" si="68"/>
        <v>0</v>
      </c>
      <c r="X329" s="3">
        <f t="shared" si="69"/>
        <v>0</v>
      </c>
      <c r="Y329" s="3">
        <f t="shared" si="70"/>
        <v>0</v>
      </c>
    </row>
    <row r="330" spans="2:25" hidden="1" x14ac:dyDescent="0.25">
      <c r="B330" s="3" t="s">
        <v>116</v>
      </c>
      <c r="C330" s="3" t="s">
        <v>92</v>
      </c>
      <c r="D330" s="17">
        <v>111</v>
      </c>
      <c r="E330" s="7">
        <v>27.524999999999999</v>
      </c>
      <c r="F330" s="7">
        <v>12.15</v>
      </c>
      <c r="G330" s="7">
        <f t="shared" si="67"/>
        <v>334.42874999999998</v>
      </c>
      <c r="H330" s="8">
        <f t="shared" si="71"/>
        <v>399.97678499999995</v>
      </c>
      <c r="I330" s="8">
        <v>400</v>
      </c>
      <c r="J330" s="15" t="str">
        <f t="shared" si="72"/>
        <v>D-111</v>
      </c>
      <c r="K330" s="8" t="s">
        <v>14</v>
      </c>
      <c r="L330" s="121" t="s">
        <v>332</v>
      </c>
      <c r="M330" s="2"/>
      <c r="P330" s="36">
        <f t="shared" si="73"/>
        <v>410</v>
      </c>
      <c r="Q330" s="3">
        <f t="shared" si="74"/>
        <v>0</v>
      </c>
      <c r="R330" s="3">
        <f t="shared" si="75"/>
        <v>0</v>
      </c>
      <c r="S330" s="3">
        <f t="shared" si="76"/>
        <v>0</v>
      </c>
      <c r="T330" s="3">
        <f t="shared" si="77"/>
        <v>0</v>
      </c>
      <c r="U330" s="3">
        <f t="shared" si="78"/>
        <v>1</v>
      </c>
      <c r="V330" s="3">
        <f t="shared" si="79"/>
        <v>0</v>
      </c>
      <c r="W330" s="3">
        <f t="shared" si="68"/>
        <v>0</v>
      </c>
      <c r="X330" s="3">
        <f t="shared" si="69"/>
        <v>0</v>
      </c>
      <c r="Y330" s="3">
        <f t="shared" si="70"/>
        <v>0</v>
      </c>
    </row>
    <row r="331" spans="2:25" hidden="1" x14ac:dyDescent="0.25">
      <c r="C331" s="3" t="s">
        <v>92</v>
      </c>
      <c r="D331" s="17">
        <v>112</v>
      </c>
      <c r="E331" s="7">
        <v>27.524999999999999</v>
      </c>
      <c r="F331" s="7">
        <v>12.15</v>
      </c>
      <c r="G331" s="7">
        <f t="shared" si="67"/>
        <v>334.42874999999998</v>
      </c>
      <c r="H331" s="8">
        <f t="shared" si="71"/>
        <v>399.97678499999995</v>
      </c>
      <c r="I331" s="8">
        <v>400</v>
      </c>
      <c r="J331" s="15" t="str">
        <f t="shared" si="72"/>
        <v>D-112</v>
      </c>
      <c r="K331" s="8" t="s">
        <v>14</v>
      </c>
      <c r="L331" s="121" t="s">
        <v>332</v>
      </c>
      <c r="M331" s="2"/>
      <c r="P331" s="36">
        <f t="shared" si="73"/>
        <v>410</v>
      </c>
      <c r="Q331" s="3">
        <f t="shared" si="74"/>
        <v>0</v>
      </c>
      <c r="R331" s="3">
        <f t="shared" si="75"/>
        <v>0</v>
      </c>
      <c r="S331" s="3">
        <f t="shared" si="76"/>
        <v>0</v>
      </c>
      <c r="T331" s="3">
        <f t="shared" si="77"/>
        <v>0</v>
      </c>
      <c r="U331" s="3">
        <f t="shared" si="78"/>
        <v>1</v>
      </c>
      <c r="V331" s="3">
        <f t="shared" si="79"/>
        <v>0</v>
      </c>
      <c r="W331" s="3">
        <f t="shared" si="68"/>
        <v>0</v>
      </c>
      <c r="X331" s="3">
        <f t="shared" si="69"/>
        <v>0</v>
      </c>
      <c r="Y331" s="3">
        <f t="shared" si="70"/>
        <v>0</v>
      </c>
    </row>
    <row r="332" spans="2:25" hidden="1" x14ac:dyDescent="0.25">
      <c r="C332" s="3" t="s">
        <v>92</v>
      </c>
      <c r="D332" s="17">
        <v>113</v>
      </c>
      <c r="E332" s="7">
        <v>27.524999999999999</v>
      </c>
      <c r="F332" s="7">
        <v>12.15</v>
      </c>
      <c r="G332" s="7">
        <f t="shared" si="67"/>
        <v>334.42874999999998</v>
      </c>
      <c r="H332" s="8">
        <f t="shared" si="71"/>
        <v>399.97678499999995</v>
      </c>
      <c r="I332" s="8">
        <v>400</v>
      </c>
      <c r="J332" s="15" t="str">
        <f t="shared" si="72"/>
        <v>D-113</v>
      </c>
      <c r="K332" s="8" t="s">
        <v>14</v>
      </c>
      <c r="L332" s="121" t="s">
        <v>332</v>
      </c>
      <c r="M332" s="2"/>
      <c r="P332" s="36">
        <f t="shared" si="73"/>
        <v>410</v>
      </c>
      <c r="Q332" s="3">
        <f t="shared" si="74"/>
        <v>0</v>
      </c>
      <c r="R332" s="3">
        <f t="shared" si="75"/>
        <v>0</v>
      </c>
      <c r="S332" s="3">
        <f t="shared" si="76"/>
        <v>0</v>
      </c>
      <c r="T332" s="3">
        <f t="shared" si="77"/>
        <v>0</v>
      </c>
      <c r="U332" s="3">
        <f t="shared" si="78"/>
        <v>1</v>
      </c>
      <c r="V332" s="3">
        <f t="shared" si="79"/>
        <v>0</v>
      </c>
      <c r="W332" s="3">
        <f t="shared" si="68"/>
        <v>0</v>
      </c>
      <c r="X332" s="3">
        <f t="shared" si="69"/>
        <v>0</v>
      </c>
      <c r="Y332" s="3">
        <f t="shared" si="70"/>
        <v>0</v>
      </c>
    </row>
    <row r="333" spans="2:25" hidden="1" x14ac:dyDescent="0.25">
      <c r="C333" s="3" t="s">
        <v>92</v>
      </c>
      <c r="D333" s="17">
        <v>114</v>
      </c>
      <c r="E333" s="7">
        <v>27.524999999999999</v>
      </c>
      <c r="F333" s="7">
        <v>12.15</v>
      </c>
      <c r="G333" s="7">
        <f t="shared" si="67"/>
        <v>334.42874999999998</v>
      </c>
      <c r="H333" s="8">
        <f t="shared" si="71"/>
        <v>399.97678499999995</v>
      </c>
      <c r="I333" s="8">
        <v>400</v>
      </c>
      <c r="J333" s="15" t="str">
        <f t="shared" si="72"/>
        <v>D-114</v>
      </c>
      <c r="K333" s="8" t="s">
        <v>14</v>
      </c>
      <c r="L333" s="121" t="s">
        <v>332</v>
      </c>
      <c r="M333" s="2"/>
      <c r="P333" s="36">
        <f t="shared" si="73"/>
        <v>410</v>
      </c>
      <c r="Q333" s="3">
        <f t="shared" si="74"/>
        <v>0</v>
      </c>
      <c r="R333" s="3">
        <f t="shared" si="75"/>
        <v>0</v>
      </c>
      <c r="S333" s="3">
        <f t="shared" si="76"/>
        <v>0</v>
      </c>
      <c r="T333" s="3">
        <f t="shared" si="77"/>
        <v>0</v>
      </c>
      <c r="U333" s="3">
        <f t="shared" si="78"/>
        <v>1</v>
      </c>
      <c r="V333" s="3">
        <f t="shared" si="79"/>
        <v>0</v>
      </c>
      <c r="W333" s="3">
        <f t="shared" si="68"/>
        <v>0</v>
      </c>
      <c r="X333" s="3">
        <f t="shared" si="69"/>
        <v>0</v>
      </c>
      <c r="Y333" s="3">
        <f t="shared" si="70"/>
        <v>0</v>
      </c>
    </row>
    <row r="334" spans="2:25" hidden="1" x14ac:dyDescent="0.25">
      <c r="C334" s="3" t="s">
        <v>92</v>
      </c>
      <c r="D334" s="17">
        <v>115</v>
      </c>
      <c r="E334" s="7">
        <v>27.524999999999999</v>
      </c>
      <c r="F334" s="7">
        <v>12.15</v>
      </c>
      <c r="G334" s="7">
        <f t="shared" si="67"/>
        <v>334.42874999999998</v>
      </c>
      <c r="H334" s="8">
        <f t="shared" si="71"/>
        <v>399.97678499999995</v>
      </c>
      <c r="I334" s="8">
        <v>400</v>
      </c>
      <c r="J334" s="15" t="str">
        <f t="shared" si="72"/>
        <v>D-115</v>
      </c>
      <c r="K334" s="8" t="s">
        <v>14</v>
      </c>
      <c r="L334" s="121" t="s">
        <v>332</v>
      </c>
      <c r="M334" s="2"/>
      <c r="P334" s="36">
        <f t="shared" si="73"/>
        <v>410</v>
      </c>
      <c r="Q334" s="3">
        <f t="shared" si="74"/>
        <v>0</v>
      </c>
      <c r="R334" s="3">
        <f t="shared" si="75"/>
        <v>0</v>
      </c>
      <c r="S334" s="3">
        <f t="shared" si="76"/>
        <v>0</v>
      </c>
      <c r="T334" s="3">
        <f t="shared" si="77"/>
        <v>0</v>
      </c>
      <c r="U334" s="3">
        <f t="shared" si="78"/>
        <v>1</v>
      </c>
      <c r="V334" s="3">
        <f t="shared" si="79"/>
        <v>0</v>
      </c>
      <c r="W334" s="3">
        <f t="shared" si="68"/>
        <v>0</v>
      </c>
      <c r="X334" s="3">
        <f t="shared" si="69"/>
        <v>0</v>
      </c>
      <c r="Y334" s="3">
        <f t="shared" si="70"/>
        <v>0</v>
      </c>
    </row>
    <row r="335" spans="2:25" hidden="1" x14ac:dyDescent="0.25">
      <c r="C335" s="3" t="s">
        <v>92</v>
      </c>
      <c r="D335" s="17">
        <v>116</v>
      </c>
      <c r="E335" s="7">
        <v>27.524999999999999</v>
      </c>
      <c r="F335" s="7">
        <v>12.15</v>
      </c>
      <c r="G335" s="7">
        <f t="shared" si="67"/>
        <v>334.42874999999998</v>
      </c>
      <c r="H335" s="8">
        <f t="shared" si="71"/>
        <v>399.97678499999995</v>
      </c>
      <c r="I335" s="8">
        <v>400</v>
      </c>
      <c r="J335" s="15" t="str">
        <f t="shared" si="72"/>
        <v>D-116</v>
      </c>
      <c r="K335" s="8" t="s">
        <v>14</v>
      </c>
      <c r="L335" s="121" t="s">
        <v>332</v>
      </c>
      <c r="M335" s="2"/>
      <c r="P335" s="36">
        <f t="shared" si="73"/>
        <v>410</v>
      </c>
      <c r="Q335" s="3">
        <f t="shared" si="74"/>
        <v>0</v>
      </c>
      <c r="R335" s="3">
        <f t="shared" si="75"/>
        <v>0</v>
      </c>
      <c r="S335" s="3">
        <f t="shared" si="76"/>
        <v>0</v>
      </c>
      <c r="T335" s="3">
        <f t="shared" si="77"/>
        <v>0</v>
      </c>
      <c r="U335" s="3">
        <f t="shared" si="78"/>
        <v>1</v>
      </c>
      <c r="V335" s="3">
        <f t="shared" si="79"/>
        <v>0</v>
      </c>
      <c r="W335" s="3">
        <f t="shared" si="68"/>
        <v>0</v>
      </c>
      <c r="X335" s="3">
        <f t="shared" si="69"/>
        <v>0</v>
      </c>
      <c r="Y335" s="3">
        <f t="shared" si="70"/>
        <v>0</v>
      </c>
    </row>
    <row r="336" spans="2:25" hidden="1" x14ac:dyDescent="0.25">
      <c r="C336" s="3" t="s">
        <v>92</v>
      </c>
      <c r="D336" s="17">
        <v>117</v>
      </c>
      <c r="E336" s="7">
        <v>27.524999999999999</v>
      </c>
      <c r="F336" s="7">
        <v>12.15</v>
      </c>
      <c r="G336" s="7">
        <f t="shared" si="67"/>
        <v>334.42874999999998</v>
      </c>
      <c r="H336" s="8">
        <f t="shared" si="71"/>
        <v>399.97678499999995</v>
      </c>
      <c r="I336" s="8">
        <v>400</v>
      </c>
      <c r="J336" s="15" t="str">
        <f t="shared" si="72"/>
        <v>D-117</v>
      </c>
      <c r="K336" s="8" t="s">
        <v>14</v>
      </c>
      <c r="L336" s="121" t="s">
        <v>332</v>
      </c>
      <c r="M336" s="2"/>
      <c r="P336" s="36">
        <f t="shared" si="73"/>
        <v>410</v>
      </c>
      <c r="Q336" s="3">
        <f t="shared" si="74"/>
        <v>0</v>
      </c>
      <c r="R336" s="3">
        <f t="shared" si="75"/>
        <v>0</v>
      </c>
      <c r="S336" s="3">
        <f t="shared" si="76"/>
        <v>0</v>
      </c>
      <c r="T336" s="3">
        <f t="shared" si="77"/>
        <v>0</v>
      </c>
      <c r="U336" s="3">
        <f t="shared" si="78"/>
        <v>1</v>
      </c>
      <c r="V336" s="3">
        <f t="shared" si="79"/>
        <v>0</v>
      </c>
      <c r="W336" s="3">
        <f t="shared" si="68"/>
        <v>0</v>
      </c>
      <c r="X336" s="3">
        <f t="shared" si="69"/>
        <v>0</v>
      </c>
      <c r="Y336" s="3">
        <f t="shared" si="70"/>
        <v>0</v>
      </c>
    </row>
    <row r="337" spans="2:25" hidden="1" x14ac:dyDescent="0.25">
      <c r="C337" s="3" t="s">
        <v>92</v>
      </c>
      <c r="D337" s="17">
        <v>118</v>
      </c>
      <c r="E337" s="7">
        <v>27.524999999999999</v>
      </c>
      <c r="F337" s="7">
        <v>12.15</v>
      </c>
      <c r="G337" s="7">
        <f t="shared" si="67"/>
        <v>334.42874999999998</v>
      </c>
      <c r="H337" s="8">
        <f t="shared" si="71"/>
        <v>399.97678499999995</v>
      </c>
      <c r="I337" s="8">
        <v>400</v>
      </c>
      <c r="J337" s="15" t="str">
        <f t="shared" si="72"/>
        <v>D-118</v>
      </c>
      <c r="K337" s="8" t="s">
        <v>14</v>
      </c>
      <c r="L337" s="121" t="s">
        <v>332</v>
      </c>
      <c r="M337" s="2"/>
      <c r="P337" s="36">
        <f t="shared" si="73"/>
        <v>410</v>
      </c>
      <c r="Q337" s="3">
        <f t="shared" si="74"/>
        <v>0</v>
      </c>
      <c r="R337" s="3">
        <f t="shared" si="75"/>
        <v>0</v>
      </c>
      <c r="S337" s="3">
        <f t="shared" si="76"/>
        <v>0</v>
      </c>
      <c r="T337" s="3">
        <f t="shared" si="77"/>
        <v>0</v>
      </c>
      <c r="U337" s="3">
        <f t="shared" si="78"/>
        <v>1</v>
      </c>
      <c r="V337" s="3">
        <f t="shared" si="79"/>
        <v>0</v>
      </c>
      <c r="W337" s="3">
        <f t="shared" si="68"/>
        <v>0</v>
      </c>
      <c r="X337" s="3">
        <f t="shared" si="69"/>
        <v>0</v>
      </c>
      <c r="Y337" s="3">
        <f t="shared" si="70"/>
        <v>0</v>
      </c>
    </row>
    <row r="338" spans="2:25" hidden="1" x14ac:dyDescent="0.25">
      <c r="C338" s="3" t="s">
        <v>92</v>
      </c>
      <c r="D338" s="17">
        <v>119</v>
      </c>
      <c r="E338" s="7">
        <v>27.524999999999999</v>
      </c>
      <c r="F338" s="7">
        <v>12.15</v>
      </c>
      <c r="G338" s="7">
        <f t="shared" si="67"/>
        <v>334.42874999999998</v>
      </c>
      <c r="H338" s="8">
        <f t="shared" si="71"/>
        <v>399.97678499999995</v>
      </c>
      <c r="I338" s="8">
        <v>400</v>
      </c>
      <c r="J338" s="15" t="str">
        <f t="shared" si="72"/>
        <v>D-119</v>
      </c>
      <c r="K338" s="8" t="s">
        <v>14</v>
      </c>
      <c r="L338" s="121" t="s">
        <v>332</v>
      </c>
      <c r="M338" s="2"/>
      <c r="P338" s="36">
        <f t="shared" si="73"/>
        <v>410</v>
      </c>
      <c r="Q338" s="3">
        <f t="shared" si="74"/>
        <v>0</v>
      </c>
      <c r="R338" s="3">
        <f t="shared" si="75"/>
        <v>0</v>
      </c>
      <c r="S338" s="3">
        <f t="shared" si="76"/>
        <v>0</v>
      </c>
      <c r="T338" s="3">
        <f t="shared" si="77"/>
        <v>0</v>
      </c>
      <c r="U338" s="3">
        <f t="shared" si="78"/>
        <v>1</v>
      </c>
      <c r="V338" s="3">
        <f t="shared" si="79"/>
        <v>0</v>
      </c>
      <c r="W338" s="3">
        <f t="shared" si="68"/>
        <v>0</v>
      </c>
      <c r="X338" s="3">
        <f t="shared" si="69"/>
        <v>0</v>
      </c>
      <c r="Y338" s="3">
        <f t="shared" si="70"/>
        <v>0</v>
      </c>
    </row>
    <row r="339" spans="2:25" hidden="1" x14ac:dyDescent="0.25">
      <c r="C339" s="3" t="s">
        <v>92</v>
      </c>
      <c r="D339" s="17">
        <v>120</v>
      </c>
      <c r="E339" s="7">
        <v>27.524999999999999</v>
      </c>
      <c r="F339" s="7">
        <v>12.15</v>
      </c>
      <c r="G339" s="7">
        <f t="shared" si="67"/>
        <v>334.42874999999998</v>
      </c>
      <c r="H339" s="8">
        <f t="shared" si="71"/>
        <v>399.97678499999995</v>
      </c>
      <c r="I339" s="8">
        <v>400</v>
      </c>
      <c r="J339" s="15" t="str">
        <f t="shared" si="72"/>
        <v>D-120</v>
      </c>
      <c r="K339" s="8" t="s">
        <v>14</v>
      </c>
      <c r="L339" s="121" t="s">
        <v>332</v>
      </c>
      <c r="M339" s="2"/>
      <c r="P339" s="36">
        <f t="shared" si="73"/>
        <v>410</v>
      </c>
      <c r="Q339" s="3">
        <f t="shared" si="74"/>
        <v>0</v>
      </c>
      <c r="R339" s="3">
        <f t="shared" si="75"/>
        <v>0</v>
      </c>
      <c r="S339" s="3">
        <f t="shared" si="76"/>
        <v>0</v>
      </c>
      <c r="T339" s="3">
        <f t="shared" si="77"/>
        <v>0</v>
      </c>
      <c r="U339" s="3">
        <f t="shared" si="78"/>
        <v>1</v>
      </c>
      <c r="V339" s="3">
        <f t="shared" si="79"/>
        <v>0</v>
      </c>
      <c r="W339" s="3">
        <f t="shared" si="68"/>
        <v>0</v>
      </c>
      <c r="X339" s="3">
        <f t="shared" si="69"/>
        <v>0</v>
      </c>
      <c r="Y339" s="3">
        <f t="shared" si="70"/>
        <v>0</v>
      </c>
    </row>
    <row r="340" spans="2:25" x14ac:dyDescent="0.25">
      <c r="B340" s="3" t="s">
        <v>117</v>
      </c>
      <c r="C340" s="3" t="s">
        <v>92</v>
      </c>
      <c r="D340" s="17">
        <v>121</v>
      </c>
      <c r="E340" s="7">
        <v>18.600000000000001</v>
      </c>
      <c r="F340" s="7">
        <v>8.1</v>
      </c>
      <c r="G340" s="7">
        <f t="shared" si="67"/>
        <v>150.66</v>
      </c>
      <c r="H340" s="8">
        <f t="shared" si="71"/>
        <v>180.18935999999999</v>
      </c>
      <c r="I340" s="8">
        <v>180</v>
      </c>
      <c r="J340" s="15" t="str">
        <f t="shared" si="72"/>
        <v>D-121</v>
      </c>
      <c r="K340" s="8" t="s">
        <v>14</v>
      </c>
      <c r="L340" s="2" t="s">
        <v>322</v>
      </c>
      <c r="M340" s="2"/>
      <c r="P340" s="36">
        <f t="shared" si="73"/>
        <v>210</v>
      </c>
      <c r="Q340" s="3">
        <f t="shared" si="74"/>
        <v>1</v>
      </c>
      <c r="R340" s="3">
        <f t="shared" si="75"/>
        <v>0</v>
      </c>
      <c r="S340" s="3">
        <f t="shared" si="76"/>
        <v>0</v>
      </c>
      <c r="T340" s="3">
        <f t="shared" si="77"/>
        <v>0</v>
      </c>
      <c r="U340" s="3">
        <f t="shared" si="78"/>
        <v>0</v>
      </c>
      <c r="V340" s="3">
        <f t="shared" si="79"/>
        <v>0</v>
      </c>
      <c r="W340" s="3">
        <f t="shared" si="68"/>
        <v>0</v>
      </c>
      <c r="X340" s="3">
        <f t="shared" si="69"/>
        <v>0</v>
      </c>
      <c r="Y340" s="3">
        <f t="shared" si="70"/>
        <v>0</v>
      </c>
    </row>
    <row r="341" spans="2:25" x14ac:dyDescent="0.25">
      <c r="C341" s="3" t="s">
        <v>92</v>
      </c>
      <c r="D341" s="17">
        <v>122</v>
      </c>
      <c r="E341" s="7">
        <v>18.600000000000001</v>
      </c>
      <c r="F341" s="7">
        <v>8.1</v>
      </c>
      <c r="G341" s="7">
        <f t="shared" si="67"/>
        <v>150.66</v>
      </c>
      <c r="H341" s="8">
        <f t="shared" si="71"/>
        <v>180.18935999999999</v>
      </c>
      <c r="I341" s="8">
        <v>180</v>
      </c>
      <c r="J341" s="15" t="str">
        <f t="shared" si="72"/>
        <v>D-122</v>
      </c>
      <c r="K341" s="8" t="s">
        <v>14</v>
      </c>
      <c r="L341" s="2" t="s">
        <v>322</v>
      </c>
      <c r="M341" s="2"/>
      <c r="P341" s="36">
        <f t="shared" si="73"/>
        <v>210</v>
      </c>
      <c r="Q341" s="3">
        <f t="shared" si="74"/>
        <v>1</v>
      </c>
      <c r="R341" s="3">
        <f t="shared" si="75"/>
        <v>0</v>
      </c>
      <c r="S341" s="3">
        <f t="shared" si="76"/>
        <v>0</v>
      </c>
      <c r="T341" s="3">
        <f t="shared" si="77"/>
        <v>0</v>
      </c>
      <c r="U341" s="3">
        <f t="shared" si="78"/>
        <v>0</v>
      </c>
      <c r="V341" s="3">
        <f t="shared" si="79"/>
        <v>0</v>
      </c>
      <c r="W341" s="3">
        <f t="shared" si="68"/>
        <v>0</v>
      </c>
      <c r="X341" s="3">
        <f t="shared" si="69"/>
        <v>0</v>
      </c>
      <c r="Y341" s="3">
        <f t="shared" si="70"/>
        <v>0</v>
      </c>
    </row>
    <row r="342" spans="2:25" x14ac:dyDescent="0.25">
      <c r="C342" s="3" t="s">
        <v>92</v>
      </c>
      <c r="D342" s="17">
        <v>123</v>
      </c>
      <c r="E342" s="7">
        <v>18.600000000000001</v>
      </c>
      <c r="F342" s="7">
        <v>8.1</v>
      </c>
      <c r="G342" s="7">
        <f t="shared" si="67"/>
        <v>150.66</v>
      </c>
      <c r="H342" s="8">
        <f t="shared" si="71"/>
        <v>180.18935999999999</v>
      </c>
      <c r="I342" s="8">
        <v>180</v>
      </c>
      <c r="J342" s="15" t="str">
        <f t="shared" si="72"/>
        <v>D-123</v>
      </c>
      <c r="K342" s="8" t="s">
        <v>14</v>
      </c>
      <c r="L342" s="2" t="s">
        <v>322</v>
      </c>
      <c r="M342" s="2"/>
      <c r="P342" s="36">
        <f t="shared" si="73"/>
        <v>210</v>
      </c>
      <c r="Q342" s="3">
        <f t="shared" si="74"/>
        <v>1</v>
      </c>
      <c r="R342" s="3">
        <f t="shared" si="75"/>
        <v>0</v>
      </c>
      <c r="S342" s="3">
        <f t="shared" si="76"/>
        <v>0</v>
      </c>
      <c r="T342" s="3">
        <f t="shared" si="77"/>
        <v>0</v>
      </c>
      <c r="U342" s="3">
        <f t="shared" si="78"/>
        <v>0</v>
      </c>
      <c r="V342" s="3">
        <f t="shared" si="79"/>
        <v>0</v>
      </c>
      <c r="W342" s="3">
        <f t="shared" si="68"/>
        <v>0</v>
      </c>
      <c r="X342" s="3">
        <f t="shared" si="69"/>
        <v>0</v>
      </c>
      <c r="Y342" s="3">
        <f t="shared" si="70"/>
        <v>0</v>
      </c>
    </row>
    <row r="343" spans="2:25" x14ac:dyDescent="0.25">
      <c r="C343" s="3" t="s">
        <v>92</v>
      </c>
      <c r="D343" s="17">
        <v>124</v>
      </c>
      <c r="E343" s="7">
        <v>18.600000000000001</v>
      </c>
      <c r="F343" s="7">
        <v>8.1</v>
      </c>
      <c r="G343" s="7">
        <f t="shared" si="67"/>
        <v>150.66</v>
      </c>
      <c r="H343" s="8">
        <f t="shared" si="71"/>
        <v>180.18935999999999</v>
      </c>
      <c r="I343" s="8">
        <v>180</v>
      </c>
      <c r="J343" s="15" t="str">
        <f t="shared" si="72"/>
        <v>D-124</v>
      </c>
      <c r="K343" s="8" t="s">
        <v>14</v>
      </c>
      <c r="L343" s="2" t="s">
        <v>322</v>
      </c>
      <c r="M343" s="2"/>
      <c r="P343" s="36">
        <f t="shared" si="73"/>
        <v>210</v>
      </c>
      <c r="Q343" s="3">
        <f t="shared" si="74"/>
        <v>1</v>
      </c>
      <c r="R343" s="3">
        <f t="shared" si="75"/>
        <v>0</v>
      </c>
      <c r="S343" s="3">
        <f t="shared" si="76"/>
        <v>0</v>
      </c>
      <c r="T343" s="3">
        <f t="shared" si="77"/>
        <v>0</v>
      </c>
      <c r="U343" s="3">
        <f t="shared" si="78"/>
        <v>0</v>
      </c>
      <c r="V343" s="3">
        <f t="shared" si="79"/>
        <v>0</v>
      </c>
      <c r="W343" s="3">
        <f t="shared" si="68"/>
        <v>0</v>
      </c>
      <c r="X343" s="3">
        <f t="shared" si="69"/>
        <v>0</v>
      </c>
      <c r="Y343" s="3">
        <f t="shared" si="70"/>
        <v>0</v>
      </c>
    </row>
    <row r="344" spans="2:25" x14ac:dyDescent="0.25">
      <c r="C344" s="3" t="s">
        <v>92</v>
      </c>
      <c r="D344" s="17">
        <v>125</v>
      </c>
      <c r="E344" s="7">
        <v>18.600000000000001</v>
      </c>
      <c r="F344" s="7">
        <v>8.1</v>
      </c>
      <c r="G344" s="7">
        <f t="shared" si="67"/>
        <v>150.66</v>
      </c>
      <c r="H344" s="8">
        <f t="shared" si="71"/>
        <v>180.18935999999999</v>
      </c>
      <c r="I344" s="8">
        <v>180</v>
      </c>
      <c r="J344" s="15" t="str">
        <f t="shared" si="72"/>
        <v>D-125</v>
      </c>
      <c r="K344" s="8" t="s">
        <v>14</v>
      </c>
      <c r="L344" s="2" t="s">
        <v>322</v>
      </c>
      <c r="M344" s="2"/>
      <c r="P344" s="36">
        <f t="shared" si="73"/>
        <v>210</v>
      </c>
      <c r="Q344" s="3">
        <f t="shared" si="74"/>
        <v>1</v>
      </c>
      <c r="R344" s="3">
        <f t="shared" si="75"/>
        <v>0</v>
      </c>
      <c r="S344" s="3">
        <f t="shared" si="76"/>
        <v>0</v>
      </c>
      <c r="T344" s="3">
        <f t="shared" si="77"/>
        <v>0</v>
      </c>
      <c r="U344" s="3">
        <f t="shared" si="78"/>
        <v>0</v>
      </c>
      <c r="V344" s="3">
        <f t="shared" si="79"/>
        <v>0</v>
      </c>
      <c r="W344" s="3">
        <f t="shared" si="68"/>
        <v>0</v>
      </c>
      <c r="X344" s="3">
        <f t="shared" si="69"/>
        <v>0</v>
      </c>
      <c r="Y344" s="3">
        <f t="shared" si="70"/>
        <v>0</v>
      </c>
    </row>
    <row r="345" spans="2:25" x14ac:dyDescent="0.25">
      <c r="C345" s="3" t="s">
        <v>92</v>
      </c>
      <c r="D345" s="17">
        <v>126</v>
      </c>
      <c r="E345" s="7">
        <v>18.600000000000001</v>
      </c>
      <c r="F345" s="7">
        <v>8.1</v>
      </c>
      <c r="G345" s="7">
        <f t="shared" si="67"/>
        <v>150.66</v>
      </c>
      <c r="H345" s="8">
        <f t="shared" si="71"/>
        <v>180.18935999999999</v>
      </c>
      <c r="I345" s="8">
        <v>180</v>
      </c>
      <c r="J345" s="15" t="str">
        <f t="shared" si="72"/>
        <v>D-126</v>
      </c>
      <c r="K345" s="8" t="s">
        <v>14</v>
      </c>
      <c r="L345" s="2" t="s">
        <v>322</v>
      </c>
      <c r="M345" s="2"/>
      <c r="P345" s="36">
        <f t="shared" si="73"/>
        <v>210</v>
      </c>
      <c r="Q345" s="3">
        <f t="shared" si="74"/>
        <v>1</v>
      </c>
      <c r="R345" s="3">
        <f t="shared" si="75"/>
        <v>0</v>
      </c>
      <c r="S345" s="3">
        <f t="shared" si="76"/>
        <v>0</v>
      </c>
      <c r="T345" s="3">
        <f t="shared" si="77"/>
        <v>0</v>
      </c>
      <c r="U345" s="3">
        <f t="shared" si="78"/>
        <v>0</v>
      </c>
      <c r="V345" s="3">
        <f t="shared" si="79"/>
        <v>0</v>
      </c>
      <c r="W345" s="3">
        <f t="shared" si="68"/>
        <v>0</v>
      </c>
      <c r="X345" s="3">
        <f t="shared" si="69"/>
        <v>0</v>
      </c>
      <c r="Y345" s="3">
        <f t="shared" si="70"/>
        <v>0</v>
      </c>
    </row>
    <row r="346" spans="2:25" x14ac:dyDescent="0.25">
      <c r="C346" s="3" t="s">
        <v>92</v>
      </c>
      <c r="D346" s="17">
        <v>127</v>
      </c>
      <c r="E346" s="7">
        <v>18.600000000000001</v>
      </c>
      <c r="F346" s="7">
        <v>8.1</v>
      </c>
      <c r="G346" s="7">
        <f t="shared" si="67"/>
        <v>150.66</v>
      </c>
      <c r="H346" s="8">
        <f t="shared" si="71"/>
        <v>180.18935999999999</v>
      </c>
      <c r="I346" s="8">
        <v>180</v>
      </c>
      <c r="J346" s="15" t="str">
        <f t="shared" si="72"/>
        <v>D-127</v>
      </c>
      <c r="K346" s="8" t="s">
        <v>14</v>
      </c>
      <c r="L346" s="2" t="s">
        <v>322</v>
      </c>
      <c r="M346" s="2"/>
      <c r="P346" s="36">
        <f t="shared" si="73"/>
        <v>210</v>
      </c>
      <c r="Q346" s="3">
        <f t="shared" si="74"/>
        <v>1</v>
      </c>
      <c r="R346" s="3">
        <f t="shared" si="75"/>
        <v>0</v>
      </c>
      <c r="S346" s="3">
        <f t="shared" si="76"/>
        <v>0</v>
      </c>
      <c r="T346" s="3">
        <f t="shared" si="77"/>
        <v>0</v>
      </c>
      <c r="U346" s="3">
        <f t="shared" si="78"/>
        <v>0</v>
      </c>
      <c r="V346" s="3">
        <f t="shared" si="79"/>
        <v>0</v>
      </c>
      <c r="W346" s="3">
        <f t="shared" si="68"/>
        <v>0</v>
      </c>
      <c r="X346" s="3">
        <f t="shared" si="69"/>
        <v>0</v>
      </c>
      <c r="Y346" s="3">
        <f t="shared" si="70"/>
        <v>0</v>
      </c>
    </row>
    <row r="347" spans="2:25" x14ac:dyDescent="0.25">
      <c r="C347" s="3" t="s">
        <v>92</v>
      </c>
      <c r="D347" s="17">
        <v>128</v>
      </c>
      <c r="E347" s="7">
        <v>18.600000000000001</v>
      </c>
      <c r="F347" s="7">
        <v>8.1</v>
      </c>
      <c r="G347" s="7">
        <f t="shared" si="67"/>
        <v>150.66</v>
      </c>
      <c r="H347" s="8">
        <f t="shared" si="71"/>
        <v>180.18935999999999</v>
      </c>
      <c r="I347" s="8">
        <v>180</v>
      </c>
      <c r="J347" s="15" t="str">
        <f t="shared" si="72"/>
        <v>D-128</v>
      </c>
      <c r="K347" s="8" t="s">
        <v>14</v>
      </c>
      <c r="L347" s="2" t="s">
        <v>322</v>
      </c>
      <c r="M347" s="2"/>
      <c r="P347" s="36">
        <f t="shared" si="73"/>
        <v>210</v>
      </c>
      <c r="Q347" s="3">
        <f t="shared" si="74"/>
        <v>1</v>
      </c>
      <c r="R347" s="3">
        <f t="shared" si="75"/>
        <v>0</v>
      </c>
      <c r="S347" s="3">
        <f t="shared" si="76"/>
        <v>0</v>
      </c>
      <c r="T347" s="3">
        <f t="shared" si="77"/>
        <v>0</v>
      </c>
      <c r="U347" s="3">
        <f t="shared" si="78"/>
        <v>0</v>
      </c>
      <c r="V347" s="3">
        <f t="shared" si="79"/>
        <v>0</v>
      </c>
      <c r="W347" s="3">
        <f t="shared" si="68"/>
        <v>0</v>
      </c>
      <c r="X347" s="3">
        <f t="shared" si="69"/>
        <v>0</v>
      </c>
      <c r="Y347" s="3">
        <f t="shared" si="70"/>
        <v>0</v>
      </c>
    </row>
    <row r="348" spans="2:25" hidden="1" x14ac:dyDescent="0.25">
      <c r="B348" s="3" t="s">
        <v>118</v>
      </c>
      <c r="C348" s="3" t="s">
        <v>92</v>
      </c>
      <c r="D348" s="17">
        <v>129</v>
      </c>
      <c r="E348" s="7">
        <v>27.524999999999999</v>
      </c>
      <c r="F348" s="7">
        <v>17.7</v>
      </c>
      <c r="G348" s="7">
        <f t="shared" si="67"/>
        <v>487.19249999999994</v>
      </c>
      <c r="H348" s="8">
        <f t="shared" si="71"/>
        <v>582.68222999999989</v>
      </c>
      <c r="I348" s="8">
        <v>600</v>
      </c>
      <c r="J348" s="15" t="str">
        <f t="shared" si="72"/>
        <v>D-129</v>
      </c>
      <c r="K348" s="8" t="s">
        <v>14</v>
      </c>
      <c r="L348" s="121" t="s">
        <v>332</v>
      </c>
      <c r="M348" s="122" t="s">
        <v>314</v>
      </c>
      <c r="P348" s="36">
        <f t="shared" si="73"/>
        <v>700</v>
      </c>
      <c r="Q348" s="3">
        <f t="shared" si="74"/>
        <v>0</v>
      </c>
      <c r="R348" s="3">
        <f t="shared" si="75"/>
        <v>0</v>
      </c>
      <c r="S348" s="3">
        <f t="shared" si="76"/>
        <v>0</v>
      </c>
      <c r="T348" s="3">
        <f t="shared" si="77"/>
        <v>0</v>
      </c>
      <c r="U348" s="3">
        <f t="shared" si="78"/>
        <v>0</v>
      </c>
      <c r="V348" s="3">
        <f t="shared" si="79"/>
        <v>0</v>
      </c>
      <c r="W348" s="3">
        <f t="shared" si="68"/>
        <v>1</v>
      </c>
      <c r="X348" s="3">
        <f t="shared" si="69"/>
        <v>0</v>
      </c>
      <c r="Y348" s="3">
        <f t="shared" si="70"/>
        <v>0</v>
      </c>
    </row>
    <row r="349" spans="2:25" hidden="1" x14ac:dyDescent="0.25">
      <c r="B349" s="3" t="s">
        <v>119</v>
      </c>
      <c r="C349" s="3" t="s">
        <v>92</v>
      </c>
      <c r="D349" s="17">
        <v>130</v>
      </c>
      <c r="E349" s="7">
        <v>27.524999999999999</v>
      </c>
      <c r="F349" s="7">
        <v>12.15</v>
      </c>
      <c r="G349" s="7">
        <f t="shared" ref="G349:G483" si="80">F349*E349</f>
        <v>334.42874999999998</v>
      </c>
      <c r="H349" s="8">
        <f t="shared" si="71"/>
        <v>399.97678499999995</v>
      </c>
      <c r="I349" s="8">
        <v>400</v>
      </c>
      <c r="J349" s="15" t="str">
        <f t="shared" si="72"/>
        <v>D-130</v>
      </c>
      <c r="K349" s="8" t="s">
        <v>14</v>
      </c>
      <c r="L349" s="121" t="s">
        <v>332</v>
      </c>
      <c r="M349" s="2"/>
      <c r="P349" s="36">
        <f t="shared" si="73"/>
        <v>410</v>
      </c>
      <c r="Q349" s="3">
        <f t="shared" si="74"/>
        <v>0</v>
      </c>
      <c r="R349" s="3">
        <f t="shared" si="75"/>
        <v>0</v>
      </c>
      <c r="S349" s="3">
        <f t="shared" si="76"/>
        <v>0</v>
      </c>
      <c r="T349" s="3">
        <f t="shared" si="77"/>
        <v>0</v>
      </c>
      <c r="U349" s="3">
        <f t="shared" si="78"/>
        <v>1</v>
      </c>
      <c r="V349" s="3">
        <f t="shared" si="79"/>
        <v>0</v>
      </c>
      <c r="W349" s="3">
        <f t="shared" si="68"/>
        <v>0</v>
      </c>
      <c r="X349" s="3">
        <f t="shared" si="69"/>
        <v>0</v>
      </c>
      <c r="Y349" s="3">
        <f t="shared" si="70"/>
        <v>0</v>
      </c>
    </row>
    <row r="350" spans="2:25" hidden="1" x14ac:dyDescent="0.25">
      <c r="C350" s="3" t="s">
        <v>92</v>
      </c>
      <c r="D350" s="17">
        <v>131</v>
      </c>
      <c r="E350" s="7">
        <v>27.524999999999999</v>
      </c>
      <c r="F350" s="7">
        <v>12.15</v>
      </c>
      <c r="G350" s="7">
        <f t="shared" si="80"/>
        <v>334.42874999999998</v>
      </c>
      <c r="H350" s="8">
        <f t="shared" si="71"/>
        <v>399.97678499999995</v>
      </c>
      <c r="I350" s="8">
        <v>400</v>
      </c>
      <c r="J350" s="15" t="str">
        <f t="shared" si="72"/>
        <v>D-131</v>
      </c>
      <c r="K350" s="8" t="s">
        <v>14</v>
      </c>
      <c r="L350" s="121" t="s">
        <v>332</v>
      </c>
      <c r="M350" s="2"/>
      <c r="P350" s="36">
        <f t="shared" si="73"/>
        <v>410</v>
      </c>
      <c r="Q350" s="3">
        <f t="shared" si="74"/>
        <v>0</v>
      </c>
      <c r="R350" s="3">
        <f t="shared" si="75"/>
        <v>0</v>
      </c>
      <c r="S350" s="3">
        <f t="shared" si="76"/>
        <v>0</v>
      </c>
      <c r="T350" s="3">
        <f t="shared" si="77"/>
        <v>0</v>
      </c>
      <c r="U350" s="3">
        <f t="shared" si="78"/>
        <v>1</v>
      </c>
      <c r="V350" s="3">
        <f t="shared" si="79"/>
        <v>0</v>
      </c>
      <c r="W350" s="3">
        <f t="shared" si="68"/>
        <v>0</v>
      </c>
      <c r="X350" s="3">
        <f t="shared" si="69"/>
        <v>0</v>
      </c>
      <c r="Y350" s="3">
        <f t="shared" si="70"/>
        <v>0</v>
      </c>
    </row>
    <row r="351" spans="2:25" hidden="1" x14ac:dyDescent="0.25">
      <c r="C351" s="3" t="s">
        <v>92</v>
      </c>
      <c r="D351" s="17">
        <v>132</v>
      </c>
      <c r="E351" s="7">
        <v>27.524999999999999</v>
      </c>
      <c r="F351" s="7">
        <v>12.15</v>
      </c>
      <c r="G351" s="7">
        <f t="shared" si="80"/>
        <v>334.42874999999998</v>
      </c>
      <c r="H351" s="8">
        <f t="shared" si="71"/>
        <v>399.97678499999995</v>
      </c>
      <c r="I351" s="8">
        <v>400</v>
      </c>
      <c r="J351" s="15" t="str">
        <f t="shared" si="72"/>
        <v>D-132</v>
      </c>
      <c r="K351" s="8" t="s">
        <v>14</v>
      </c>
      <c r="L351" s="121" t="s">
        <v>332</v>
      </c>
      <c r="M351" s="2"/>
      <c r="P351" s="36">
        <f t="shared" si="73"/>
        <v>410</v>
      </c>
      <c r="Q351" s="3">
        <f t="shared" si="74"/>
        <v>0</v>
      </c>
      <c r="R351" s="3">
        <f t="shared" si="75"/>
        <v>0</v>
      </c>
      <c r="S351" s="3">
        <f t="shared" si="76"/>
        <v>0</v>
      </c>
      <c r="T351" s="3">
        <f t="shared" si="77"/>
        <v>0</v>
      </c>
      <c r="U351" s="3">
        <f t="shared" si="78"/>
        <v>1</v>
      </c>
      <c r="V351" s="3">
        <f t="shared" si="79"/>
        <v>0</v>
      </c>
      <c r="W351" s="3">
        <f t="shared" si="68"/>
        <v>0</v>
      </c>
      <c r="X351" s="3">
        <f t="shared" si="69"/>
        <v>0</v>
      </c>
      <c r="Y351" s="3">
        <f t="shared" si="70"/>
        <v>0</v>
      </c>
    </row>
    <row r="352" spans="2:25" hidden="1" x14ac:dyDescent="0.25">
      <c r="C352" s="3" t="s">
        <v>92</v>
      </c>
      <c r="D352" s="17">
        <v>133</v>
      </c>
      <c r="E352" s="7">
        <v>27.524999999999999</v>
      </c>
      <c r="F352" s="7">
        <v>12.15</v>
      </c>
      <c r="G352" s="7">
        <f t="shared" si="80"/>
        <v>334.42874999999998</v>
      </c>
      <c r="H352" s="8">
        <f t="shared" si="71"/>
        <v>399.97678499999995</v>
      </c>
      <c r="I352" s="8">
        <v>400</v>
      </c>
      <c r="J352" s="15" t="str">
        <f t="shared" si="72"/>
        <v>D-133</v>
      </c>
      <c r="K352" s="8" t="s">
        <v>14</v>
      </c>
      <c r="L352" s="121" t="s">
        <v>332</v>
      </c>
      <c r="M352" s="2"/>
      <c r="P352" s="36">
        <f t="shared" si="73"/>
        <v>410</v>
      </c>
      <c r="Q352" s="3">
        <f t="shared" si="74"/>
        <v>0</v>
      </c>
      <c r="R352" s="3">
        <f t="shared" si="75"/>
        <v>0</v>
      </c>
      <c r="S352" s="3">
        <f t="shared" si="76"/>
        <v>0</v>
      </c>
      <c r="T352" s="3">
        <f t="shared" si="77"/>
        <v>0</v>
      </c>
      <c r="U352" s="3">
        <f t="shared" si="78"/>
        <v>1</v>
      </c>
      <c r="V352" s="3">
        <f t="shared" si="79"/>
        <v>0</v>
      </c>
      <c r="W352" s="3">
        <f t="shared" si="68"/>
        <v>0</v>
      </c>
      <c r="X352" s="3">
        <f t="shared" si="69"/>
        <v>0</v>
      </c>
      <c r="Y352" s="3">
        <f t="shared" si="70"/>
        <v>0</v>
      </c>
    </row>
    <row r="353" spans="2:25" hidden="1" x14ac:dyDescent="0.25">
      <c r="C353" s="3" t="s">
        <v>92</v>
      </c>
      <c r="D353" s="17">
        <v>134</v>
      </c>
      <c r="E353" s="7">
        <v>27.524999999999999</v>
      </c>
      <c r="F353" s="7">
        <v>12.15</v>
      </c>
      <c r="G353" s="7">
        <f t="shared" si="80"/>
        <v>334.42874999999998</v>
      </c>
      <c r="H353" s="8">
        <f t="shared" si="71"/>
        <v>399.97678499999995</v>
      </c>
      <c r="I353" s="8">
        <v>400</v>
      </c>
      <c r="J353" s="15" t="str">
        <f t="shared" si="72"/>
        <v>D-134</v>
      </c>
      <c r="K353" s="8" t="s">
        <v>14</v>
      </c>
      <c r="L353" s="121" t="s">
        <v>332</v>
      </c>
      <c r="M353" s="2"/>
      <c r="P353" s="36">
        <f t="shared" si="73"/>
        <v>410</v>
      </c>
      <c r="Q353" s="3">
        <f t="shared" si="74"/>
        <v>0</v>
      </c>
      <c r="R353" s="3">
        <f t="shared" si="75"/>
        <v>0</v>
      </c>
      <c r="S353" s="3">
        <f t="shared" si="76"/>
        <v>0</v>
      </c>
      <c r="T353" s="3">
        <f t="shared" si="77"/>
        <v>0</v>
      </c>
      <c r="U353" s="3">
        <f t="shared" si="78"/>
        <v>1</v>
      </c>
      <c r="V353" s="3">
        <f t="shared" si="79"/>
        <v>0</v>
      </c>
      <c r="W353" s="3">
        <f t="shared" si="68"/>
        <v>0</v>
      </c>
      <c r="X353" s="3">
        <f t="shared" si="69"/>
        <v>0</v>
      </c>
      <c r="Y353" s="3">
        <f t="shared" si="70"/>
        <v>0</v>
      </c>
    </row>
    <row r="354" spans="2:25" hidden="1" x14ac:dyDescent="0.25">
      <c r="C354" s="3" t="s">
        <v>92</v>
      </c>
      <c r="D354" s="17">
        <v>135</v>
      </c>
      <c r="E354" s="7">
        <v>27.524999999999999</v>
      </c>
      <c r="F354" s="7">
        <v>12.15</v>
      </c>
      <c r="G354" s="7">
        <f t="shared" si="80"/>
        <v>334.42874999999998</v>
      </c>
      <c r="H354" s="8">
        <f t="shared" si="71"/>
        <v>399.97678499999995</v>
      </c>
      <c r="I354" s="8">
        <v>400</v>
      </c>
      <c r="J354" s="15" t="str">
        <f t="shared" si="72"/>
        <v>D-135</v>
      </c>
      <c r="K354" s="8" t="s">
        <v>14</v>
      </c>
      <c r="L354" s="121" t="s">
        <v>332</v>
      </c>
      <c r="M354" s="2"/>
      <c r="P354" s="36">
        <f t="shared" si="73"/>
        <v>410</v>
      </c>
      <c r="Q354" s="3">
        <f t="shared" si="74"/>
        <v>0</v>
      </c>
      <c r="R354" s="3">
        <f t="shared" si="75"/>
        <v>0</v>
      </c>
      <c r="S354" s="3">
        <f t="shared" si="76"/>
        <v>0</v>
      </c>
      <c r="T354" s="3">
        <f t="shared" si="77"/>
        <v>0</v>
      </c>
      <c r="U354" s="3">
        <f t="shared" si="78"/>
        <v>1</v>
      </c>
      <c r="V354" s="3">
        <f t="shared" si="79"/>
        <v>0</v>
      </c>
      <c r="W354" s="3">
        <f t="shared" si="68"/>
        <v>0</v>
      </c>
      <c r="X354" s="3">
        <f t="shared" si="69"/>
        <v>0</v>
      </c>
      <c r="Y354" s="3">
        <f t="shared" si="70"/>
        <v>0</v>
      </c>
    </row>
    <row r="355" spans="2:25" hidden="1" x14ac:dyDescent="0.25">
      <c r="C355" s="3" t="s">
        <v>92</v>
      </c>
      <c r="D355" s="17">
        <v>136</v>
      </c>
      <c r="E355" s="7">
        <v>27.524999999999999</v>
      </c>
      <c r="F355" s="7">
        <v>12.15</v>
      </c>
      <c r="G355" s="7">
        <f t="shared" si="80"/>
        <v>334.42874999999998</v>
      </c>
      <c r="H355" s="8">
        <f t="shared" si="71"/>
        <v>399.97678499999995</v>
      </c>
      <c r="I355" s="8">
        <v>400</v>
      </c>
      <c r="J355" s="15" t="str">
        <f t="shared" si="72"/>
        <v>D-136</v>
      </c>
      <c r="K355" s="8" t="s">
        <v>14</v>
      </c>
      <c r="L355" s="121" t="s">
        <v>332</v>
      </c>
      <c r="M355" s="2"/>
      <c r="P355" s="36">
        <f t="shared" si="73"/>
        <v>410</v>
      </c>
      <c r="Q355" s="3">
        <f t="shared" si="74"/>
        <v>0</v>
      </c>
      <c r="R355" s="3">
        <f t="shared" si="75"/>
        <v>0</v>
      </c>
      <c r="S355" s="3">
        <f t="shared" si="76"/>
        <v>0</v>
      </c>
      <c r="T355" s="3">
        <f t="shared" si="77"/>
        <v>0</v>
      </c>
      <c r="U355" s="3">
        <f t="shared" si="78"/>
        <v>1</v>
      </c>
      <c r="V355" s="3">
        <f t="shared" si="79"/>
        <v>0</v>
      </c>
      <c r="W355" s="3">
        <f t="shared" si="68"/>
        <v>0</v>
      </c>
      <c r="X355" s="3">
        <f t="shared" si="69"/>
        <v>0</v>
      </c>
      <c r="Y355" s="3">
        <f t="shared" si="70"/>
        <v>0</v>
      </c>
    </row>
    <row r="356" spans="2:25" hidden="1" x14ac:dyDescent="0.25">
      <c r="C356" s="3" t="s">
        <v>92</v>
      </c>
      <c r="D356" s="17">
        <v>137</v>
      </c>
      <c r="E356" s="7">
        <v>27.524999999999999</v>
      </c>
      <c r="F356" s="7">
        <v>12.15</v>
      </c>
      <c r="G356" s="7">
        <f t="shared" si="80"/>
        <v>334.42874999999998</v>
      </c>
      <c r="H356" s="8">
        <f t="shared" si="71"/>
        <v>399.97678499999995</v>
      </c>
      <c r="I356" s="8">
        <v>400</v>
      </c>
      <c r="J356" s="15" t="str">
        <f t="shared" si="72"/>
        <v>D-137</v>
      </c>
      <c r="K356" s="8" t="s">
        <v>14</v>
      </c>
      <c r="L356" s="121" t="s">
        <v>332</v>
      </c>
      <c r="M356" s="2"/>
      <c r="P356" s="36">
        <f t="shared" si="73"/>
        <v>410</v>
      </c>
      <c r="Q356" s="3">
        <f t="shared" si="74"/>
        <v>0</v>
      </c>
      <c r="R356" s="3">
        <f t="shared" si="75"/>
        <v>0</v>
      </c>
      <c r="S356" s="3">
        <f t="shared" si="76"/>
        <v>0</v>
      </c>
      <c r="T356" s="3">
        <f t="shared" si="77"/>
        <v>0</v>
      </c>
      <c r="U356" s="3">
        <f t="shared" si="78"/>
        <v>1</v>
      </c>
      <c r="V356" s="3">
        <f t="shared" si="79"/>
        <v>0</v>
      </c>
      <c r="W356" s="3">
        <f t="shared" si="68"/>
        <v>0</v>
      </c>
      <c r="X356" s="3">
        <f t="shared" si="69"/>
        <v>0</v>
      </c>
      <c r="Y356" s="3">
        <f t="shared" si="70"/>
        <v>0</v>
      </c>
    </row>
    <row r="357" spans="2:25" hidden="1" x14ac:dyDescent="0.25">
      <c r="C357" s="3" t="s">
        <v>92</v>
      </c>
      <c r="D357" s="17">
        <v>138</v>
      </c>
      <c r="E357" s="7">
        <v>27.524999999999999</v>
      </c>
      <c r="F357" s="7">
        <v>12.15</v>
      </c>
      <c r="G357" s="7">
        <f t="shared" si="80"/>
        <v>334.42874999999998</v>
      </c>
      <c r="H357" s="8">
        <f t="shared" si="71"/>
        <v>399.97678499999995</v>
      </c>
      <c r="I357" s="8">
        <v>400</v>
      </c>
      <c r="J357" s="15" t="str">
        <f t="shared" si="72"/>
        <v>D-138</v>
      </c>
      <c r="K357" s="8" t="s">
        <v>14</v>
      </c>
      <c r="L357" s="121" t="s">
        <v>332</v>
      </c>
      <c r="M357" s="2"/>
      <c r="P357" s="36">
        <f t="shared" si="73"/>
        <v>410</v>
      </c>
      <c r="Q357" s="3">
        <f t="shared" si="74"/>
        <v>0</v>
      </c>
      <c r="R357" s="3">
        <f t="shared" si="75"/>
        <v>0</v>
      </c>
      <c r="S357" s="3">
        <f t="shared" si="76"/>
        <v>0</v>
      </c>
      <c r="T357" s="3">
        <f t="shared" si="77"/>
        <v>0</v>
      </c>
      <c r="U357" s="3">
        <f t="shared" si="78"/>
        <v>1</v>
      </c>
      <c r="V357" s="3">
        <f t="shared" si="79"/>
        <v>0</v>
      </c>
      <c r="W357" s="3">
        <f t="shared" si="68"/>
        <v>0</v>
      </c>
      <c r="X357" s="3">
        <f t="shared" si="69"/>
        <v>0</v>
      </c>
      <c r="Y357" s="3">
        <f t="shared" si="70"/>
        <v>0</v>
      </c>
    </row>
    <row r="358" spans="2:25" hidden="1" x14ac:dyDescent="0.25">
      <c r="C358" s="3" t="s">
        <v>92</v>
      </c>
      <c r="D358" s="17">
        <v>139</v>
      </c>
      <c r="E358" s="7">
        <v>27.524999999999999</v>
      </c>
      <c r="F358" s="7">
        <v>12.15</v>
      </c>
      <c r="G358" s="7">
        <f t="shared" si="80"/>
        <v>334.42874999999998</v>
      </c>
      <c r="H358" s="8">
        <f t="shared" si="71"/>
        <v>399.97678499999995</v>
      </c>
      <c r="I358" s="8">
        <v>400</v>
      </c>
      <c r="J358" s="15" t="str">
        <f t="shared" si="72"/>
        <v>D-139</v>
      </c>
      <c r="K358" s="8" t="s">
        <v>14</v>
      </c>
      <c r="L358" s="121" t="s">
        <v>332</v>
      </c>
      <c r="M358" s="2"/>
      <c r="P358" s="36">
        <f t="shared" si="73"/>
        <v>410</v>
      </c>
      <c r="Q358" s="3">
        <f t="shared" si="74"/>
        <v>0</v>
      </c>
      <c r="R358" s="3">
        <f t="shared" si="75"/>
        <v>0</v>
      </c>
      <c r="S358" s="3">
        <f t="shared" si="76"/>
        <v>0</v>
      </c>
      <c r="T358" s="3">
        <f t="shared" si="77"/>
        <v>0</v>
      </c>
      <c r="U358" s="3">
        <f t="shared" si="78"/>
        <v>1</v>
      </c>
      <c r="V358" s="3">
        <f t="shared" si="79"/>
        <v>0</v>
      </c>
      <c r="W358" s="3">
        <f t="shared" si="68"/>
        <v>0</v>
      </c>
      <c r="X358" s="3">
        <f t="shared" si="69"/>
        <v>0</v>
      </c>
      <c r="Y358" s="3">
        <f t="shared" si="70"/>
        <v>0</v>
      </c>
    </row>
    <row r="359" spans="2:25" hidden="1" x14ac:dyDescent="0.25">
      <c r="C359" s="3" t="s">
        <v>92</v>
      </c>
      <c r="D359" s="17">
        <v>140</v>
      </c>
      <c r="E359" s="7">
        <v>27.524999999999999</v>
      </c>
      <c r="F359" s="7">
        <v>12.15</v>
      </c>
      <c r="G359" s="7">
        <f t="shared" si="80"/>
        <v>334.42874999999998</v>
      </c>
      <c r="H359" s="8">
        <f t="shared" si="71"/>
        <v>399.97678499999995</v>
      </c>
      <c r="I359" s="8">
        <v>400</v>
      </c>
      <c r="J359" s="15" t="str">
        <f t="shared" si="72"/>
        <v>D-140</v>
      </c>
      <c r="K359" s="8" t="s">
        <v>14</v>
      </c>
      <c r="L359" s="121" t="s">
        <v>332</v>
      </c>
      <c r="M359" s="2"/>
      <c r="P359" s="36">
        <f t="shared" si="73"/>
        <v>410</v>
      </c>
      <c r="Q359" s="3">
        <f t="shared" si="74"/>
        <v>0</v>
      </c>
      <c r="R359" s="3">
        <f t="shared" si="75"/>
        <v>0</v>
      </c>
      <c r="S359" s="3">
        <f t="shared" si="76"/>
        <v>0</v>
      </c>
      <c r="T359" s="3">
        <f t="shared" si="77"/>
        <v>0</v>
      </c>
      <c r="U359" s="3">
        <f t="shared" si="78"/>
        <v>1</v>
      </c>
      <c r="V359" s="3">
        <f t="shared" si="79"/>
        <v>0</v>
      </c>
      <c r="W359" s="3">
        <f t="shared" si="68"/>
        <v>0</v>
      </c>
      <c r="X359" s="3">
        <f t="shared" si="69"/>
        <v>0</v>
      </c>
      <c r="Y359" s="3">
        <f t="shared" si="70"/>
        <v>0</v>
      </c>
    </row>
    <row r="360" spans="2:25" hidden="1" x14ac:dyDescent="0.25">
      <c r="C360" s="3" t="s">
        <v>92</v>
      </c>
      <c r="D360" s="17">
        <v>141</v>
      </c>
      <c r="E360" s="7">
        <v>27.524999999999999</v>
      </c>
      <c r="F360" s="7">
        <v>12.15</v>
      </c>
      <c r="G360" s="7">
        <f t="shared" si="80"/>
        <v>334.42874999999998</v>
      </c>
      <c r="H360" s="8">
        <f t="shared" si="71"/>
        <v>399.97678499999995</v>
      </c>
      <c r="I360" s="8">
        <v>400</v>
      </c>
      <c r="J360" s="15" t="str">
        <f t="shared" si="72"/>
        <v>D-141</v>
      </c>
      <c r="K360" s="8" t="s">
        <v>14</v>
      </c>
      <c r="L360" s="121" t="s">
        <v>332</v>
      </c>
      <c r="M360" s="2"/>
      <c r="P360" s="36">
        <f t="shared" si="73"/>
        <v>410</v>
      </c>
      <c r="Q360" s="3">
        <f t="shared" si="74"/>
        <v>0</v>
      </c>
      <c r="R360" s="3">
        <f t="shared" si="75"/>
        <v>0</v>
      </c>
      <c r="S360" s="3">
        <f t="shared" si="76"/>
        <v>0</v>
      </c>
      <c r="T360" s="3">
        <f t="shared" si="77"/>
        <v>0</v>
      </c>
      <c r="U360" s="3">
        <f t="shared" si="78"/>
        <v>1</v>
      </c>
      <c r="V360" s="3">
        <f t="shared" si="79"/>
        <v>0</v>
      </c>
      <c r="W360" s="3">
        <f t="shared" si="68"/>
        <v>0</v>
      </c>
      <c r="X360" s="3">
        <f t="shared" si="69"/>
        <v>0</v>
      </c>
      <c r="Y360" s="3">
        <f t="shared" si="70"/>
        <v>0</v>
      </c>
    </row>
    <row r="361" spans="2:25" hidden="1" x14ac:dyDescent="0.25">
      <c r="C361" s="3" t="s">
        <v>92</v>
      </c>
      <c r="D361" s="17">
        <v>142</v>
      </c>
      <c r="E361" s="7">
        <v>27.524999999999999</v>
      </c>
      <c r="F361" s="7">
        <v>12.15</v>
      </c>
      <c r="G361" s="7">
        <f t="shared" si="80"/>
        <v>334.42874999999998</v>
      </c>
      <c r="H361" s="8">
        <f t="shared" si="71"/>
        <v>399.97678499999995</v>
      </c>
      <c r="I361" s="8">
        <v>400</v>
      </c>
      <c r="J361" s="15" t="str">
        <f t="shared" si="72"/>
        <v>D-142</v>
      </c>
      <c r="K361" s="8" t="s">
        <v>14</v>
      </c>
      <c r="L361" s="121" t="s">
        <v>332</v>
      </c>
      <c r="M361" s="2"/>
      <c r="P361" s="36">
        <f t="shared" si="73"/>
        <v>410</v>
      </c>
      <c r="Q361" s="3">
        <f t="shared" si="74"/>
        <v>0</v>
      </c>
      <c r="R361" s="3">
        <f t="shared" si="75"/>
        <v>0</v>
      </c>
      <c r="S361" s="3">
        <f t="shared" si="76"/>
        <v>0</v>
      </c>
      <c r="T361" s="3">
        <f t="shared" si="77"/>
        <v>0</v>
      </c>
      <c r="U361" s="3">
        <f t="shared" si="78"/>
        <v>1</v>
      </c>
      <c r="V361" s="3">
        <f t="shared" si="79"/>
        <v>0</v>
      </c>
      <c r="W361" s="3">
        <f t="shared" si="68"/>
        <v>0</v>
      </c>
      <c r="X361" s="3">
        <f t="shared" si="69"/>
        <v>0</v>
      </c>
      <c r="Y361" s="3">
        <f t="shared" si="70"/>
        <v>0</v>
      </c>
    </row>
    <row r="362" spans="2:25" hidden="1" x14ac:dyDescent="0.25">
      <c r="B362" s="3" t="s">
        <v>120</v>
      </c>
      <c r="C362" s="3" t="s">
        <v>92</v>
      </c>
      <c r="D362" s="17">
        <v>143</v>
      </c>
      <c r="E362" s="7">
        <v>27.524999999999999</v>
      </c>
      <c r="F362" s="7">
        <v>12.15</v>
      </c>
      <c r="G362" s="7">
        <f t="shared" si="80"/>
        <v>334.42874999999998</v>
      </c>
      <c r="H362" s="8">
        <f t="shared" si="71"/>
        <v>399.97678499999995</v>
      </c>
      <c r="I362" s="8">
        <v>400</v>
      </c>
      <c r="J362" s="15" t="str">
        <f t="shared" si="72"/>
        <v>D-143</v>
      </c>
      <c r="K362" s="8" t="s">
        <v>14</v>
      </c>
      <c r="L362" s="121" t="s">
        <v>332</v>
      </c>
      <c r="M362" s="2"/>
      <c r="P362" s="36">
        <f t="shared" si="73"/>
        <v>410</v>
      </c>
      <c r="Q362" s="3">
        <f t="shared" si="74"/>
        <v>0</v>
      </c>
      <c r="R362" s="3">
        <f t="shared" si="75"/>
        <v>0</v>
      </c>
      <c r="S362" s="3">
        <f t="shared" si="76"/>
        <v>0</v>
      </c>
      <c r="T362" s="3">
        <f t="shared" si="77"/>
        <v>0</v>
      </c>
      <c r="U362" s="3">
        <f t="shared" si="78"/>
        <v>1</v>
      </c>
      <c r="V362" s="3">
        <f t="shared" si="79"/>
        <v>0</v>
      </c>
      <c r="W362" s="3">
        <f t="shared" si="68"/>
        <v>0</v>
      </c>
      <c r="X362" s="3">
        <f t="shared" si="69"/>
        <v>0</v>
      </c>
      <c r="Y362" s="3">
        <f t="shared" si="70"/>
        <v>0</v>
      </c>
    </row>
    <row r="363" spans="2:25" hidden="1" x14ac:dyDescent="0.25">
      <c r="C363" s="3" t="s">
        <v>92</v>
      </c>
      <c r="D363" s="17">
        <v>144</v>
      </c>
      <c r="E363" s="7">
        <v>27.524999999999999</v>
      </c>
      <c r="F363" s="7">
        <v>12.15</v>
      </c>
      <c r="G363" s="7">
        <f t="shared" si="80"/>
        <v>334.42874999999998</v>
      </c>
      <c r="H363" s="8">
        <f t="shared" si="71"/>
        <v>399.97678499999995</v>
      </c>
      <c r="I363" s="8">
        <v>400</v>
      </c>
      <c r="J363" s="15" t="str">
        <f t="shared" si="72"/>
        <v>D-144</v>
      </c>
      <c r="K363" s="8" t="s">
        <v>14</v>
      </c>
      <c r="L363" s="121" t="s">
        <v>332</v>
      </c>
      <c r="M363" s="2"/>
      <c r="P363" s="36">
        <f t="shared" si="73"/>
        <v>410</v>
      </c>
      <c r="Q363" s="3">
        <f t="shared" si="74"/>
        <v>0</v>
      </c>
      <c r="R363" s="3">
        <f t="shared" si="75"/>
        <v>0</v>
      </c>
      <c r="S363" s="3">
        <f t="shared" si="76"/>
        <v>0</v>
      </c>
      <c r="T363" s="3">
        <f t="shared" si="77"/>
        <v>0</v>
      </c>
      <c r="U363" s="3">
        <f t="shared" si="78"/>
        <v>1</v>
      </c>
      <c r="V363" s="3">
        <f t="shared" si="79"/>
        <v>0</v>
      </c>
      <c r="W363" s="3">
        <f t="shared" si="68"/>
        <v>0</v>
      </c>
      <c r="X363" s="3">
        <f t="shared" si="69"/>
        <v>0</v>
      </c>
      <c r="Y363" s="3">
        <f t="shared" si="70"/>
        <v>0</v>
      </c>
    </row>
    <row r="364" spans="2:25" hidden="1" x14ac:dyDescent="0.25">
      <c r="B364" s="3" t="s">
        <v>121</v>
      </c>
      <c r="C364" s="3" t="s">
        <v>92</v>
      </c>
      <c r="D364" s="17">
        <v>145</v>
      </c>
      <c r="E364" s="7">
        <v>27.524999999999999</v>
      </c>
      <c r="F364" s="7">
        <v>12.15</v>
      </c>
      <c r="G364" s="7">
        <f t="shared" si="80"/>
        <v>334.42874999999998</v>
      </c>
      <c r="H364" s="8">
        <f t="shared" si="71"/>
        <v>399.97678499999995</v>
      </c>
      <c r="I364" s="8">
        <v>400</v>
      </c>
      <c r="J364" s="15" t="str">
        <f t="shared" si="72"/>
        <v>D-145</v>
      </c>
      <c r="K364" s="8" t="s">
        <v>21</v>
      </c>
      <c r="L364" s="2" t="s">
        <v>21</v>
      </c>
      <c r="M364" s="2"/>
      <c r="P364" s="36">
        <f t="shared" si="73"/>
        <v>410</v>
      </c>
      <c r="Q364" s="3">
        <f t="shared" si="74"/>
        <v>0</v>
      </c>
      <c r="R364" s="3">
        <f t="shared" si="75"/>
        <v>0</v>
      </c>
      <c r="S364" s="3">
        <f t="shared" si="76"/>
        <v>0</v>
      </c>
      <c r="T364" s="3">
        <f t="shared" si="77"/>
        <v>0</v>
      </c>
      <c r="U364" s="3">
        <f t="shared" si="78"/>
        <v>1</v>
      </c>
      <c r="V364" s="3">
        <f t="shared" si="79"/>
        <v>0</v>
      </c>
      <c r="W364" s="3">
        <f t="shared" si="68"/>
        <v>0</v>
      </c>
      <c r="X364" s="3">
        <f t="shared" si="69"/>
        <v>0</v>
      </c>
      <c r="Y364" s="3">
        <f t="shared" si="70"/>
        <v>0</v>
      </c>
    </row>
    <row r="365" spans="2:25" hidden="1" x14ac:dyDescent="0.25">
      <c r="C365" s="3" t="s">
        <v>92</v>
      </c>
      <c r="D365" s="17">
        <v>146</v>
      </c>
      <c r="E365" s="7">
        <v>27.524999999999999</v>
      </c>
      <c r="F365" s="7">
        <v>12.15</v>
      </c>
      <c r="G365" s="7">
        <f t="shared" si="80"/>
        <v>334.42874999999998</v>
      </c>
      <c r="H365" s="8">
        <f t="shared" si="71"/>
        <v>399.97678499999995</v>
      </c>
      <c r="I365" s="8">
        <v>400</v>
      </c>
      <c r="J365" s="15" t="str">
        <f t="shared" si="72"/>
        <v>D-146</v>
      </c>
      <c r="K365" s="8" t="s">
        <v>21</v>
      </c>
      <c r="L365" s="2" t="s">
        <v>21</v>
      </c>
      <c r="M365" s="2"/>
      <c r="P365" s="36">
        <f t="shared" si="73"/>
        <v>410</v>
      </c>
      <c r="Q365" s="3">
        <f t="shared" si="74"/>
        <v>0</v>
      </c>
      <c r="R365" s="3">
        <f t="shared" si="75"/>
        <v>0</v>
      </c>
      <c r="S365" s="3">
        <f t="shared" si="76"/>
        <v>0</v>
      </c>
      <c r="T365" s="3">
        <f t="shared" si="77"/>
        <v>0</v>
      </c>
      <c r="U365" s="3">
        <f t="shared" si="78"/>
        <v>1</v>
      </c>
      <c r="V365" s="3">
        <f t="shared" si="79"/>
        <v>0</v>
      </c>
      <c r="W365" s="3">
        <f t="shared" si="68"/>
        <v>0</v>
      </c>
      <c r="X365" s="3">
        <f t="shared" si="69"/>
        <v>0</v>
      </c>
      <c r="Y365" s="3">
        <f t="shared" si="70"/>
        <v>0</v>
      </c>
    </row>
    <row r="366" spans="2:25" hidden="1" x14ac:dyDescent="0.25">
      <c r="C366" s="3" t="s">
        <v>92</v>
      </c>
      <c r="D366" s="17">
        <v>147</v>
      </c>
      <c r="E366" s="7">
        <v>27.524999999999999</v>
      </c>
      <c r="F366" s="7">
        <v>12.15</v>
      </c>
      <c r="G366" s="7">
        <f t="shared" si="80"/>
        <v>334.42874999999998</v>
      </c>
      <c r="H366" s="8">
        <f t="shared" si="71"/>
        <v>399.97678499999995</v>
      </c>
      <c r="I366" s="8">
        <v>400</v>
      </c>
      <c r="J366" s="15" t="str">
        <f t="shared" si="72"/>
        <v>D-147</v>
      </c>
      <c r="K366" s="8" t="s">
        <v>21</v>
      </c>
      <c r="L366" s="2" t="s">
        <v>21</v>
      </c>
      <c r="M366" s="2"/>
      <c r="P366" s="36">
        <f t="shared" si="73"/>
        <v>410</v>
      </c>
      <c r="Q366" s="3">
        <f t="shared" si="74"/>
        <v>0</v>
      </c>
      <c r="R366" s="3">
        <f t="shared" si="75"/>
        <v>0</v>
      </c>
      <c r="S366" s="3">
        <f t="shared" si="76"/>
        <v>0</v>
      </c>
      <c r="T366" s="3">
        <f t="shared" si="77"/>
        <v>0</v>
      </c>
      <c r="U366" s="3">
        <f t="shared" si="78"/>
        <v>1</v>
      </c>
      <c r="V366" s="3">
        <f t="shared" si="79"/>
        <v>0</v>
      </c>
      <c r="W366" s="3">
        <f t="shared" si="68"/>
        <v>0</v>
      </c>
      <c r="X366" s="3">
        <f t="shared" si="69"/>
        <v>0</v>
      </c>
      <c r="Y366" s="3">
        <f t="shared" si="70"/>
        <v>0</v>
      </c>
    </row>
    <row r="367" spans="2:25" hidden="1" x14ac:dyDescent="0.25">
      <c r="C367" s="3" t="s">
        <v>92</v>
      </c>
      <c r="D367" s="17">
        <v>148</v>
      </c>
      <c r="E367" s="7">
        <v>27.524999999999999</v>
      </c>
      <c r="F367" s="7">
        <v>12.15</v>
      </c>
      <c r="G367" s="7">
        <f t="shared" si="80"/>
        <v>334.42874999999998</v>
      </c>
      <c r="H367" s="8">
        <f t="shared" si="71"/>
        <v>399.97678499999995</v>
      </c>
      <c r="I367" s="8">
        <v>400</v>
      </c>
      <c r="J367" s="15" t="str">
        <f t="shared" si="72"/>
        <v>D-148</v>
      </c>
      <c r="K367" s="8" t="s">
        <v>21</v>
      </c>
      <c r="L367" s="2" t="s">
        <v>21</v>
      </c>
      <c r="M367" s="2"/>
      <c r="P367" s="36">
        <f t="shared" si="73"/>
        <v>410</v>
      </c>
      <c r="Q367" s="3">
        <f t="shared" si="74"/>
        <v>0</v>
      </c>
      <c r="R367" s="3">
        <f t="shared" si="75"/>
        <v>0</v>
      </c>
      <c r="S367" s="3">
        <f t="shared" si="76"/>
        <v>0</v>
      </c>
      <c r="T367" s="3">
        <f t="shared" si="77"/>
        <v>0</v>
      </c>
      <c r="U367" s="3">
        <f t="shared" si="78"/>
        <v>1</v>
      </c>
      <c r="V367" s="3">
        <f t="shared" si="79"/>
        <v>0</v>
      </c>
      <c r="W367" s="3">
        <f t="shared" si="68"/>
        <v>0</v>
      </c>
      <c r="X367" s="3">
        <f t="shared" si="69"/>
        <v>0</v>
      </c>
      <c r="Y367" s="3">
        <f t="shared" si="70"/>
        <v>0</v>
      </c>
    </row>
    <row r="368" spans="2:25" hidden="1" x14ac:dyDescent="0.25">
      <c r="C368" s="3" t="s">
        <v>92</v>
      </c>
      <c r="D368" s="17">
        <v>149</v>
      </c>
      <c r="E368" s="7">
        <v>27.524999999999999</v>
      </c>
      <c r="F368" s="7">
        <v>12.15</v>
      </c>
      <c r="G368" s="7">
        <f t="shared" si="80"/>
        <v>334.42874999999998</v>
      </c>
      <c r="H368" s="8">
        <f t="shared" si="71"/>
        <v>399.97678499999995</v>
      </c>
      <c r="I368" s="8">
        <v>400</v>
      </c>
      <c r="J368" s="15" t="str">
        <f t="shared" si="72"/>
        <v>D-149</v>
      </c>
      <c r="K368" s="8" t="s">
        <v>21</v>
      </c>
      <c r="L368" s="2" t="s">
        <v>21</v>
      </c>
      <c r="M368" s="2"/>
      <c r="P368" s="36">
        <f t="shared" si="73"/>
        <v>410</v>
      </c>
      <c r="Q368" s="3">
        <f t="shared" si="74"/>
        <v>0</v>
      </c>
      <c r="R368" s="3">
        <f t="shared" si="75"/>
        <v>0</v>
      </c>
      <c r="S368" s="3">
        <f t="shared" si="76"/>
        <v>0</v>
      </c>
      <c r="T368" s="3">
        <f t="shared" si="77"/>
        <v>0</v>
      </c>
      <c r="U368" s="3">
        <f t="shared" si="78"/>
        <v>1</v>
      </c>
      <c r="V368" s="3">
        <f t="shared" si="79"/>
        <v>0</v>
      </c>
      <c r="W368" s="3">
        <f t="shared" si="68"/>
        <v>0</v>
      </c>
      <c r="X368" s="3">
        <f t="shared" si="69"/>
        <v>0</v>
      </c>
      <c r="Y368" s="3">
        <f t="shared" si="70"/>
        <v>0</v>
      </c>
    </row>
    <row r="369" spans="2:25" hidden="1" x14ac:dyDescent="0.25">
      <c r="C369" s="3" t="s">
        <v>92</v>
      </c>
      <c r="D369" s="17">
        <v>150</v>
      </c>
      <c r="E369" s="7">
        <v>27.524999999999999</v>
      </c>
      <c r="F369" s="7">
        <v>12.15</v>
      </c>
      <c r="G369" s="7">
        <f t="shared" si="80"/>
        <v>334.42874999999998</v>
      </c>
      <c r="H369" s="8">
        <f t="shared" si="71"/>
        <v>399.97678499999995</v>
      </c>
      <c r="I369" s="8">
        <v>400</v>
      </c>
      <c r="J369" s="15" t="str">
        <f t="shared" si="72"/>
        <v>D-150</v>
      </c>
      <c r="K369" s="8" t="s">
        <v>21</v>
      </c>
      <c r="L369" s="2" t="s">
        <v>21</v>
      </c>
      <c r="M369" s="2"/>
      <c r="P369" s="36">
        <f t="shared" si="73"/>
        <v>410</v>
      </c>
      <c r="Q369" s="3">
        <f t="shared" si="74"/>
        <v>0</v>
      </c>
      <c r="R369" s="3">
        <f t="shared" si="75"/>
        <v>0</v>
      </c>
      <c r="S369" s="3">
        <f t="shared" si="76"/>
        <v>0</v>
      </c>
      <c r="T369" s="3">
        <f t="shared" si="77"/>
        <v>0</v>
      </c>
      <c r="U369" s="3">
        <f t="shared" si="78"/>
        <v>1</v>
      </c>
      <c r="V369" s="3">
        <f t="shared" si="79"/>
        <v>0</v>
      </c>
      <c r="W369" s="3">
        <f t="shared" si="68"/>
        <v>0</v>
      </c>
      <c r="X369" s="3">
        <f t="shared" si="69"/>
        <v>0</v>
      </c>
      <c r="Y369" s="3">
        <f t="shared" si="70"/>
        <v>0</v>
      </c>
    </row>
    <row r="370" spans="2:25" hidden="1" x14ac:dyDescent="0.25">
      <c r="B370" s="3" t="s">
        <v>122</v>
      </c>
      <c r="C370" s="3" t="s">
        <v>92</v>
      </c>
      <c r="D370" s="17">
        <v>151</v>
      </c>
      <c r="E370" s="7">
        <v>27.524999999999999</v>
      </c>
      <c r="F370" s="7">
        <v>11.975</v>
      </c>
      <c r="G370" s="7">
        <f t="shared" si="80"/>
        <v>329.611875</v>
      </c>
      <c r="H370" s="8">
        <f t="shared" si="71"/>
        <v>394.2158025</v>
      </c>
      <c r="I370" s="8">
        <v>400</v>
      </c>
      <c r="J370" s="15" t="str">
        <f t="shared" si="72"/>
        <v>D-151</v>
      </c>
      <c r="K370" s="8" t="s">
        <v>21</v>
      </c>
      <c r="L370" s="2" t="s">
        <v>21</v>
      </c>
      <c r="M370" s="2"/>
      <c r="P370" s="36">
        <f t="shared" si="73"/>
        <v>410</v>
      </c>
      <c r="Q370" s="3">
        <f t="shared" si="74"/>
        <v>0</v>
      </c>
      <c r="R370" s="3">
        <f t="shared" si="75"/>
        <v>0</v>
      </c>
      <c r="S370" s="3">
        <f t="shared" si="76"/>
        <v>0</v>
      </c>
      <c r="T370" s="3">
        <f t="shared" si="77"/>
        <v>0</v>
      </c>
      <c r="U370" s="3">
        <f t="shared" si="78"/>
        <v>1</v>
      </c>
      <c r="V370" s="3">
        <f t="shared" si="79"/>
        <v>0</v>
      </c>
      <c r="W370" s="3">
        <f t="shared" si="68"/>
        <v>0</v>
      </c>
      <c r="X370" s="3">
        <f t="shared" si="69"/>
        <v>0</v>
      </c>
      <c r="Y370" s="3">
        <f t="shared" si="70"/>
        <v>0</v>
      </c>
    </row>
    <row r="371" spans="2:25" hidden="1" x14ac:dyDescent="0.25">
      <c r="B371" s="3" t="s">
        <v>123</v>
      </c>
      <c r="C371" s="3" t="s">
        <v>92</v>
      </c>
      <c r="D371" s="17" t="s">
        <v>227</v>
      </c>
      <c r="E371" s="7">
        <v>27.524999999999999</v>
      </c>
      <c r="F371" s="7">
        <v>11.975</v>
      </c>
      <c r="G371" s="7">
        <f t="shared" si="80"/>
        <v>329.611875</v>
      </c>
      <c r="H371" s="8">
        <f t="shared" si="71"/>
        <v>394.2158025</v>
      </c>
      <c r="I371" s="8">
        <v>400</v>
      </c>
      <c r="J371" s="15" t="str">
        <f t="shared" si="72"/>
        <v>D-151A</v>
      </c>
      <c r="K371" s="8" t="s">
        <v>21</v>
      </c>
      <c r="L371" s="2" t="s">
        <v>21</v>
      </c>
      <c r="M371" s="2"/>
      <c r="P371" s="36">
        <f t="shared" si="73"/>
        <v>410</v>
      </c>
      <c r="Q371" s="3">
        <f t="shared" si="74"/>
        <v>0</v>
      </c>
      <c r="R371" s="3">
        <f t="shared" si="75"/>
        <v>0</v>
      </c>
      <c r="S371" s="3">
        <f t="shared" si="76"/>
        <v>0</v>
      </c>
      <c r="T371" s="3">
        <f t="shared" si="77"/>
        <v>0</v>
      </c>
      <c r="U371" s="3">
        <f t="shared" si="78"/>
        <v>1</v>
      </c>
      <c r="V371" s="3">
        <f t="shared" si="79"/>
        <v>0</v>
      </c>
      <c r="W371" s="3">
        <f t="shared" si="68"/>
        <v>0</v>
      </c>
      <c r="X371" s="3">
        <f t="shared" si="69"/>
        <v>0</v>
      </c>
      <c r="Y371" s="3">
        <f t="shared" si="70"/>
        <v>0</v>
      </c>
    </row>
    <row r="372" spans="2:25" hidden="1" x14ac:dyDescent="0.25">
      <c r="B372" s="3" t="s">
        <v>124</v>
      </c>
      <c r="C372" s="3" t="s">
        <v>92</v>
      </c>
      <c r="D372" s="17">
        <v>152</v>
      </c>
      <c r="E372" s="7">
        <v>27.524999999999999</v>
      </c>
      <c r="F372" s="7">
        <v>12.15</v>
      </c>
      <c r="G372" s="7">
        <f t="shared" si="80"/>
        <v>334.42874999999998</v>
      </c>
      <c r="H372" s="8">
        <f t="shared" si="71"/>
        <v>399.97678499999995</v>
      </c>
      <c r="I372" s="8">
        <v>400</v>
      </c>
      <c r="J372" s="15" t="str">
        <f t="shared" si="72"/>
        <v>D-152</v>
      </c>
      <c r="K372" s="8" t="s">
        <v>21</v>
      </c>
      <c r="L372" s="2" t="s">
        <v>21</v>
      </c>
      <c r="M372" s="2"/>
      <c r="P372" s="36">
        <f t="shared" si="73"/>
        <v>410</v>
      </c>
      <c r="Q372" s="3">
        <f t="shared" si="74"/>
        <v>0</v>
      </c>
      <c r="R372" s="3">
        <f t="shared" si="75"/>
        <v>0</v>
      </c>
      <c r="S372" s="3">
        <f t="shared" si="76"/>
        <v>0</v>
      </c>
      <c r="T372" s="3">
        <f t="shared" si="77"/>
        <v>0</v>
      </c>
      <c r="U372" s="3">
        <f t="shared" si="78"/>
        <v>1</v>
      </c>
      <c r="V372" s="3">
        <f t="shared" si="79"/>
        <v>0</v>
      </c>
      <c r="W372" s="3">
        <f t="shared" si="68"/>
        <v>0</v>
      </c>
      <c r="X372" s="3">
        <f t="shared" si="69"/>
        <v>0</v>
      </c>
      <c r="Y372" s="3">
        <f t="shared" si="70"/>
        <v>0</v>
      </c>
    </row>
    <row r="373" spans="2:25" hidden="1" x14ac:dyDescent="0.25">
      <c r="C373" s="3" t="s">
        <v>92</v>
      </c>
      <c r="D373" s="17">
        <v>153</v>
      </c>
      <c r="E373" s="7">
        <v>27.524999999999999</v>
      </c>
      <c r="F373" s="7">
        <v>12.15</v>
      </c>
      <c r="G373" s="7">
        <f t="shared" si="80"/>
        <v>334.42874999999998</v>
      </c>
      <c r="H373" s="8">
        <f t="shared" si="71"/>
        <v>399.97678499999995</v>
      </c>
      <c r="I373" s="8">
        <v>400</v>
      </c>
      <c r="J373" s="15" t="str">
        <f t="shared" si="72"/>
        <v>D-153</v>
      </c>
      <c r="K373" s="8" t="s">
        <v>21</v>
      </c>
      <c r="L373" s="2" t="s">
        <v>21</v>
      </c>
      <c r="M373" s="2"/>
      <c r="P373" s="36">
        <f t="shared" si="73"/>
        <v>410</v>
      </c>
      <c r="Q373" s="3">
        <f t="shared" si="74"/>
        <v>0</v>
      </c>
      <c r="R373" s="3">
        <f t="shared" si="75"/>
        <v>0</v>
      </c>
      <c r="S373" s="3">
        <f t="shared" si="76"/>
        <v>0</v>
      </c>
      <c r="T373" s="3">
        <f t="shared" si="77"/>
        <v>0</v>
      </c>
      <c r="U373" s="3">
        <f t="shared" si="78"/>
        <v>1</v>
      </c>
      <c r="V373" s="3">
        <f t="shared" si="79"/>
        <v>0</v>
      </c>
      <c r="W373" s="3">
        <f t="shared" si="68"/>
        <v>0</v>
      </c>
      <c r="X373" s="3">
        <f t="shared" si="69"/>
        <v>0</v>
      </c>
      <c r="Y373" s="3">
        <f t="shared" si="70"/>
        <v>0</v>
      </c>
    </row>
    <row r="374" spans="2:25" hidden="1" x14ac:dyDescent="0.25">
      <c r="C374" s="3" t="s">
        <v>92</v>
      </c>
      <c r="D374" s="17">
        <v>154</v>
      </c>
      <c r="E374" s="7">
        <v>27.524999999999999</v>
      </c>
      <c r="F374" s="7">
        <v>12.15</v>
      </c>
      <c r="G374" s="7">
        <f t="shared" si="80"/>
        <v>334.42874999999998</v>
      </c>
      <c r="H374" s="8">
        <f t="shared" si="71"/>
        <v>399.97678499999995</v>
      </c>
      <c r="I374" s="8">
        <v>400</v>
      </c>
      <c r="J374" s="15" t="str">
        <f t="shared" si="72"/>
        <v>D-154</v>
      </c>
      <c r="K374" s="8" t="s">
        <v>14</v>
      </c>
      <c r="L374" s="121" t="s">
        <v>332</v>
      </c>
      <c r="M374" s="2"/>
      <c r="P374" s="36">
        <f t="shared" si="73"/>
        <v>410</v>
      </c>
      <c r="Q374" s="3">
        <f t="shared" si="74"/>
        <v>0</v>
      </c>
      <c r="R374" s="3">
        <f t="shared" si="75"/>
        <v>0</v>
      </c>
      <c r="S374" s="3">
        <f t="shared" si="76"/>
        <v>0</v>
      </c>
      <c r="T374" s="3">
        <f t="shared" si="77"/>
        <v>0</v>
      </c>
      <c r="U374" s="3">
        <f t="shared" si="78"/>
        <v>1</v>
      </c>
      <c r="V374" s="3">
        <f t="shared" si="79"/>
        <v>0</v>
      </c>
      <c r="W374" s="3">
        <f t="shared" si="68"/>
        <v>0</v>
      </c>
      <c r="X374" s="3">
        <f t="shared" si="69"/>
        <v>0</v>
      </c>
      <c r="Y374" s="3">
        <f t="shared" si="70"/>
        <v>0</v>
      </c>
    </row>
    <row r="375" spans="2:25" hidden="1" x14ac:dyDescent="0.25">
      <c r="C375" s="3" t="s">
        <v>92</v>
      </c>
      <c r="D375" s="17">
        <v>155</v>
      </c>
      <c r="E375" s="7">
        <v>27.524999999999999</v>
      </c>
      <c r="F375" s="7">
        <v>12.15</v>
      </c>
      <c r="G375" s="7">
        <f t="shared" si="80"/>
        <v>334.42874999999998</v>
      </c>
      <c r="H375" s="8">
        <f t="shared" si="71"/>
        <v>399.97678499999995</v>
      </c>
      <c r="I375" s="8">
        <v>400</v>
      </c>
      <c r="J375" s="15" t="str">
        <f t="shared" si="72"/>
        <v>D-155</v>
      </c>
      <c r="K375" s="8" t="s">
        <v>14</v>
      </c>
      <c r="L375" s="121" t="s">
        <v>332</v>
      </c>
      <c r="M375" s="2"/>
      <c r="P375" s="36">
        <f t="shared" si="73"/>
        <v>410</v>
      </c>
      <c r="Q375" s="3">
        <f t="shared" si="74"/>
        <v>0</v>
      </c>
      <c r="R375" s="3">
        <f t="shared" si="75"/>
        <v>0</v>
      </c>
      <c r="S375" s="3">
        <f t="shared" si="76"/>
        <v>0</v>
      </c>
      <c r="T375" s="3">
        <f t="shared" si="77"/>
        <v>0</v>
      </c>
      <c r="U375" s="3">
        <f t="shared" si="78"/>
        <v>1</v>
      </c>
      <c r="V375" s="3">
        <f t="shared" si="79"/>
        <v>0</v>
      </c>
      <c r="W375" s="3">
        <f t="shared" si="68"/>
        <v>0</v>
      </c>
      <c r="X375" s="3">
        <f t="shared" si="69"/>
        <v>0</v>
      </c>
      <c r="Y375" s="3">
        <f t="shared" si="70"/>
        <v>0</v>
      </c>
    </row>
    <row r="376" spans="2:25" hidden="1" x14ac:dyDescent="0.25">
      <c r="C376" s="3" t="s">
        <v>92</v>
      </c>
      <c r="D376" s="17">
        <v>156</v>
      </c>
      <c r="E376" s="7">
        <v>27.524999999999999</v>
      </c>
      <c r="F376" s="7">
        <v>12.15</v>
      </c>
      <c r="G376" s="7">
        <f t="shared" si="80"/>
        <v>334.42874999999998</v>
      </c>
      <c r="H376" s="8">
        <f t="shared" si="71"/>
        <v>399.97678499999995</v>
      </c>
      <c r="I376" s="8">
        <v>400</v>
      </c>
      <c r="J376" s="15" t="str">
        <f t="shared" si="72"/>
        <v>D-156</v>
      </c>
      <c r="K376" s="8" t="s">
        <v>14</v>
      </c>
      <c r="L376" s="121" t="s">
        <v>332</v>
      </c>
      <c r="M376" s="2"/>
      <c r="P376" s="36">
        <f t="shared" si="73"/>
        <v>410</v>
      </c>
      <c r="Q376" s="3">
        <f t="shared" si="74"/>
        <v>0</v>
      </c>
      <c r="R376" s="3">
        <f t="shared" si="75"/>
        <v>0</v>
      </c>
      <c r="S376" s="3">
        <f t="shared" si="76"/>
        <v>0</v>
      </c>
      <c r="T376" s="3">
        <f t="shared" si="77"/>
        <v>0</v>
      </c>
      <c r="U376" s="3">
        <f t="shared" si="78"/>
        <v>1</v>
      </c>
      <c r="V376" s="3">
        <f t="shared" si="79"/>
        <v>0</v>
      </c>
      <c r="W376" s="3">
        <f t="shared" si="68"/>
        <v>0</v>
      </c>
      <c r="X376" s="3">
        <f t="shared" si="69"/>
        <v>0</v>
      </c>
      <c r="Y376" s="3">
        <f t="shared" si="70"/>
        <v>0</v>
      </c>
    </row>
    <row r="377" spans="2:25" hidden="1" x14ac:dyDescent="0.25">
      <c r="C377" s="3" t="s">
        <v>92</v>
      </c>
      <c r="D377" s="17">
        <v>157</v>
      </c>
      <c r="E377" s="7">
        <v>27.524999999999999</v>
      </c>
      <c r="F377" s="7">
        <v>12.15</v>
      </c>
      <c r="G377" s="7">
        <f t="shared" si="80"/>
        <v>334.42874999999998</v>
      </c>
      <c r="H377" s="8">
        <f t="shared" si="71"/>
        <v>399.97678499999995</v>
      </c>
      <c r="I377" s="8">
        <v>400</v>
      </c>
      <c r="J377" s="15" t="str">
        <f t="shared" si="72"/>
        <v>D-157</v>
      </c>
      <c r="K377" s="8" t="s">
        <v>14</v>
      </c>
      <c r="L377" s="121" t="s">
        <v>332</v>
      </c>
      <c r="M377" s="2"/>
      <c r="P377" s="36">
        <f t="shared" si="73"/>
        <v>410</v>
      </c>
      <c r="Q377" s="3">
        <f t="shared" si="74"/>
        <v>0</v>
      </c>
      <c r="R377" s="3">
        <f t="shared" si="75"/>
        <v>0</v>
      </c>
      <c r="S377" s="3">
        <f t="shared" si="76"/>
        <v>0</v>
      </c>
      <c r="T377" s="3">
        <f t="shared" si="77"/>
        <v>0</v>
      </c>
      <c r="U377" s="3">
        <f t="shared" si="78"/>
        <v>1</v>
      </c>
      <c r="V377" s="3">
        <f t="shared" si="79"/>
        <v>0</v>
      </c>
      <c r="W377" s="3">
        <f t="shared" si="68"/>
        <v>0</v>
      </c>
      <c r="X377" s="3">
        <f t="shared" si="69"/>
        <v>0</v>
      </c>
      <c r="Y377" s="3">
        <f t="shared" si="70"/>
        <v>0</v>
      </c>
    </row>
    <row r="378" spans="2:25" hidden="1" x14ac:dyDescent="0.25">
      <c r="B378" s="3" t="s">
        <v>125</v>
      </c>
      <c r="C378" s="3" t="s">
        <v>92</v>
      </c>
      <c r="D378" s="17">
        <v>158</v>
      </c>
      <c r="E378" s="7">
        <v>24.524999999999999</v>
      </c>
      <c r="F378" s="7">
        <v>10.154999999999999</v>
      </c>
      <c r="G378" s="7">
        <f t="shared" si="80"/>
        <v>249.05137499999998</v>
      </c>
      <c r="H378" s="8">
        <f t="shared" si="71"/>
        <v>297.86544449999997</v>
      </c>
      <c r="I378" s="8">
        <v>300</v>
      </c>
      <c r="J378" s="15" t="str">
        <f t="shared" si="72"/>
        <v>D-158</v>
      </c>
      <c r="K378" s="8" t="s">
        <v>21</v>
      </c>
      <c r="L378" s="2" t="s">
        <v>21</v>
      </c>
      <c r="M378" s="2"/>
      <c r="P378" s="36">
        <f t="shared" si="73"/>
        <v>320</v>
      </c>
      <c r="Q378" s="3">
        <f t="shared" si="74"/>
        <v>0</v>
      </c>
      <c r="R378" s="3">
        <f t="shared" si="75"/>
        <v>0</v>
      </c>
      <c r="S378" s="3">
        <f t="shared" si="76"/>
        <v>1</v>
      </c>
      <c r="T378" s="3">
        <f t="shared" si="77"/>
        <v>0</v>
      </c>
      <c r="U378" s="3">
        <f t="shared" si="78"/>
        <v>0</v>
      </c>
      <c r="V378" s="3">
        <f t="shared" si="79"/>
        <v>0</v>
      </c>
      <c r="W378" s="3">
        <f t="shared" si="68"/>
        <v>0</v>
      </c>
      <c r="X378" s="3">
        <f t="shared" si="69"/>
        <v>0</v>
      </c>
      <c r="Y378" s="3">
        <f t="shared" si="70"/>
        <v>0</v>
      </c>
    </row>
    <row r="379" spans="2:25" hidden="1" x14ac:dyDescent="0.25">
      <c r="C379" s="3" t="s">
        <v>92</v>
      </c>
      <c r="D379" s="17">
        <v>159</v>
      </c>
      <c r="E379" s="7">
        <v>24.524999999999999</v>
      </c>
      <c r="F379" s="7">
        <v>10.154999999999999</v>
      </c>
      <c r="G379" s="7">
        <f t="shared" si="80"/>
        <v>249.05137499999998</v>
      </c>
      <c r="H379" s="8">
        <f t="shared" si="71"/>
        <v>297.86544449999997</v>
      </c>
      <c r="I379" s="8">
        <v>300</v>
      </c>
      <c r="J379" s="15" t="str">
        <f t="shared" si="72"/>
        <v>D-159</v>
      </c>
      <c r="K379" s="8" t="s">
        <v>21</v>
      </c>
      <c r="L379" s="2" t="s">
        <v>21</v>
      </c>
      <c r="M379" s="2"/>
      <c r="P379" s="36">
        <f t="shared" si="73"/>
        <v>320</v>
      </c>
      <c r="Q379" s="3">
        <f t="shared" si="74"/>
        <v>0</v>
      </c>
      <c r="R379" s="3">
        <f t="shared" si="75"/>
        <v>0</v>
      </c>
      <c r="S379" s="3">
        <f t="shared" si="76"/>
        <v>1</v>
      </c>
      <c r="T379" s="3">
        <f t="shared" si="77"/>
        <v>0</v>
      </c>
      <c r="U379" s="3">
        <f t="shared" si="78"/>
        <v>0</v>
      </c>
      <c r="V379" s="3">
        <f t="shared" si="79"/>
        <v>0</v>
      </c>
      <c r="W379" s="3">
        <f t="shared" si="68"/>
        <v>0</v>
      </c>
      <c r="X379" s="3">
        <f t="shared" si="69"/>
        <v>0</v>
      </c>
      <c r="Y379" s="3">
        <f t="shared" si="70"/>
        <v>0</v>
      </c>
    </row>
    <row r="380" spans="2:25" hidden="1" x14ac:dyDescent="0.25">
      <c r="C380" s="3" t="s">
        <v>92</v>
      </c>
      <c r="D380" s="17">
        <v>160</v>
      </c>
      <c r="E380" s="7">
        <v>24.524999999999999</v>
      </c>
      <c r="F380" s="7">
        <v>10.154999999999999</v>
      </c>
      <c r="G380" s="7">
        <f t="shared" si="80"/>
        <v>249.05137499999998</v>
      </c>
      <c r="H380" s="8">
        <f t="shared" si="71"/>
        <v>297.86544449999997</v>
      </c>
      <c r="I380" s="8">
        <v>300</v>
      </c>
      <c r="J380" s="15" t="str">
        <f t="shared" si="72"/>
        <v>D-160</v>
      </c>
      <c r="K380" s="8" t="s">
        <v>21</v>
      </c>
      <c r="L380" s="2" t="s">
        <v>21</v>
      </c>
      <c r="M380" s="2"/>
      <c r="P380" s="36">
        <f t="shared" si="73"/>
        <v>320</v>
      </c>
      <c r="Q380" s="3">
        <f t="shared" si="74"/>
        <v>0</v>
      </c>
      <c r="R380" s="3">
        <f t="shared" si="75"/>
        <v>0</v>
      </c>
      <c r="S380" s="3">
        <f t="shared" si="76"/>
        <v>1</v>
      </c>
      <c r="T380" s="3">
        <f t="shared" si="77"/>
        <v>0</v>
      </c>
      <c r="U380" s="3">
        <f t="shared" si="78"/>
        <v>0</v>
      </c>
      <c r="V380" s="3">
        <f t="shared" si="79"/>
        <v>0</v>
      </c>
      <c r="W380" s="3">
        <f t="shared" si="68"/>
        <v>0</v>
      </c>
      <c r="X380" s="3">
        <f t="shared" si="69"/>
        <v>0</v>
      </c>
      <c r="Y380" s="3">
        <f t="shared" si="70"/>
        <v>0</v>
      </c>
    </row>
    <row r="381" spans="2:25" hidden="1" x14ac:dyDescent="0.25">
      <c r="C381" s="3" t="s">
        <v>92</v>
      </c>
      <c r="D381" s="17">
        <v>161</v>
      </c>
      <c r="E381" s="7">
        <v>24.524999999999999</v>
      </c>
      <c r="F381" s="7">
        <v>10.154999999999999</v>
      </c>
      <c r="G381" s="7">
        <f t="shared" si="80"/>
        <v>249.05137499999998</v>
      </c>
      <c r="H381" s="8">
        <f t="shared" si="71"/>
        <v>297.86544449999997</v>
      </c>
      <c r="I381" s="8">
        <v>300</v>
      </c>
      <c r="J381" s="15" t="str">
        <f t="shared" si="72"/>
        <v>D-161</v>
      </c>
      <c r="K381" s="8" t="s">
        <v>21</v>
      </c>
      <c r="L381" s="2" t="s">
        <v>21</v>
      </c>
      <c r="M381" s="2"/>
      <c r="P381" s="36">
        <f t="shared" si="73"/>
        <v>320</v>
      </c>
      <c r="Q381" s="3">
        <f t="shared" si="74"/>
        <v>0</v>
      </c>
      <c r="R381" s="3">
        <f t="shared" si="75"/>
        <v>0</v>
      </c>
      <c r="S381" s="3">
        <f t="shared" si="76"/>
        <v>1</v>
      </c>
      <c r="T381" s="3">
        <f t="shared" si="77"/>
        <v>0</v>
      </c>
      <c r="U381" s="3">
        <f t="shared" si="78"/>
        <v>0</v>
      </c>
      <c r="V381" s="3">
        <f t="shared" si="79"/>
        <v>0</v>
      </c>
      <c r="W381" s="3">
        <f t="shared" si="68"/>
        <v>0</v>
      </c>
      <c r="X381" s="3">
        <f t="shared" si="69"/>
        <v>0</v>
      </c>
      <c r="Y381" s="3">
        <f t="shared" si="70"/>
        <v>0</v>
      </c>
    </row>
    <row r="382" spans="2:25" hidden="1" x14ac:dyDescent="0.25">
      <c r="B382" s="3" t="s">
        <v>126</v>
      </c>
      <c r="C382" s="3" t="s">
        <v>92</v>
      </c>
      <c r="D382" s="17">
        <v>162</v>
      </c>
      <c r="E382" s="7">
        <v>24.524999999999999</v>
      </c>
      <c r="F382" s="7">
        <v>20.11</v>
      </c>
      <c r="G382" s="7">
        <f t="shared" si="80"/>
        <v>493.19774999999998</v>
      </c>
      <c r="H382" s="8">
        <f t="shared" si="71"/>
        <v>589.864509</v>
      </c>
      <c r="I382" s="8">
        <v>600</v>
      </c>
      <c r="J382" s="15" t="str">
        <f t="shared" si="72"/>
        <v>D-162</v>
      </c>
      <c r="K382" s="8" t="s">
        <v>14</v>
      </c>
      <c r="L382" s="121" t="s">
        <v>332</v>
      </c>
      <c r="M382" s="122" t="s">
        <v>314</v>
      </c>
      <c r="P382" s="36">
        <f t="shared" si="73"/>
        <v>700</v>
      </c>
      <c r="Q382" s="3">
        <f t="shared" si="74"/>
        <v>0</v>
      </c>
      <c r="R382" s="3">
        <f t="shared" si="75"/>
        <v>0</v>
      </c>
      <c r="S382" s="3">
        <f t="shared" si="76"/>
        <v>0</v>
      </c>
      <c r="T382" s="3">
        <f t="shared" si="77"/>
        <v>0</v>
      </c>
      <c r="U382" s="3">
        <f t="shared" si="78"/>
        <v>0</v>
      </c>
      <c r="V382" s="3">
        <f t="shared" si="79"/>
        <v>0</v>
      </c>
      <c r="W382" s="3">
        <f t="shared" si="68"/>
        <v>1</v>
      </c>
      <c r="X382" s="3">
        <f t="shared" si="69"/>
        <v>0</v>
      </c>
      <c r="Y382" s="3">
        <f t="shared" si="70"/>
        <v>0</v>
      </c>
    </row>
    <row r="383" spans="2:25" hidden="1" x14ac:dyDescent="0.25">
      <c r="B383" s="3" t="s">
        <v>127</v>
      </c>
      <c r="C383" s="3" t="s">
        <v>92</v>
      </c>
      <c r="D383" s="17">
        <v>163</v>
      </c>
      <c r="E383" s="7">
        <v>23.65</v>
      </c>
      <c r="F383" s="7">
        <v>18.815000000000001</v>
      </c>
      <c r="G383" s="7">
        <f t="shared" si="80"/>
        <v>444.97475000000003</v>
      </c>
      <c r="H383" s="8">
        <f t="shared" si="71"/>
        <v>532.18980099999999</v>
      </c>
      <c r="I383" s="8">
        <v>500</v>
      </c>
      <c r="J383" s="15" t="str">
        <f t="shared" si="72"/>
        <v>D-163</v>
      </c>
      <c r="K383" s="8" t="s">
        <v>14</v>
      </c>
      <c r="L383" s="2" t="s">
        <v>27</v>
      </c>
      <c r="M383" s="2" t="s">
        <v>27</v>
      </c>
      <c r="P383" s="36">
        <f t="shared" si="73"/>
        <v>700</v>
      </c>
      <c r="Q383" s="3">
        <f t="shared" si="74"/>
        <v>0</v>
      </c>
      <c r="R383" s="3">
        <f t="shared" si="75"/>
        <v>0</v>
      </c>
      <c r="S383" s="3">
        <f t="shared" si="76"/>
        <v>0</v>
      </c>
      <c r="T383" s="3">
        <f t="shared" si="77"/>
        <v>0</v>
      </c>
      <c r="U383" s="3">
        <f t="shared" si="78"/>
        <v>0</v>
      </c>
      <c r="V383" s="3">
        <f t="shared" si="79"/>
        <v>0</v>
      </c>
      <c r="W383" s="3">
        <f t="shared" si="68"/>
        <v>1</v>
      </c>
      <c r="X383" s="3">
        <f t="shared" si="69"/>
        <v>0</v>
      </c>
      <c r="Y383" s="3">
        <f t="shared" si="70"/>
        <v>0</v>
      </c>
    </row>
    <row r="384" spans="2:25" hidden="1" x14ac:dyDescent="0.25">
      <c r="B384" s="3" t="s">
        <v>128</v>
      </c>
      <c r="C384" s="3" t="s">
        <v>92</v>
      </c>
      <c r="D384" s="17">
        <v>164</v>
      </c>
      <c r="E384" s="7">
        <v>23.65</v>
      </c>
      <c r="F384" s="7">
        <v>10.6</v>
      </c>
      <c r="G384" s="7">
        <f t="shared" si="80"/>
        <v>250.68999999999997</v>
      </c>
      <c r="H384" s="8">
        <f t="shared" si="71"/>
        <v>299.82523999999995</v>
      </c>
      <c r="I384" s="8">
        <v>300</v>
      </c>
      <c r="J384" s="15" t="str">
        <f t="shared" si="72"/>
        <v>D-164</v>
      </c>
      <c r="K384" s="8" t="s">
        <v>14</v>
      </c>
      <c r="L384" s="2" t="s">
        <v>27</v>
      </c>
      <c r="M384" s="31" t="s">
        <v>27</v>
      </c>
      <c r="P384" s="36">
        <f t="shared" si="73"/>
        <v>320</v>
      </c>
      <c r="Q384" s="3">
        <f t="shared" si="74"/>
        <v>0</v>
      </c>
      <c r="R384" s="3">
        <f t="shared" si="75"/>
        <v>0</v>
      </c>
      <c r="S384" s="3">
        <f t="shared" si="76"/>
        <v>1</v>
      </c>
      <c r="T384" s="3">
        <f t="shared" si="77"/>
        <v>0</v>
      </c>
      <c r="U384" s="3">
        <f t="shared" si="78"/>
        <v>0</v>
      </c>
      <c r="V384" s="3">
        <f t="shared" si="79"/>
        <v>0</v>
      </c>
      <c r="W384" s="3">
        <f t="shared" si="68"/>
        <v>0</v>
      </c>
      <c r="X384" s="3">
        <f t="shared" si="69"/>
        <v>0</v>
      </c>
      <c r="Y384" s="3">
        <f t="shared" si="70"/>
        <v>0</v>
      </c>
    </row>
    <row r="385" spans="2:25" hidden="1" x14ac:dyDescent="0.25">
      <c r="C385" s="3" t="s">
        <v>92</v>
      </c>
      <c r="D385" s="17">
        <v>165</v>
      </c>
      <c r="E385" s="7">
        <v>23.65</v>
      </c>
      <c r="F385" s="7">
        <v>10.6</v>
      </c>
      <c r="G385" s="7">
        <f t="shared" si="80"/>
        <v>250.68999999999997</v>
      </c>
      <c r="H385" s="8">
        <f t="shared" si="71"/>
        <v>299.82523999999995</v>
      </c>
      <c r="I385" s="8">
        <v>300</v>
      </c>
      <c r="J385" s="15" t="str">
        <f t="shared" si="72"/>
        <v>D-165</v>
      </c>
      <c r="K385" s="8" t="s">
        <v>14</v>
      </c>
      <c r="L385" s="2" t="s">
        <v>27</v>
      </c>
      <c r="M385" s="31" t="s">
        <v>27</v>
      </c>
      <c r="P385" s="36">
        <f t="shared" si="73"/>
        <v>320</v>
      </c>
      <c r="Q385" s="3">
        <f t="shared" si="74"/>
        <v>0</v>
      </c>
      <c r="R385" s="3">
        <f t="shared" si="75"/>
        <v>0</v>
      </c>
      <c r="S385" s="3">
        <f t="shared" si="76"/>
        <v>1</v>
      </c>
      <c r="T385" s="3">
        <f t="shared" si="77"/>
        <v>0</v>
      </c>
      <c r="U385" s="3">
        <f t="shared" si="78"/>
        <v>0</v>
      </c>
      <c r="V385" s="3">
        <f t="shared" si="79"/>
        <v>0</v>
      </c>
      <c r="W385" s="3">
        <f t="shared" si="68"/>
        <v>0</v>
      </c>
      <c r="X385" s="3">
        <f t="shared" si="69"/>
        <v>0</v>
      </c>
      <c r="Y385" s="3">
        <f t="shared" si="70"/>
        <v>0</v>
      </c>
    </row>
    <row r="386" spans="2:25" hidden="1" x14ac:dyDescent="0.25">
      <c r="C386" s="3" t="s">
        <v>92</v>
      </c>
      <c r="D386" s="17">
        <v>166</v>
      </c>
      <c r="E386" s="7">
        <v>23.65</v>
      </c>
      <c r="F386" s="7">
        <v>10.6</v>
      </c>
      <c r="G386" s="7">
        <f t="shared" si="80"/>
        <v>250.68999999999997</v>
      </c>
      <c r="H386" s="8">
        <f t="shared" si="71"/>
        <v>299.82523999999995</v>
      </c>
      <c r="I386" s="8">
        <v>300</v>
      </c>
      <c r="J386" s="15" t="str">
        <f t="shared" si="72"/>
        <v>D-166</v>
      </c>
      <c r="K386" s="8" t="s">
        <v>14</v>
      </c>
      <c r="L386" s="2" t="s">
        <v>27</v>
      </c>
      <c r="M386" s="31" t="s">
        <v>27</v>
      </c>
      <c r="P386" s="36">
        <f t="shared" si="73"/>
        <v>320</v>
      </c>
      <c r="Q386" s="3">
        <f t="shared" si="74"/>
        <v>0</v>
      </c>
      <c r="R386" s="3">
        <f t="shared" si="75"/>
        <v>0</v>
      </c>
      <c r="S386" s="3">
        <f t="shared" si="76"/>
        <v>1</v>
      </c>
      <c r="T386" s="3">
        <f t="shared" si="77"/>
        <v>0</v>
      </c>
      <c r="U386" s="3">
        <f t="shared" si="78"/>
        <v>0</v>
      </c>
      <c r="V386" s="3">
        <f t="shared" si="79"/>
        <v>0</v>
      </c>
      <c r="W386" s="3">
        <f t="shared" si="68"/>
        <v>0</v>
      </c>
      <c r="X386" s="3">
        <f t="shared" si="69"/>
        <v>0</v>
      </c>
      <c r="Y386" s="3">
        <f t="shared" si="70"/>
        <v>0</v>
      </c>
    </row>
    <row r="387" spans="2:25" hidden="1" x14ac:dyDescent="0.25">
      <c r="C387" s="3" t="s">
        <v>92</v>
      </c>
      <c r="D387" s="17">
        <v>167</v>
      </c>
      <c r="E387" s="7">
        <v>23.65</v>
      </c>
      <c r="F387" s="7">
        <v>10.6</v>
      </c>
      <c r="G387" s="7">
        <f t="shared" si="80"/>
        <v>250.68999999999997</v>
      </c>
      <c r="H387" s="8">
        <f t="shared" si="71"/>
        <v>299.82523999999995</v>
      </c>
      <c r="I387" s="8">
        <v>300</v>
      </c>
      <c r="J387" s="15" t="str">
        <f t="shared" si="72"/>
        <v>D-167</v>
      </c>
      <c r="K387" s="8" t="s">
        <v>14</v>
      </c>
      <c r="L387" s="2" t="s">
        <v>27</v>
      </c>
      <c r="M387" s="31" t="s">
        <v>27</v>
      </c>
      <c r="P387" s="36">
        <f t="shared" si="73"/>
        <v>320</v>
      </c>
      <c r="Q387" s="3">
        <f t="shared" si="74"/>
        <v>0</v>
      </c>
      <c r="R387" s="3">
        <f t="shared" si="75"/>
        <v>0</v>
      </c>
      <c r="S387" s="3">
        <f t="shared" si="76"/>
        <v>1</v>
      </c>
      <c r="T387" s="3">
        <f t="shared" si="77"/>
        <v>0</v>
      </c>
      <c r="U387" s="3">
        <f t="shared" si="78"/>
        <v>0</v>
      </c>
      <c r="V387" s="3">
        <f t="shared" si="79"/>
        <v>0</v>
      </c>
      <c r="W387" s="3">
        <f t="shared" si="68"/>
        <v>0</v>
      </c>
      <c r="X387" s="3">
        <f t="shared" si="69"/>
        <v>0</v>
      </c>
      <c r="Y387" s="3">
        <f t="shared" si="70"/>
        <v>0</v>
      </c>
    </row>
    <row r="388" spans="2:25" hidden="1" x14ac:dyDescent="0.25">
      <c r="C388" s="3" t="s">
        <v>92</v>
      </c>
      <c r="D388" s="17">
        <v>168</v>
      </c>
      <c r="E388" s="7">
        <v>23.65</v>
      </c>
      <c r="F388" s="7">
        <v>10.6</v>
      </c>
      <c r="G388" s="7">
        <f t="shared" si="80"/>
        <v>250.68999999999997</v>
      </c>
      <c r="H388" s="8">
        <f t="shared" si="71"/>
        <v>299.82523999999995</v>
      </c>
      <c r="I388" s="8">
        <v>300</v>
      </c>
      <c r="J388" s="15" t="str">
        <f t="shared" si="72"/>
        <v>D-168</v>
      </c>
      <c r="K388" s="8" t="s">
        <v>14</v>
      </c>
      <c r="L388" s="2" t="s">
        <v>27</v>
      </c>
      <c r="M388" s="31" t="s">
        <v>27</v>
      </c>
      <c r="P388" s="36">
        <f t="shared" si="73"/>
        <v>320</v>
      </c>
      <c r="Q388" s="3">
        <f t="shared" si="74"/>
        <v>0</v>
      </c>
      <c r="R388" s="3">
        <f t="shared" si="75"/>
        <v>0</v>
      </c>
      <c r="S388" s="3">
        <f t="shared" si="76"/>
        <v>1</v>
      </c>
      <c r="T388" s="3">
        <f t="shared" si="77"/>
        <v>0</v>
      </c>
      <c r="U388" s="3">
        <f t="shared" si="78"/>
        <v>0</v>
      </c>
      <c r="V388" s="3">
        <f t="shared" si="79"/>
        <v>0</v>
      </c>
      <c r="W388" s="3">
        <f t="shared" ref="W388:W451" si="81">IF($P388=$W$3,1,0)</f>
        <v>0</v>
      </c>
      <c r="X388" s="3">
        <f t="shared" ref="X388:X451" si="82">IF($P388=$X$3,1,0)</f>
        <v>0</v>
      </c>
      <c r="Y388" s="3">
        <f t="shared" ref="Y388:Y451" si="83">IF($P388=$Y$3,1,0)</f>
        <v>0</v>
      </c>
    </row>
    <row r="389" spans="2:25" hidden="1" x14ac:dyDescent="0.25">
      <c r="C389" s="3" t="s">
        <v>92</v>
      </c>
      <c r="D389" s="17">
        <v>169</v>
      </c>
      <c r="E389" s="7">
        <v>10.6</v>
      </c>
      <c r="F389" s="7">
        <v>23.65</v>
      </c>
      <c r="G389" s="7">
        <f t="shared" si="80"/>
        <v>250.68999999999997</v>
      </c>
      <c r="H389" s="8">
        <f t="shared" ref="H389:H452" si="84">+G389*1.196</f>
        <v>299.82523999999995</v>
      </c>
      <c r="I389" s="8">
        <v>300</v>
      </c>
      <c r="J389" s="15" t="str">
        <f t="shared" ref="J389:J452" si="85">+C389&amp;"-"&amp;D389</f>
        <v>D-169</v>
      </c>
      <c r="K389" s="8" t="s">
        <v>21</v>
      </c>
      <c r="L389" s="2" t="s">
        <v>21</v>
      </c>
      <c r="M389" s="2"/>
      <c r="P389" s="36">
        <f t="shared" ref="P389:P452" si="86">IF(H389&lt;=210,210,IF(H389&lt;=250,250,IF(H389&lt;=320,320,IF(H389&lt;=350,350,IF(H389&lt;=410,410,IF(H389&lt;=520,520,IF(H389&lt;=700,700,IF(H389&lt;=900,900,IF(H389&lt;=1200,1200,0)))))))))</f>
        <v>320</v>
      </c>
      <c r="Q389" s="3">
        <f t="shared" ref="Q389:Q452" si="87">IF($P389=$Q$3,1,0)</f>
        <v>0</v>
      </c>
      <c r="R389" s="3">
        <f t="shared" ref="R389:R452" si="88">IF($P389=$R$3,1,0)</f>
        <v>0</v>
      </c>
      <c r="S389" s="3">
        <f t="shared" ref="S389:S452" si="89">IF($P389=$S$3,1,0)</f>
        <v>1</v>
      </c>
      <c r="T389" s="3">
        <f t="shared" ref="T389:T452" si="90">IF($P389=$T$3,1,0)</f>
        <v>0</v>
      </c>
      <c r="U389" s="3">
        <f t="shared" ref="U389:U452" si="91">IF($P389=$U$3,1,0)</f>
        <v>0</v>
      </c>
      <c r="V389" s="3">
        <f t="shared" ref="V389:V452" si="92">IF($P389=$V$3,1,0)</f>
        <v>0</v>
      </c>
      <c r="W389" s="3">
        <f t="shared" si="81"/>
        <v>0</v>
      </c>
      <c r="X389" s="3">
        <f t="shared" si="82"/>
        <v>0</v>
      </c>
      <c r="Y389" s="3">
        <f t="shared" si="83"/>
        <v>0</v>
      </c>
    </row>
    <row r="390" spans="2:25" hidden="1" x14ac:dyDescent="0.25">
      <c r="C390" s="3" t="s">
        <v>92</v>
      </c>
      <c r="D390" s="17">
        <v>170</v>
      </c>
      <c r="E390" s="7">
        <v>10.6</v>
      </c>
      <c r="F390" s="7">
        <v>23.65</v>
      </c>
      <c r="G390" s="7">
        <f t="shared" si="80"/>
        <v>250.68999999999997</v>
      </c>
      <c r="H390" s="8">
        <f t="shared" si="84"/>
        <v>299.82523999999995</v>
      </c>
      <c r="I390" s="8">
        <v>300</v>
      </c>
      <c r="J390" s="15" t="str">
        <f t="shared" si="85"/>
        <v>D-170</v>
      </c>
      <c r="K390" s="8" t="s">
        <v>21</v>
      </c>
      <c r="L390" s="2" t="s">
        <v>21</v>
      </c>
      <c r="M390" s="2"/>
      <c r="P390" s="36">
        <f t="shared" si="86"/>
        <v>320</v>
      </c>
      <c r="Q390" s="3">
        <f t="shared" si="87"/>
        <v>0</v>
      </c>
      <c r="R390" s="3">
        <f t="shared" si="88"/>
        <v>0</v>
      </c>
      <c r="S390" s="3">
        <f t="shared" si="89"/>
        <v>1</v>
      </c>
      <c r="T390" s="3">
        <f t="shared" si="90"/>
        <v>0</v>
      </c>
      <c r="U390" s="3">
        <f t="shared" si="91"/>
        <v>0</v>
      </c>
      <c r="V390" s="3">
        <f t="shared" si="92"/>
        <v>0</v>
      </c>
      <c r="W390" s="3">
        <f t="shared" si="81"/>
        <v>0</v>
      </c>
      <c r="X390" s="3">
        <f t="shared" si="82"/>
        <v>0</v>
      </c>
      <c r="Y390" s="3">
        <f t="shared" si="83"/>
        <v>0</v>
      </c>
    </row>
    <row r="391" spans="2:25" hidden="1" x14ac:dyDescent="0.25">
      <c r="C391" s="3" t="s">
        <v>92</v>
      </c>
      <c r="D391" s="17">
        <v>171</v>
      </c>
      <c r="E391" s="7">
        <v>10.6</v>
      </c>
      <c r="F391" s="7">
        <v>23.65</v>
      </c>
      <c r="G391" s="7">
        <f t="shared" si="80"/>
        <v>250.68999999999997</v>
      </c>
      <c r="H391" s="8">
        <f t="shared" si="84"/>
        <v>299.82523999999995</v>
      </c>
      <c r="I391" s="8">
        <v>300</v>
      </c>
      <c r="J391" s="15" t="str">
        <f t="shared" si="85"/>
        <v>D-171</v>
      </c>
      <c r="K391" s="8" t="s">
        <v>21</v>
      </c>
      <c r="L391" s="2" t="s">
        <v>21</v>
      </c>
      <c r="M391" s="2"/>
      <c r="P391" s="36">
        <f t="shared" si="86"/>
        <v>320</v>
      </c>
      <c r="Q391" s="3">
        <f t="shared" si="87"/>
        <v>0</v>
      </c>
      <c r="R391" s="3">
        <f t="shared" si="88"/>
        <v>0</v>
      </c>
      <c r="S391" s="3">
        <f t="shared" si="89"/>
        <v>1</v>
      </c>
      <c r="T391" s="3">
        <f t="shared" si="90"/>
        <v>0</v>
      </c>
      <c r="U391" s="3">
        <f t="shared" si="91"/>
        <v>0</v>
      </c>
      <c r="V391" s="3">
        <f t="shared" si="92"/>
        <v>0</v>
      </c>
      <c r="W391" s="3">
        <f t="shared" si="81"/>
        <v>0</v>
      </c>
      <c r="X391" s="3">
        <f t="shared" si="82"/>
        <v>0</v>
      </c>
      <c r="Y391" s="3">
        <f t="shared" si="83"/>
        <v>0</v>
      </c>
    </row>
    <row r="392" spans="2:25" hidden="1" x14ac:dyDescent="0.25">
      <c r="C392" s="3" t="s">
        <v>92</v>
      </c>
      <c r="D392" s="17">
        <v>172</v>
      </c>
      <c r="E392" s="7">
        <v>10.6</v>
      </c>
      <c r="F392" s="7">
        <v>23.65</v>
      </c>
      <c r="G392" s="7">
        <f t="shared" si="80"/>
        <v>250.68999999999997</v>
      </c>
      <c r="H392" s="8">
        <f t="shared" si="84"/>
        <v>299.82523999999995</v>
      </c>
      <c r="I392" s="8">
        <v>300</v>
      </c>
      <c r="J392" s="15" t="str">
        <f t="shared" si="85"/>
        <v>D-172</v>
      </c>
      <c r="K392" s="8" t="s">
        <v>21</v>
      </c>
      <c r="L392" s="2" t="s">
        <v>21</v>
      </c>
      <c r="M392" s="2"/>
      <c r="P392" s="36">
        <f t="shared" si="86"/>
        <v>320</v>
      </c>
      <c r="Q392" s="3">
        <f t="shared" si="87"/>
        <v>0</v>
      </c>
      <c r="R392" s="3">
        <f t="shared" si="88"/>
        <v>0</v>
      </c>
      <c r="S392" s="3">
        <f t="shared" si="89"/>
        <v>1</v>
      </c>
      <c r="T392" s="3">
        <f t="shared" si="90"/>
        <v>0</v>
      </c>
      <c r="U392" s="3">
        <f t="shared" si="91"/>
        <v>0</v>
      </c>
      <c r="V392" s="3">
        <f t="shared" si="92"/>
        <v>0</v>
      </c>
      <c r="W392" s="3">
        <f t="shared" si="81"/>
        <v>0</v>
      </c>
      <c r="X392" s="3">
        <f t="shared" si="82"/>
        <v>0</v>
      </c>
      <c r="Y392" s="3">
        <f t="shared" si="83"/>
        <v>0</v>
      </c>
    </row>
    <row r="393" spans="2:25" hidden="1" x14ac:dyDescent="0.25">
      <c r="C393" s="3" t="s">
        <v>92</v>
      </c>
      <c r="D393" s="17">
        <v>173</v>
      </c>
      <c r="E393" s="7">
        <v>10.6</v>
      </c>
      <c r="F393" s="7">
        <v>23.65</v>
      </c>
      <c r="G393" s="7">
        <f t="shared" si="80"/>
        <v>250.68999999999997</v>
      </c>
      <c r="H393" s="8">
        <f t="shared" si="84"/>
        <v>299.82523999999995</v>
      </c>
      <c r="I393" s="8">
        <v>300</v>
      </c>
      <c r="J393" s="15" t="str">
        <f t="shared" si="85"/>
        <v>D-173</v>
      </c>
      <c r="K393" s="8" t="s">
        <v>21</v>
      </c>
      <c r="L393" s="2" t="s">
        <v>21</v>
      </c>
      <c r="M393" s="2"/>
      <c r="P393" s="36">
        <f t="shared" si="86"/>
        <v>320</v>
      </c>
      <c r="Q393" s="3">
        <f t="shared" si="87"/>
        <v>0</v>
      </c>
      <c r="R393" s="3">
        <f t="shared" si="88"/>
        <v>0</v>
      </c>
      <c r="S393" s="3">
        <f t="shared" si="89"/>
        <v>1</v>
      </c>
      <c r="T393" s="3">
        <f t="shared" si="90"/>
        <v>0</v>
      </c>
      <c r="U393" s="3">
        <f t="shared" si="91"/>
        <v>0</v>
      </c>
      <c r="V393" s="3">
        <f t="shared" si="92"/>
        <v>0</v>
      </c>
      <c r="W393" s="3">
        <f t="shared" si="81"/>
        <v>0</v>
      </c>
      <c r="X393" s="3">
        <f t="shared" si="82"/>
        <v>0</v>
      </c>
      <c r="Y393" s="3">
        <f t="shared" si="83"/>
        <v>0</v>
      </c>
    </row>
    <row r="394" spans="2:25" hidden="1" x14ac:dyDescent="0.25">
      <c r="C394" s="3" t="s">
        <v>92</v>
      </c>
      <c r="D394" s="17">
        <v>174</v>
      </c>
      <c r="E394" s="7">
        <v>10.6</v>
      </c>
      <c r="F394" s="7">
        <v>23.65</v>
      </c>
      <c r="G394" s="7">
        <f t="shared" si="80"/>
        <v>250.68999999999997</v>
      </c>
      <c r="H394" s="8">
        <f t="shared" si="84"/>
        <v>299.82523999999995</v>
      </c>
      <c r="I394" s="8">
        <v>300</v>
      </c>
      <c r="J394" s="15" t="str">
        <f t="shared" si="85"/>
        <v>D-174</v>
      </c>
      <c r="K394" s="8" t="s">
        <v>21</v>
      </c>
      <c r="L394" s="2" t="s">
        <v>21</v>
      </c>
      <c r="M394" s="2"/>
      <c r="P394" s="36">
        <f t="shared" si="86"/>
        <v>320</v>
      </c>
      <c r="Q394" s="3">
        <f t="shared" si="87"/>
        <v>0</v>
      </c>
      <c r="R394" s="3">
        <f t="shared" si="88"/>
        <v>0</v>
      </c>
      <c r="S394" s="3">
        <f t="shared" si="89"/>
        <v>1</v>
      </c>
      <c r="T394" s="3">
        <f t="shared" si="90"/>
        <v>0</v>
      </c>
      <c r="U394" s="3">
        <f t="shared" si="91"/>
        <v>0</v>
      </c>
      <c r="V394" s="3">
        <f t="shared" si="92"/>
        <v>0</v>
      </c>
      <c r="W394" s="3">
        <f t="shared" si="81"/>
        <v>0</v>
      </c>
      <c r="X394" s="3">
        <f t="shared" si="82"/>
        <v>0</v>
      </c>
      <c r="Y394" s="3">
        <f t="shared" si="83"/>
        <v>0</v>
      </c>
    </row>
    <row r="395" spans="2:25" hidden="1" x14ac:dyDescent="0.25">
      <c r="C395" s="3" t="s">
        <v>92</v>
      </c>
      <c r="D395" s="17">
        <v>175</v>
      </c>
      <c r="E395" s="7">
        <v>10.6</v>
      </c>
      <c r="F395" s="7">
        <v>23.65</v>
      </c>
      <c r="G395" s="7">
        <f t="shared" si="80"/>
        <v>250.68999999999997</v>
      </c>
      <c r="H395" s="8">
        <f t="shared" si="84"/>
        <v>299.82523999999995</v>
      </c>
      <c r="I395" s="8">
        <v>300</v>
      </c>
      <c r="J395" s="15" t="str">
        <f t="shared" si="85"/>
        <v>D-175</v>
      </c>
      <c r="K395" s="8" t="s">
        <v>21</v>
      </c>
      <c r="L395" s="2" t="s">
        <v>21</v>
      </c>
      <c r="M395" s="2"/>
      <c r="P395" s="36">
        <f t="shared" si="86"/>
        <v>320</v>
      </c>
      <c r="Q395" s="3">
        <f t="shared" si="87"/>
        <v>0</v>
      </c>
      <c r="R395" s="3">
        <f t="shared" si="88"/>
        <v>0</v>
      </c>
      <c r="S395" s="3">
        <f t="shared" si="89"/>
        <v>1</v>
      </c>
      <c r="T395" s="3">
        <f t="shared" si="90"/>
        <v>0</v>
      </c>
      <c r="U395" s="3">
        <f t="shared" si="91"/>
        <v>0</v>
      </c>
      <c r="V395" s="3">
        <f t="shared" si="92"/>
        <v>0</v>
      </c>
      <c r="W395" s="3">
        <f t="shared" si="81"/>
        <v>0</v>
      </c>
      <c r="X395" s="3">
        <f t="shared" si="82"/>
        <v>0</v>
      </c>
      <c r="Y395" s="3">
        <f t="shared" si="83"/>
        <v>0</v>
      </c>
    </row>
    <row r="396" spans="2:25" hidden="1" x14ac:dyDescent="0.25">
      <c r="C396" s="3" t="s">
        <v>92</v>
      </c>
      <c r="D396" s="17">
        <v>176</v>
      </c>
      <c r="E396" s="7">
        <v>23.65</v>
      </c>
      <c r="F396" s="7">
        <v>10.6</v>
      </c>
      <c r="G396" s="7">
        <f t="shared" si="80"/>
        <v>250.68999999999997</v>
      </c>
      <c r="H396" s="8">
        <f t="shared" si="84"/>
        <v>299.82523999999995</v>
      </c>
      <c r="I396" s="8">
        <v>300</v>
      </c>
      <c r="J396" s="15" t="str">
        <f t="shared" si="85"/>
        <v>D-176</v>
      </c>
      <c r="K396" s="8" t="s">
        <v>14</v>
      </c>
      <c r="L396" s="2" t="s">
        <v>27</v>
      </c>
      <c r="M396" s="31" t="s">
        <v>27</v>
      </c>
      <c r="P396" s="36">
        <f t="shared" si="86"/>
        <v>320</v>
      </c>
      <c r="Q396" s="3">
        <f t="shared" si="87"/>
        <v>0</v>
      </c>
      <c r="R396" s="3">
        <f t="shared" si="88"/>
        <v>0</v>
      </c>
      <c r="S396" s="3">
        <f t="shared" si="89"/>
        <v>1</v>
      </c>
      <c r="T396" s="3">
        <f t="shared" si="90"/>
        <v>0</v>
      </c>
      <c r="U396" s="3">
        <f t="shared" si="91"/>
        <v>0</v>
      </c>
      <c r="V396" s="3">
        <f t="shared" si="92"/>
        <v>0</v>
      </c>
      <c r="W396" s="3">
        <f t="shared" si="81"/>
        <v>0</v>
      </c>
      <c r="X396" s="3">
        <f t="shared" si="82"/>
        <v>0</v>
      </c>
      <c r="Y396" s="3">
        <f t="shared" si="83"/>
        <v>0</v>
      </c>
    </row>
    <row r="397" spans="2:25" hidden="1" x14ac:dyDescent="0.25">
      <c r="C397" s="3" t="s">
        <v>92</v>
      </c>
      <c r="D397" s="17">
        <v>177</v>
      </c>
      <c r="E397" s="7">
        <v>23.65</v>
      </c>
      <c r="F397" s="7">
        <v>10.6</v>
      </c>
      <c r="G397" s="7">
        <f t="shared" si="80"/>
        <v>250.68999999999997</v>
      </c>
      <c r="H397" s="8">
        <f t="shared" si="84"/>
        <v>299.82523999999995</v>
      </c>
      <c r="I397" s="8">
        <v>300</v>
      </c>
      <c r="J397" s="15" t="str">
        <f t="shared" si="85"/>
        <v>D-177</v>
      </c>
      <c r="K397" s="8" t="s">
        <v>14</v>
      </c>
      <c r="L397" s="121" t="s">
        <v>332</v>
      </c>
      <c r="M397" s="31"/>
      <c r="P397" s="36">
        <f t="shared" si="86"/>
        <v>320</v>
      </c>
      <c r="Q397" s="3">
        <f t="shared" si="87"/>
        <v>0</v>
      </c>
      <c r="R397" s="3">
        <f t="shared" si="88"/>
        <v>0</v>
      </c>
      <c r="S397" s="3">
        <f t="shared" si="89"/>
        <v>1</v>
      </c>
      <c r="T397" s="3">
        <f t="shared" si="90"/>
        <v>0</v>
      </c>
      <c r="U397" s="3">
        <f t="shared" si="91"/>
        <v>0</v>
      </c>
      <c r="V397" s="3">
        <f t="shared" si="92"/>
        <v>0</v>
      </c>
      <c r="W397" s="3">
        <f t="shared" si="81"/>
        <v>0</v>
      </c>
      <c r="X397" s="3">
        <f t="shared" si="82"/>
        <v>0</v>
      </c>
      <c r="Y397" s="3">
        <f t="shared" si="83"/>
        <v>0</v>
      </c>
    </row>
    <row r="398" spans="2:25" hidden="1" x14ac:dyDescent="0.25">
      <c r="B398" s="3" t="s">
        <v>129</v>
      </c>
      <c r="C398" s="3" t="s">
        <v>92</v>
      </c>
      <c r="D398" s="17">
        <v>180</v>
      </c>
      <c r="E398" s="7">
        <v>10.416</v>
      </c>
      <c r="F398" s="7">
        <v>18.600000000000001</v>
      </c>
      <c r="G398" s="7">
        <f t="shared" si="80"/>
        <v>193.73760000000001</v>
      </c>
      <c r="H398" s="8">
        <f t="shared" si="84"/>
        <v>231.7101696</v>
      </c>
      <c r="I398" s="8">
        <v>250</v>
      </c>
      <c r="J398" s="15" t="str">
        <f t="shared" si="85"/>
        <v>D-180</v>
      </c>
      <c r="K398" s="8" t="s">
        <v>14</v>
      </c>
      <c r="L398" s="2" t="s">
        <v>27</v>
      </c>
      <c r="M398" s="122" t="s">
        <v>314</v>
      </c>
      <c r="P398" s="36">
        <f t="shared" si="86"/>
        <v>250</v>
      </c>
      <c r="Q398" s="3">
        <f t="shared" si="87"/>
        <v>0</v>
      </c>
      <c r="R398" s="3">
        <f t="shared" si="88"/>
        <v>1</v>
      </c>
      <c r="S398" s="3">
        <f t="shared" si="89"/>
        <v>0</v>
      </c>
      <c r="T398" s="3">
        <f t="shared" si="90"/>
        <v>0</v>
      </c>
      <c r="U398" s="3">
        <f t="shared" si="91"/>
        <v>0</v>
      </c>
      <c r="V398" s="3">
        <f t="shared" si="92"/>
        <v>0</v>
      </c>
      <c r="W398" s="3">
        <f t="shared" si="81"/>
        <v>0</v>
      </c>
      <c r="X398" s="3">
        <f t="shared" si="82"/>
        <v>0</v>
      </c>
      <c r="Y398" s="3">
        <f t="shared" si="83"/>
        <v>0</v>
      </c>
    </row>
    <row r="399" spans="2:25" x14ac:dyDescent="0.25">
      <c r="B399" s="3" t="s">
        <v>130</v>
      </c>
      <c r="C399" s="3" t="s">
        <v>92</v>
      </c>
      <c r="D399" s="17">
        <v>181</v>
      </c>
      <c r="E399" s="7">
        <v>8.1</v>
      </c>
      <c r="F399" s="7">
        <v>18.600000000000001</v>
      </c>
      <c r="G399" s="7">
        <f t="shared" si="80"/>
        <v>150.66</v>
      </c>
      <c r="H399" s="8">
        <f t="shared" si="84"/>
        <v>180.18935999999999</v>
      </c>
      <c r="I399" s="8">
        <v>180</v>
      </c>
      <c r="J399" s="15" t="str">
        <f t="shared" si="85"/>
        <v>D-181</v>
      </c>
      <c r="K399" s="8" t="s">
        <v>14</v>
      </c>
      <c r="L399" s="2" t="s">
        <v>322</v>
      </c>
      <c r="M399" s="2"/>
      <c r="P399" s="36">
        <f t="shared" si="86"/>
        <v>210</v>
      </c>
      <c r="Q399" s="3">
        <f t="shared" si="87"/>
        <v>1</v>
      </c>
      <c r="R399" s="3">
        <f t="shared" si="88"/>
        <v>0</v>
      </c>
      <c r="S399" s="3">
        <f t="shared" si="89"/>
        <v>0</v>
      </c>
      <c r="T399" s="3">
        <f t="shared" si="90"/>
        <v>0</v>
      </c>
      <c r="U399" s="3">
        <f t="shared" si="91"/>
        <v>0</v>
      </c>
      <c r="V399" s="3">
        <f t="shared" si="92"/>
        <v>0</v>
      </c>
      <c r="W399" s="3">
        <f t="shared" si="81"/>
        <v>0</v>
      </c>
      <c r="X399" s="3">
        <f t="shared" si="82"/>
        <v>0</v>
      </c>
      <c r="Y399" s="3">
        <f t="shared" si="83"/>
        <v>0</v>
      </c>
    </row>
    <row r="400" spans="2:25" x14ac:dyDescent="0.25">
      <c r="C400" s="3" t="s">
        <v>92</v>
      </c>
      <c r="D400" s="17">
        <v>182</v>
      </c>
      <c r="E400" s="7">
        <v>8.1</v>
      </c>
      <c r="F400" s="7">
        <v>18.600000000000001</v>
      </c>
      <c r="G400" s="7">
        <f t="shared" si="80"/>
        <v>150.66</v>
      </c>
      <c r="H400" s="8">
        <f t="shared" si="84"/>
        <v>180.18935999999999</v>
      </c>
      <c r="I400" s="8">
        <v>180</v>
      </c>
      <c r="J400" s="15" t="str">
        <f t="shared" si="85"/>
        <v>D-182</v>
      </c>
      <c r="K400" s="8" t="s">
        <v>14</v>
      </c>
      <c r="L400" s="2" t="s">
        <v>322</v>
      </c>
      <c r="M400" s="2"/>
      <c r="P400" s="36">
        <f t="shared" si="86"/>
        <v>210</v>
      </c>
      <c r="Q400" s="3">
        <f t="shared" si="87"/>
        <v>1</v>
      </c>
      <c r="R400" s="3">
        <f t="shared" si="88"/>
        <v>0</v>
      </c>
      <c r="S400" s="3">
        <f t="shared" si="89"/>
        <v>0</v>
      </c>
      <c r="T400" s="3">
        <f t="shared" si="90"/>
        <v>0</v>
      </c>
      <c r="U400" s="3">
        <f t="shared" si="91"/>
        <v>0</v>
      </c>
      <c r="V400" s="3">
        <f t="shared" si="92"/>
        <v>0</v>
      </c>
      <c r="W400" s="3">
        <f t="shared" si="81"/>
        <v>0</v>
      </c>
      <c r="X400" s="3">
        <f t="shared" si="82"/>
        <v>0</v>
      </c>
      <c r="Y400" s="3">
        <f t="shared" si="83"/>
        <v>0</v>
      </c>
    </row>
    <row r="401" spans="3:25" x14ac:dyDescent="0.25">
      <c r="C401" s="3" t="s">
        <v>92</v>
      </c>
      <c r="D401" s="17">
        <v>183</v>
      </c>
      <c r="E401" s="7">
        <v>8.1</v>
      </c>
      <c r="F401" s="7">
        <v>18.600000000000001</v>
      </c>
      <c r="G401" s="7">
        <f t="shared" si="80"/>
        <v>150.66</v>
      </c>
      <c r="H401" s="8">
        <f t="shared" si="84"/>
        <v>180.18935999999999</v>
      </c>
      <c r="I401" s="8">
        <v>180</v>
      </c>
      <c r="J401" s="15" t="str">
        <f t="shared" si="85"/>
        <v>D-183</v>
      </c>
      <c r="K401" s="8" t="s">
        <v>14</v>
      </c>
      <c r="L401" s="2" t="s">
        <v>322</v>
      </c>
      <c r="M401" s="2"/>
      <c r="P401" s="36">
        <f t="shared" si="86"/>
        <v>210</v>
      </c>
      <c r="Q401" s="3">
        <f t="shared" si="87"/>
        <v>1</v>
      </c>
      <c r="R401" s="3">
        <f t="shared" si="88"/>
        <v>0</v>
      </c>
      <c r="S401" s="3">
        <f t="shared" si="89"/>
        <v>0</v>
      </c>
      <c r="T401" s="3">
        <f t="shared" si="90"/>
        <v>0</v>
      </c>
      <c r="U401" s="3">
        <f t="shared" si="91"/>
        <v>0</v>
      </c>
      <c r="V401" s="3">
        <f t="shared" si="92"/>
        <v>0</v>
      </c>
      <c r="W401" s="3">
        <f t="shared" si="81"/>
        <v>0</v>
      </c>
      <c r="X401" s="3">
        <f t="shared" si="82"/>
        <v>0</v>
      </c>
      <c r="Y401" s="3">
        <f t="shared" si="83"/>
        <v>0</v>
      </c>
    </row>
    <row r="402" spans="3:25" x14ac:dyDescent="0.25">
      <c r="C402" s="3" t="s">
        <v>92</v>
      </c>
      <c r="D402" s="17">
        <v>184</v>
      </c>
      <c r="E402" s="7">
        <v>8.1</v>
      </c>
      <c r="F402" s="7">
        <v>18.600000000000001</v>
      </c>
      <c r="G402" s="7">
        <f t="shared" si="80"/>
        <v>150.66</v>
      </c>
      <c r="H402" s="8">
        <f t="shared" si="84"/>
        <v>180.18935999999999</v>
      </c>
      <c r="I402" s="8">
        <v>180</v>
      </c>
      <c r="J402" s="15" t="str">
        <f t="shared" si="85"/>
        <v>D-184</v>
      </c>
      <c r="K402" s="8" t="s">
        <v>14</v>
      </c>
      <c r="L402" s="2" t="s">
        <v>322</v>
      </c>
      <c r="M402" s="2"/>
      <c r="P402" s="36">
        <f t="shared" si="86"/>
        <v>210</v>
      </c>
      <c r="Q402" s="3">
        <f t="shared" si="87"/>
        <v>1</v>
      </c>
      <c r="R402" s="3">
        <f t="shared" si="88"/>
        <v>0</v>
      </c>
      <c r="S402" s="3">
        <f t="shared" si="89"/>
        <v>0</v>
      </c>
      <c r="T402" s="3">
        <f t="shared" si="90"/>
        <v>0</v>
      </c>
      <c r="U402" s="3">
        <f t="shared" si="91"/>
        <v>0</v>
      </c>
      <c r="V402" s="3">
        <f t="shared" si="92"/>
        <v>0</v>
      </c>
      <c r="W402" s="3">
        <f t="shared" si="81"/>
        <v>0</v>
      </c>
      <c r="X402" s="3">
        <f t="shared" si="82"/>
        <v>0</v>
      </c>
      <c r="Y402" s="3">
        <f t="shared" si="83"/>
        <v>0</v>
      </c>
    </row>
    <row r="403" spans="3:25" x14ac:dyDescent="0.25">
      <c r="C403" s="3" t="s">
        <v>92</v>
      </c>
      <c r="D403" s="17">
        <v>185</v>
      </c>
      <c r="E403" s="7">
        <v>8.1</v>
      </c>
      <c r="F403" s="7">
        <v>18.600000000000001</v>
      </c>
      <c r="G403" s="7">
        <f t="shared" si="80"/>
        <v>150.66</v>
      </c>
      <c r="H403" s="8">
        <f t="shared" si="84"/>
        <v>180.18935999999999</v>
      </c>
      <c r="I403" s="8">
        <v>180</v>
      </c>
      <c r="J403" s="15" t="str">
        <f t="shared" si="85"/>
        <v>D-185</v>
      </c>
      <c r="K403" s="8" t="s">
        <v>14</v>
      </c>
      <c r="L403" s="2" t="s">
        <v>322</v>
      </c>
      <c r="M403" s="2"/>
      <c r="P403" s="36">
        <f t="shared" si="86"/>
        <v>210</v>
      </c>
      <c r="Q403" s="3">
        <f t="shared" si="87"/>
        <v>1</v>
      </c>
      <c r="R403" s="3">
        <f t="shared" si="88"/>
        <v>0</v>
      </c>
      <c r="S403" s="3">
        <f t="shared" si="89"/>
        <v>0</v>
      </c>
      <c r="T403" s="3">
        <f t="shared" si="90"/>
        <v>0</v>
      </c>
      <c r="U403" s="3">
        <f t="shared" si="91"/>
        <v>0</v>
      </c>
      <c r="V403" s="3">
        <f t="shared" si="92"/>
        <v>0</v>
      </c>
      <c r="W403" s="3">
        <f t="shared" si="81"/>
        <v>0</v>
      </c>
      <c r="X403" s="3">
        <f t="shared" si="82"/>
        <v>0</v>
      </c>
      <c r="Y403" s="3">
        <f t="shared" si="83"/>
        <v>0</v>
      </c>
    </row>
    <row r="404" spans="3:25" x14ac:dyDescent="0.25">
      <c r="C404" s="3" t="s">
        <v>92</v>
      </c>
      <c r="D404" s="17">
        <v>186</v>
      </c>
      <c r="E404" s="7">
        <v>8.1</v>
      </c>
      <c r="F404" s="7">
        <v>18.600000000000001</v>
      </c>
      <c r="G404" s="7">
        <f t="shared" si="80"/>
        <v>150.66</v>
      </c>
      <c r="H404" s="8">
        <f t="shared" si="84"/>
        <v>180.18935999999999</v>
      </c>
      <c r="I404" s="8">
        <v>180</v>
      </c>
      <c r="J404" s="15" t="str">
        <f t="shared" si="85"/>
        <v>D-186</v>
      </c>
      <c r="K404" s="8" t="s">
        <v>14</v>
      </c>
      <c r="L404" s="2" t="s">
        <v>322</v>
      </c>
      <c r="M404" s="2"/>
      <c r="P404" s="36">
        <f t="shared" si="86"/>
        <v>210</v>
      </c>
      <c r="Q404" s="3">
        <f t="shared" si="87"/>
        <v>1</v>
      </c>
      <c r="R404" s="3">
        <f t="shared" si="88"/>
        <v>0</v>
      </c>
      <c r="S404" s="3">
        <f t="shared" si="89"/>
        <v>0</v>
      </c>
      <c r="T404" s="3">
        <f t="shared" si="90"/>
        <v>0</v>
      </c>
      <c r="U404" s="3">
        <f t="shared" si="91"/>
        <v>0</v>
      </c>
      <c r="V404" s="3">
        <f t="shared" si="92"/>
        <v>0</v>
      </c>
      <c r="W404" s="3">
        <f t="shared" si="81"/>
        <v>0</v>
      </c>
      <c r="X404" s="3">
        <f t="shared" si="82"/>
        <v>0</v>
      </c>
      <c r="Y404" s="3">
        <f t="shared" si="83"/>
        <v>0</v>
      </c>
    </row>
    <row r="405" spans="3:25" x14ac:dyDescent="0.25">
      <c r="C405" s="3" t="s">
        <v>92</v>
      </c>
      <c r="D405" s="17">
        <v>187</v>
      </c>
      <c r="E405" s="7">
        <v>8.1</v>
      </c>
      <c r="F405" s="7">
        <v>18.600000000000001</v>
      </c>
      <c r="G405" s="7">
        <f t="shared" si="80"/>
        <v>150.66</v>
      </c>
      <c r="H405" s="8">
        <f t="shared" si="84"/>
        <v>180.18935999999999</v>
      </c>
      <c r="I405" s="8">
        <v>180</v>
      </c>
      <c r="J405" s="15" t="str">
        <f t="shared" si="85"/>
        <v>D-187</v>
      </c>
      <c r="K405" s="8" t="s">
        <v>14</v>
      </c>
      <c r="L405" s="2" t="s">
        <v>322</v>
      </c>
      <c r="M405" s="2"/>
      <c r="P405" s="36">
        <f t="shared" si="86"/>
        <v>210</v>
      </c>
      <c r="Q405" s="3">
        <f t="shared" si="87"/>
        <v>1</v>
      </c>
      <c r="R405" s="3">
        <f t="shared" si="88"/>
        <v>0</v>
      </c>
      <c r="S405" s="3">
        <f t="shared" si="89"/>
        <v>0</v>
      </c>
      <c r="T405" s="3">
        <f t="shared" si="90"/>
        <v>0</v>
      </c>
      <c r="U405" s="3">
        <f t="shared" si="91"/>
        <v>0</v>
      </c>
      <c r="V405" s="3">
        <f t="shared" si="92"/>
        <v>0</v>
      </c>
      <c r="W405" s="3">
        <f t="shared" si="81"/>
        <v>0</v>
      </c>
      <c r="X405" s="3">
        <f t="shared" si="82"/>
        <v>0</v>
      </c>
      <c r="Y405" s="3">
        <f t="shared" si="83"/>
        <v>0</v>
      </c>
    </row>
    <row r="406" spans="3:25" x14ac:dyDescent="0.25">
      <c r="C406" s="3" t="s">
        <v>92</v>
      </c>
      <c r="D406" s="17">
        <v>188</v>
      </c>
      <c r="E406" s="7">
        <v>8.1</v>
      </c>
      <c r="F406" s="7">
        <v>18.600000000000001</v>
      </c>
      <c r="G406" s="7">
        <f t="shared" si="80"/>
        <v>150.66</v>
      </c>
      <c r="H406" s="8">
        <f t="shared" si="84"/>
        <v>180.18935999999999</v>
      </c>
      <c r="I406" s="8">
        <v>180</v>
      </c>
      <c r="J406" s="15" t="str">
        <f t="shared" si="85"/>
        <v>D-188</v>
      </c>
      <c r="K406" s="8" t="s">
        <v>14</v>
      </c>
      <c r="L406" s="2" t="s">
        <v>322</v>
      </c>
      <c r="M406" s="2"/>
      <c r="P406" s="36">
        <f t="shared" si="86"/>
        <v>210</v>
      </c>
      <c r="Q406" s="3">
        <f t="shared" si="87"/>
        <v>1</v>
      </c>
      <c r="R406" s="3">
        <f t="shared" si="88"/>
        <v>0</v>
      </c>
      <c r="S406" s="3">
        <f t="shared" si="89"/>
        <v>0</v>
      </c>
      <c r="T406" s="3">
        <f t="shared" si="90"/>
        <v>0</v>
      </c>
      <c r="U406" s="3">
        <f t="shared" si="91"/>
        <v>0</v>
      </c>
      <c r="V406" s="3">
        <f t="shared" si="92"/>
        <v>0</v>
      </c>
      <c r="W406" s="3">
        <f t="shared" si="81"/>
        <v>0</v>
      </c>
      <c r="X406" s="3">
        <f t="shared" si="82"/>
        <v>0</v>
      </c>
      <c r="Y406" s="3">
        <f t="shared" si="83"/>
        <v>0</v>
      </c>
    </row>
    <row r="407" spans="3:25" x14ac:dyDescent="0.25">
      <c r="C407" s="3" t="s">
        <v>92</v>
      </c>
      <c r="D407" s="17">
        <v>189</v>
      </c>
      <c r="E407" s="7">
        <v>8.1</v>
      </c>
      <c r="F407" s="7">
        <v>18.600000000000001</v>
      </c>
      <c r="G407" s="7">
        <f t="shared" si="80"/>
        <v>150.66</v>
      </c>
      <c r="H407" s="8">
        <f t="shared" si="84"/>
        <v>180.18935999999999</v>
      </c>
      <c r="I407" s="8">
        <v>180</v>
      </c>
      <c r="J407" s="15" t="str">
        <f t="shared" si="85"/>
        <v>D-189</v>
      </c>
      <c r="K407" s="8" t="s">
        <v>14</v>
      </c>
      <c r="L407" s="2" t="s">
        <v>322</v>
      </c>
      <c r="M407" s="2"/>
      <c r="P407" s="36">
        <f t="shared" si="86"/>
        <v>210</v>
      </c>
      <c r="Q407" s="3">
        <f t="shared" si="87"/>
        <v>1</v>
      </c>
      <c r="R407" s="3">
        <f t="shared" si="88"/>
        <v>0</v>
      </c>
      <c r="S407" s="3">
        <f t="shared" si="89"/>
        <v>0</v>
      </c>
      <c r="T407" s="3">
        <f t="shared" si="90"/>
        <v>0</v>
      </c>
      <c r="U407" s="3">
        <f t="shared" si="91"/>
        <v>0</v>
      </c>
      <c r="V407" s="3">
        <f t="shared" si="92"/>
        <v>0</v>
      </c>
      <c r="W407" s="3">
        <f t="shared" si="81"/>
        <v>0</v>
      </c>
      <c r="X407" s="3">
        <f t="shared" si="82"/>
        <v>0</v>
      </c>
      <c r="Y407" s="3">
        <f t="shared" si="83"/>
        <v>0</v>
      </c>
    </row>
    <row r="408" spans="3:25" x14ac:dyDescent="0.25">
      <c r="C408" s="3" t="s">
        <v>92</v>
      </c>
      <c r="D408" s="17">
        <v>190</v>
      </c>
      <c r="E408" s="7">
        <v>8.1</v>
      </c>
      <c r="F408" s="7">
        <v>18.600000000000001</v>
      </c>
      <c r="G408" s="7">
        <f t="shared" si="80"/>
        <v>150.66</v>
      </c>
      <c r="H408" s="8">
        <f t="shared" si="84"/>
        <v>180.18935999999999</v>
      </c>
      <c r="I408" s="8">
        <v>180</v>
      </c>
      <c r="J408" s="15" t="str">
        <f t="shared" si="85"/>
        <v>D-190</v>
      </c>
      <c r="K408" s="8" t="s">
        <v>14</v>
      </c>
      <c r="L408" s="2" t="s">
        <v>322</v>
      </c>
      <c r="M408" s="2"/>
      <c r="P408" s="36">
        <f t="shared" si="86"/>
        <v>210</v>
      </c>
      <c r="Q408" s="3">
        <f t="shared" si="87"/>
        <v>1</v>
      </c>
      <c r="R408" s="3">
        <f t="shared" si="88"/>
        <v>0</v>
      </c>
      <c r="S408" s="3">
        <f t="shared" si="89"/>
        <v>0</v>
      </c>
      <c r="T408" s="3">
        <f t="shared" si="90"/>
        <v>0</v>
      </c>
      <c r="U408" s="3">
        <f t="shared" si="91"/>
        <v>0</v>
      </c>
      <c r="V408" s="3">
        <f t="shared" si="92"/>
        <v>0</v>
      </c>
      <c r="W408" s="3">
        <f t="shared" si="81"/>
        <v>0</v>
      </c>
      <c r="X408" s="3">
        <f t="shared" si="82"/>
        <v>0</v>
      </c>
      <c r="Y408" s="3">
        <f t="shared" si="83"/>
        <v>0</v>
      </c>
    </row>
    <row r="409" spans="3:25" x14ac:dyDescent="0.25">
      <c r="C409" s="3" t="s">
        <v>92</v>
      </c>
      <c r="D409" s="17">
        <v>191</v>
      </c>
      <c r="E409" s="7">
        <v>8.1</v>
      </c>
      <c r="F409" s="7">
        <v>18.600000000000001</v>
      </c>
      <c r="G409" s="7">
        <f t="shared" si="80"/>
        <v>150.66</v>
      </c>
      <c r="H409" s="8">
        <f t="shared" si="84"/>
        <v>180.18935999999999</v>
      </c>
      <c r="I409" s="8">
        <v>180</v>
      </c>
      <c r="J409" s="15" t="str">
        <f t="shared" si="85"/>
        <v>D-191</v>
      </c>
      <c r="K409" s="8" t="s">
        <v>14</v>
      </c>
      <c r="L409" s="2" t="s">
        <v>322</v>
      </c>
      <c r="M409" s="2"/>
      <c r="P409" s="36">
        <f t="shared" si="86"/>
        <v>210</v>
      </c>
      <c r="Q409" s="3">
        <f t="shared" si="87"/>
        <v>1</v>
      </c>
      <c r="R409" s="3">
        <f t="shared" si="88"/>
        <v>0</v>
      </c>
      <c r="S409" s="3">
        <f t="shared" si="89"/>
        <v>0</v>
      </c>
      <c r="T409" s="3">
        <f t="shared" si="90"/>
        <v>0</v>
      </c>
      <c r="U409" s="3">
        <f t="shared" si="91"/>
        <v>0</v>
      </c>
      <c r="V409" s="3">
        <f t="shared" si="92"/>
        <v>0</v>
      </c>
      <c r="W409" s="3">
        <f t="shared" si="81"/>
        <v>0</v>
      </c>
      <c r="X409" s="3">
        <f t="shared" si="82"/>
        <v>0</v>
      </c>
      <c r="Y409" s="3">
        <f t="shared" si="83"/>
        <v>0</v>
      </c>
    </row>
    <row r="410" spans="3:25" x14ac:dyDescent="0.25">
      <c r="C410" s="3" t="s">
        <v>92</v>
      </c>
      <c r="D410" s="17">
        <v>192</v>
      </c>
      <c r="E410" s="7">
        <v>8.1</v>
      </c>
      <c r="F410" s="7">
        <v>18.600000000000001</v>
      </c>
      <c r="G410" s="7">
        <f t="shared" si="80"/>
        <v>150.66</v>
      </c>
      <c r="H410" s="8">
        <f t="shared" si="84"/>
        <v>180.18935999999999</v>
      </c>
      <c r="I410" s="8">
        <v>180</v>
      </c>
      <c r="J410" s="15" t="str">
        <f t="shared" si="85"/>
        <v>D-192</v>
      </c>
      <c r="K410" s="8" t="s">
        <v>14</v>
      </c>
      <c r="L410" s="2" t="s">
        <v>322</v>
      </c>
      <c r="M410" s="2"/>
      <c r="P410" s="36">
        <f t="shared" si="86"/>
        <v>210</v>
      </c>
      <c r="Q410" s="3">
        <f t="shared" si="87"/>
        <v>1</v>
      </c>
      <c r="R410" s="3">
        <f t="shared" si="88"/>
        <v>0</v>
      </c>
      <c r="S410" s="3">
        <f t="shared" si="89"/>
        <v>0</v>
      </c>
      <c r="T410" s="3">
        <f t="shared" si="90"/>
        <v>0</v>
      </c>
      <c r="U410" s="3">
        <f t="shared" si="91"/>
        <v>0</v>
      </c>
      <c r="V410" s="3">
        <f t="shared" si="92"/>
        <v>0</v>
      </c>
      <c r="W410" s="3">
        <f t="shared" si="81"/>
        <v>0</v>
      </c>
      <c r="X410" s="3">
        <f t="shared" si="82"/>
        <v>0</v>
      </c>
      <c r="Y410" s="3">
        <f t="shared" si="83"/>
        <v>0</v>
      </c>
    </row>
    <row r="411" spans="3:25" x14ac:dyDescent="0.25">
      <c r="C411" s="3" t="s">
        <v>92</v>
      </c>
      <c r="D411" s="17">
        <v>193</v>
      </c>
      <c r="E411" s="7">
        <v>8.1</v>
      </c>
      <c r="F411" s="7">
        <v>18.600000000000001</v>
      </c>
      <c r="G411" s="7">
        <f t="shared" si="80"/>
        <v>150.66</v>
      </c>
      <c r="H411" s="8">
        <f t="shared" si="84"/>
        <v>180.18935999999999</v>
      </c>
      <c r="I411" s="8">
        <v>180</v>
      </c>
      <c r="J411" s="15" t="str">
        <f t="shared" si="85"/>
        <v>D-193</v>
      </c>
      <c r="K411" s="8" t="s">
        <v>14</v>
      </c>
      <c r="L411" s="2" t="s">
        <v>322</v>
      </c>
      <c r="M411" s="2"/>
      <c r="P411" s="36">
        <f t="shared" si="86"/>
        <v>210</v>
      </c>
      <c r="Q411" s="3">
        <f t="shared" si="87"/>
        <v>1</v>
      </c>
      <c r="R411" s="3">
        <f t="shared" si="88"/>
        <v>0</v>
      </c>
      <c r="S411" s="3">
        <f t="shared" si="89"/>
        <v>0</v>
      </c>
      <c r="T411" s="3">
        <f t="shared" si="90"/>
        <v>0</v>
      </c>
      <c r="U411" s="3">
        <f t="shared" si="91"/>
        <v>0</v>
      </c>
      <c r="V411" s="3">
        <f t="shared" si="92"/>
        <v>0</v>
      </c>
      <c r="W411" s="3">
        <f t="shared" si="81"/>
        <v>0</v>
      </c>
      <c r="X411" s="3">
        <f t="shared" si="82"/>
        <v>0</v>
      </c>
      <c r="Y411" s="3">
        <f t="shared" si="83"/>
        <v>0</v>
      </c>
    </row>
    <row r="412" spans="3:25" x14ac:dyDescent="0.25">
      <c r="C412" s="3" t="s">
        <v>92</v>
      </c>
      <c r="D412" s="17">
        <v>194</v>
      </c>
      <c r="E412" s="7">
        <v>8.1</v>
      </c>
      <c r="F412" s="7">
        <v>18.600000000000001</v>
      </c>
      <c r="G412" s="7">
        <f t="shared" si="80"/>
        <v>150.66</v>
      </c>
      <c r="H412" s="8">
        <f t="shared" si="84"/>
        <v>180.18935999999999</v>
      </c>
      <c r="I412" s="8">
        <v>180</v>
      </c>
      <c r="J412" s="15" t="str">
        <f t="shared" si="85"/>
        <v>D-194</v>
      </c>
      <c r="K412" s="8" t="s">
        <v>14</v>
      </c>
      <c r="L412" s="2" t="s">
        <v>322</v>
      </c>
      <c r="M412" s="2"/>
      <c r="P412" s="36">
        <f t="shared" si="86"/>
        <v>210</v>
      </c>
      <c r="Q412" s="3">
        <f t="shared" si="87"/>
        <v>1</v>
      </c>
      <c r="R412" s="3">
        <f t="shared" si="88"/>
        <v>0</v>
      </c>
      <c r="S412" s="3">
        <f t="shared" si="89"/>
        <v>0</v>
      </c>
      <c r="T412" s="3">
        <f t="shared" si="90"/>
        <v>0</v>
      </c>
      <c r="U412" s="3">
        <f t="shared" si="91"/>
        <v>0</v>
      </c>
      <c r="V412" s="3">
        <f t="shared" si="92"/>
        <v>0</v>
      </c>
      <c r="W412" s="3">
        <f t="shared" si="81"/>
        <v>0</v>
      </c>
      <c r="X412" s="3">
        <f t="shared" si="82"/>
        <v>0</v>
      </c>
      <c r="Y412" s="3">
        <f t="shared" si="83"/>
        <v>0</v>
      </c>
    </row>
    <row r="413" spans="3:25" x14ac:dyDescent="0.25">
      <c r="C413" s="3" t="s">
        <v>92</v>
      </c>
      <c r="D413" s="17">
        <v>195</v>
      </c>
      <c r="E413" s="7">
        <v>8.1</v>
      </c>
      <c r="F413" s="7">
        <v>18.600000000000001</v>
      </c>
      <c r="G413" s="7">
        <f t="shared" si="80"/>
        <v>150.66</v>
      </c>
      <c r="H413" s="8">
        <f t="shared" si="84"/>
        <v>180.18935999999999</v>
      </c>
      <c r="I413" s="8">
        <v>180</v>
      </c>
      <c r="J413" s="15" t="str">
        <f t="shared" si="85"/>
        <v>D-195</v>
      </c>
      <c r="K413" s="8" t="s">
        <v>14</v>
      </c>
      <c r="L413" s="2" t="s">
        <v>322</v>
      </c>
      <c r="M413" s="2"/>
      <c r="P413" s="36">
        <f t="shared" si="86"/>
        <v>210</v>
      </c>
      <c r="Q413" s="3">
        <f t="shared" si="87"/>
        <v>1</v>
      </c>
      <c r="R413" s="3">
        <f t="shared" si="88"/>
        <v>0</v>
      </c>
      <c r="S413" s="3">
        <f t="shared" si="89"/>
        <v>0</v>
      </c>
      <c r="T413" s="3">
        <f t="shared" si="90"/>
        <v>0</v>
      </c>
      <c r="U413" s="3">
        <f t="shared" si="91"/>
        <v>0</v>
      </c>
      <c r="V413" s="3">
        <f t="shared" si="92"/>
        <v>0</v>
      </c>
      <c r="W413" s="3">
        <f t="shared" si="81"/>
        <v>0</v>
      </c>
      <c r="X413" s="3">
        <f t="shared" si="82"/>
        <v>0</v>
      </c>
      <c r="Y413" s="3">
        <f t="shared" si="83"/>
        <v>0</v>
      </c>
    </row>
    <row r="414" spans="3:25" x14ac:dyDescent="0.25">
      <c r="C414" s="3" t="s">
        <v>92</v>
      </c>
      <c r="D414" s="17">
        <v>196</v>
      </c>
      <c r="E414" s="7">
        <v>8.1</v>
      </c>
      <c r="F414" s="7">
        <v>18.600000000000001</v>
      </c>
      <c r="G414" s="7">
        <f t="shared" si="80"/>
        <v>150.66</v>
      </c>
      <c r="H414" s="8">
        <f t="shared" si="84"/>
        <v>180.18935999999999</v>
      </c>
      <c r="I414" s="8">
        <v>180</v>
      </c>
      <c r="J414" s="15" t="str">
        <f t="shared" si="85"/>
        <v>D-196</v>
      </c>
      <c r="K414" s="8" t="s">
        <v>14</v>
      </c>
      <c r="L414" s="2" t="s">
        <v>322</v>
      </c>
      <c r="M414" s="2"/>
      <c r="P414" s="36">
        <f t="shared" si="86"/>
        <v>210</v>
      </c>
      <c r="Q414" s="3">
        <f t="shared" si="87"/>
        <v>1</v>
      </c>
      <c r="R414" s="3">
        <f t="shared" si="88"/>
        <v>0</v>
      </c>
      <c r="S414" s="3">
        <f t="shared" si="89"/>
        <v>0</v>
      </c>
      <c r="T414" s="3">
        <f t="shared" si="90"/>
        <v>0</v>
      </c>
      <c r="U414" s="3">
        <f t="shared" si="91"/>
        <v>0</v>
      </c>
      <c r="V414" s="3">
        <f t="shared" si="92"/>
        <v>0</v>
      </c>
      <c r="W414" s="3">
        <f t="shared" si="81"/>
        <v>0</v>
      </c>
      <c r="X414" s="3">
        <f t="shared" si="82"/>
        <v>0</v>
      </c>
      <c r="Y414" s="3">
        <f t="shared" si="83"/>
        <v>0</v>
      </c>
    </row>
    <row r="415" spans="3:25" x14ac:dyDescent="0.25">
      <c r="C415" s="3" t="s">
        <v>92</v>
      </c>
      <c r="D415" s="17">
        <v>197</v>
      </c>
      <c r="E415" s="7">
        <v>8.1</v>
      </c>
      <c r="F415" s="7">
        <v>18.600000000000001</v>
      </c>
      <c r="G415" s="7">
        <f t="shared" si="80"/>
        <v>150.66</v>
      </c>
      <c r="H415" s="8">
        <f t="shared" si="84"/>
        <v>180.18935999999999</v>
      </c>
      <c r="I415" s="8">
        <v>180</v>
      </c>
      <c r="J415" s="15" t="str">
        <f t="shared" si="85"/>
        <v>D-197</v>
      </c>
      <c r="K415" s="8" t="s">
        <v>14</v>
      </c>
      <c r="L415" s="2" t="s">
        <v>322</v>
      </c>
      <c r="M415" s="2"/>
      <c r="P415" s="36">
        <f t="shared" si="86"/>
        <v>210</v>
      </c>
      <c r="Q415" s="3">
        <f t="shared" si="87"/>
        <v>1</v>
      </c>
      <c r="R415" s="3">
        <f t="shared" si="88"/>
        <v>0</v>
      </c>
      <c r="S415" s="3">
        <f t="shared" si="89"/>
        <v>0</v>
      </c>
      <c r="T415" s="3">
        <f t="shared" si="90"/>
        <v>0</v>
      </c>
      <c r="U415" s="3">
        <f t="shared" si="91"/>
        <v>0</v>
      </c>
      <c r="V415" s="3">
        <f t="shared" si="92"/>
        <v>0</v>
      </c>
      <c r="W415" s="3">
        <f t="shared" si="81"/>
        <v>0</v>
      </c>
      <c r="X415" s="3">
        <f t="shared" si="82"/>
        <v>0</v>
      </c>
      <c r="Y415" s="3">
        <f t="shared" si="83"/>
        <v>0</v>
      </c>
    </row>
    <row r="416" spans="3:25" x14ac:dyDescent="0.25">
      <c r="C416" s="3" t="s">
        <v>92</v>
      </c>
      <c r="D416" s="17">
        <v>198</v>
      </c>
      <c r="E416" s="7">
        <v>8.1</v>
      </c>
      <c r="F416" s="7">
        <v>18.600000000000001</v>
      </c>
      <c r="G416" s="7">
        <f t="shared" si="80"/>
        <v>150.66</v>
      </c>
      <c r="H416" s="8">
        <f t="shared" si="84"/>
        <v>180.18935999999999</v>
      </c>
      <c r="I416" s="8">
        <v>180</v>
      </c>
      <c r="J416" s="15" t="str">
        <f t="shared" si="85"/>
        <v>D-198</v>
      </c>
      <c r="K416" s="8" t="s">
        <v>14</v>
      </c>
      <c r="L416" s="2" t="s">
        <v>322</v>
      </c>
      <c r="M416" s="2"/>
      <c r="P416" s="36">
        <f t="shared" si="86"/>
        <v>210</v>
      </c>
      <c r="Q416" s="3">
        <f t="shared" si="87"/>
        <v>1</v>
      </c>
      <c r="R416" s="3">
        <f t="shared" si="88"/>
        <v>0</v>
      </c>
      <c r="S416" s="3">
        <f t="shared" si="89"/>
        <v>0</v>
      </c>
      <c r="T416" s="3">
        <f t="shared" si="90"/>
        <v>0</v>
      </c>
      <c r="U416" s="3">
        <f t="shared" si="91"/>
        <v>0</v>
      </c>
      <c r="V416" s="3">
        <f t="shared" si="92"/>
        <v>0</v>
      </c>
      <c r="W416" s="3">
        <f t="shared" si="81"/>
        <v>0</v>
      </c>
      <c r="X416" s="3">
        <f t="shared" si="82"/>
        <v>0</v>
      </c>
      <c r="Y416" s="3">
        <f t="shared" si="83"/>
        <v>0</v>
      </c>
    </row>
    <row r="417" spans="2:25" hidden="1" x14ac:dyDescent="0.25">
      <c r="B417" s="3" t="s">
        <v>131</v>
      </c>
      <c r="C417" s="3" t="s">
        <v>92</v>
      </c>
      <c r="D417" s="17">
        <v>199</v>
      </c>
      <c r="E417" s="7">
        <v>11</v>
      </c>
      <c r="F417" s="7">
        <v>18.600000000000001</v>
      </c>
      <c r="G417" s="7">
        <f t="shared" si="80"/>
        <v>204.60000000000002</v>
      </c>
      <c r="H417" s="8">
        <f t="shared" si="84"/>
        <v>244.70160000000001</v>
      </c>
      <c r="I417" s="8">
        <v>250</v>
      </c>
      <c r="J417" s="15" t="str">
        <f t="shared" si="85"/>
        <v>D-199</v>
      </c>
      <c r="K417" s="8" t="s">
        <v>14</v>
      </c>
      <c r="L417" s="2" t="s">
        <v>27</v>
      </c>
      <c r="M417" s="122" t="s">
        <v>314</v>
      </c>
      <c r="P417" s="36">
        <f t="shared" si="86"/>
        <v>250</v>
      </c>
      <c r="Q417" s="3">
        <f t="shared" si="87"/>
        <v>0</v>
      </c>
      <c r="R417" s="3">
        <f t="shared" si="88"/>
        <v>1</v>
      </c>
      <c r="S417" s="3">
        <f t="shared" si="89"/>
        <v>0</v>
      </c>
      <c r="T417" s="3">
        <f t="shared" si="90"/>
        <v>0</v>
      </c>
      <c r="U417" s="3">
        <f t="shared" si="91"/>
        <v>0</v>
      </c>
      <c r="V417" s="3">
        <f t="shared" si="92"/>
        <v>0</v>
      </c>
      <c r="W417" s="3">
        <f t="shared" si="81"/>
        <v>0</v>
      </c>
      <c r="X417" s="3">
        <f t="shared" si="82"/>
        <v>0</v>
      </c>
      <c r="Y417" s="3">
        <f t="shared" si="83"/>
        <v>0</v>
      </c>
    </row>
    <row r="418" spans="2:25" x14ac:dyDescent="0.25">
      <c r="B418" s="3" t="s">
        <v>132</v>
      </c>
      <c r="C418" s="3" t="s">
        <v>92</v>
      </c>
      <c r="D418" s="17">
        <v>200</v>
      </c>
      <c r="E418" s="7">
        <v>18.600000000000001</v>
      </c>
      <c r="F418" s="7">
        <v>8.1</v>
      </c>
      <c r="G418" s="7">
        <f t="shared" si="80"/>
        <v>150.66</v>
      </c>
      <c r="H418" s="8">
        <f t="shared" si="84"/>
        <v>180.18935999999999</v>
      </c>
      <c r="I418" s="8">
        <v>180</v>
      </c>
      <c r="J418" s="15" t="str">
        <f t="shared" si="85"/>
        <v>D-200</v>
      </c>
      <c r="K418" s="8" t="s">
        <v>14</v>
      </c>
      <c r="L418" s="2" t="s">
        <v>322</v>
      </c>
      <c r="M418" s="2"/>
      <c r="P418" s="36">
        <f t="shared" si="86"/>
        <v>210</v>
      </c>
      <c r="Q418" s="3">
        <f t="shared" si="87"/>
        <v>1</v>
      </c>
      <c r="R418" s="3">
        <f t="shared" si="88"/>
        <v>0</v>
      </c>
      <c r="S418" s="3">
        <f t="shared" si="89"/>
        <v>0</v>
      </c>
      <c r="T418" s="3">
        <f t="shared" si="90"/>
        <v>0</v>
      </c>
      <c r="U418" s="3">
        <f t="shared" si="91"/>
        <v>0</v>
      </c>
      <c r="V418" s="3">
        <f t="shared" si="92"/>
        <v>0</v>
      </c>
      <c r="W418" s="3">
        <f t="shared" si="81"/>
        <v>0</v>
      </c>
      <c r="X418" s="3">
        <f t="shared" si="82"/>
        <v>0</v>
      </c>
      <c r="Y418" s="3">
        <f t="shared" si="83"/>
        <v>0</v>
      </c>
    </row>
    <row r="419" spans="2:25" x14ac:dyDescent="0.25">
      <c r="C419" s="3" t="s">
        <v>92</v>
      </c>
      <c r="D419" s="17">
        <v>201</v>
      </c>
      <c r="E419" s="7">
        <v>18.600000000000001</v>
      </c>
      <c r="F419" s="7">
        <v>8.1</v>
      </c>
      <c r="G419" s="7">
        <f t="shared" si="80"/>
        <v>150.66</v>
      </c>
      <c r="H419" s="8">
        <f t="shared" si="84"/>
        <v>180.18935999999999</v>
      </c>
      <c r="I419" s="8">
        <v>180</v>
      </c>
      <c r="J419" s="15" t="str">
        <f t="shared" si="85"/>
        <v>D-201</v>
      </c>
      <c r="K419" s="8" t="s">
        <v>14</v>
      </c>
      <c r="L419" s="2" t="s">
        <v>322</v>
      </c>
      <c r="M419" s="2"/>
      <c r="P419" s="36">
        <f t="shared" si="86"/>
        <v>210</v>
      </c>
      <c r="Q419" s="3">
        <f t="shared" si="87"/>
        <v>1</v>
      </c>
      <c r="R419" s="3">
        <f t="shared" si="88"/>
        <v>0</v>
      </c>
      <c r="S419" s="3">
        <f t="shared" si="89"/>
        <v>0</v>
      </c>
      <c r="T419" s="3">
        <f t="shared" si="90"/>
        <v>0</v>
      </c>
      <c r="U419" s="3">
        <f t="shared" si="91"/>
        <v>0</v>
      </c>
      <c r="V419" s="3">
        <f t="shared" si="92"/>
        <v>0</v>
      </c>
      <c r="W419" s="3">
        <f t="shared" si="81"/>
        <v>0</v>
      </c>
      <c r="X419" s="3">
        <f t="shared" si="82"/>
        <v>0</v>
      </c>
      <c r="Y419" s="3">
        <f t="shared" si="83"/>
        <v>0</v>
      </c>
    </row>
    <row r="420" spans="2:25" x14ac:dyDescent="0.25">
      <c r="C420" s="3" t="s">
        <v>92</v>
      </c>
      <c r="D420" s="17">
        <v>202</v>
      </c>
      <c r="E420" s="7">
        <v>18.600000000000001</v>
      </c>
      <c r="F420" s="7">
        <v>8.1</v>
      </c>
      <c r="G420" s="7">
        <f t="shared" si="80"/>
        <v>150.66</v>
      </c>
      <c r="H420" s="8">
        <f t="shared" si="84"/>
        <v>180.18935999999999</v>
      </c>
      <c r="I420" s="8">
        <v>180</v>
      </c>
      <c r="J420" s="15" t="str">
        <f t="shared" si="85"/>
        <v>D-202</v>
      </c>
      <c r="K420" s="8" t="s">
        <v>14</v>
      </c>
      <c r="L420" s="2" t="s">
        <v>322</v>
      </c>
      <c r="M420" s="2"/>
      <c r="P420" s="36">
        <f t="shared" si="86"/>
        <v>210</v>
      </c>
      <c r="Q420" s="3">
        <f t="shared" si="87"/>
        <v>1</v>
      </c>
      <c r="R420" s="3">
        <f t="shared" si="88"/>
        <v>0</v>
      </c>
      <c r="S420" s="3">
        <f t="shared" si="89"/>
        <v>0</v>
      </c>
      <c r="T420" s="3">
        <f t="shared" si="90"/>
        <v>0</v>
      </c>
      <c r="U420" s="3">
        <f t="shared" si="91"/>
        <v>0</v>
      </c>
      <c r="V420" s="3">
        <f t="shared" si="92"/>
        <v>0</v>
      </c>
      <c r="W420" s="3">
        <f t="shared" si="81"/>
        <v>0</v>
      </c>
      <c r="X420" s="3">
        <f t="shared" si="82"/>
        <v>0</v>
      </c>
      <c r="Y420" s="3">
        <f t="shared" si="83"/>
        <v>0</v>
      </c>
    </row>
    <row r="421" spans="2:25" x14ac:dyDescent="0.25">
      <c r="C421" s="3" t="s">
        <v>92</v>
      </c>
      <c r="D421" s="17">
        <v>203</v>
      </c>
      <c r="E421" s="7">
        <v>18.600000000000001</v>
      </c>
      <c r="F421" s="7">
        <v>8.1</v>
      </c>
      <c r="G421" s="7">
        <f t="shared" si="80"/>
        <v>150.66</v>
      </c>
      <c r="H421" s="8">
        <f t="shared" si="84"/>
        <v>180.18935999999999</v>
      </c>
      <c r="I421" s="8">
        <v>180</v>
      </c>
      <c r="J421" s="15" t="str">
        <f t="shared" si="85"/>
        <v>D-203</v>
      </c>
      <c r="K421" s="8" t="s">
        <v>14</v>
      </c>
      <c r="L421" s="2" t="s">
        <v>322</v>
      </c>
      <c r="M421" s="2"/>
      <c r="P421" s="36">
        <f t="shared" si="86"/>
        <v>210</v>
      </c>
      <c r="Q421" s="3">
        <f t="shared" si="87"/>
        <v>1</v>
      </c>
      <c r="R421" s="3">
        <f t="shared" si="88"/>
        <v>0</v>
      </c>
      <c r="S421" s="3">
        <f t="shared" si="89"/>
        <v>0</v>
      </c>
      <c r="T421" s="3">
        <f t="shared" si="90"/>
        <v>0</v>
      </c>
      <c r="U421" s="3">
        <f t="shared" si="91"/>
        <v>0</v>
      </c>
      <c r="V421" s="3">
        <f t="shared" si="92"/>
        <v>0</v>
      </c>
      <c r="W421" s="3">
        <f t="shared" si="81"/>
        <v>0</v>
      </c>
      <c r="X421" s="3">
        <f t="shared" si="82"/>
        <v>0</v>
      </c>
      <c r="Y421" s="3">
        <f t="shared" si="83"/>
        <v>0</v>
      </c>
    </row>
    <row r="422" spans="2:25" hidden="1" x14ac:dyDescent="0.25">
      <c r="C422" s="3" t="s">
        <v>92</v>
      </c>
      <c r="D422" s="17">
        <v>204</v>
      </c>
      <c r="E422" s="7">
        <v>18.600000000000001</v>
      </c>
      <c r="F422" s="7">
        <v>8.1</v>
      </c>
      <c r="G422" s="7">
        <f t="shared" si="80"/>
        <v>150.66</v>
      </c>
      <c r="H422" s="8">
        <f t="shared" si="84"/>
        <v>180.18935999999999</v>
      </c>
      <c r="I422" s="8">
        <v>180</v>
      </c>
      <c r="J422" s="15" t="str">
        <f t="shared" si="85"/>
        <v>D-204</v>
      </c>
      <c r="K422" s="8" t="s">
        <v>21</v>
      </c>
      <c r="L422" s="2" t="s">
        <v>21</v>
      </c>
      <c r="M422" s="2"/>
      <c r="N422" s="3" t="s">
        <v>233</v>
      </c>
      <c r="O422" s="24">
        <f>I422</f>
        <v>180</v>
      </c>
      <c r="P422" s="36">
        <f t="shared" si="86"/>
        <v>210</v>
      </c>
      <c r="Q422" s="3">
        <f t="shared" si="87"/>
        <v>1</v>
      </c>
      <c r="R422" s="3">
        <f t="shared" si="88"/>
        <v>0</v>
      </c>
      <c r="S422" s="3">
        <f t="shared" si="89"/>
        <v>0</v>
      </c>
      <c r="T422" s="3">
        <f t="shared" si="90"/>
        <v>0</v>
      </c>
      <c r="U422" s="3">
        <f t="shared" si="91"/>
        <v>0</v>
      </c>
      <c r="V422" s="3">
        <f t="shared" si="92"/>
        <v>0</v>
      </c>
      <c r="W422" s="3">
        <f t="shared" si="81"/>
        <v>0</v>
      </c>
      <c r="X422" s="3">
        <f t="shared" si="82"/>
        <v>0</v>
      </c>
      <c r="Y422" s="3">
        <f t="shared" si="83"/>
        <v>0</v>
      </c>
    </row>
    <row r="423" spans="2:25" hidden="1" x14ac:dyDescent="0.25">
      <c r="C423" s="3" t="s">
        <v>92</v>
      </c>
      <c r="D423" s="17">
        <v>205</v>
      </c>
      <c r="E423" s="7">
        <v>18.600000000000001</v>
      </c>
      <c r="F423" s="7">
        <v>8.1</v>
      </c>
      <c r="G423" s="7">
        <f t="shared" si="80"/>
        <v>150.66</v>
      </c>
      <c r="H423" s="8">
        <f t="shared" si="84"/>
        <v>180.18935999999999</v>
      </c>
      <c r="I423" s="8">
        <v>180</v>
      </c>
      <c r="J423" s="15" t="str">
        <f t="shared" si="85"/>
        <v>D-205</v>
      </c>
      <c r="K423" s="8" t="s">
        <v>21</v>
      </c>
      <c r="L423" s="2" t="s">
        <v>21</v>
      </c>
      <c r="M423" s="2"/>
      <c r="N423" s="3" t="s">
        <v>233</v>
      </c>
      <c r="O423" s="24">
        <f t="shared" ref="O423:O436" si="93">I423</f>
        <v>180</v>
      </c>
      <c r="P423" s="36">
        <f t="shared" si="86"/>
        <v>210</v>
      </c>
      <c r="Q423" s="3">
        <f t="shared" si="87"/>
        <v>1</v>
      </c>
      <c r="R423" s="3">
        <f t="shared" si="88"/>
        <v>0</v>
      </c>
      <c r="S423" s="3">
        <f t="shared" si="89"/>
        <v>0</v>
      </c>
      <c r="T423" s="3">
        <f t="shared" si="90"/>
        <v>0</v>
      </c>
      <c r="U423" s="3">
        <f t="shared" si="91"/>
        <v>0</v>
      </c>
      <c r="V423" s="3">
        <f t="shared" si="92"/>
        <v>0</v>
      </c>
      <c r="W423" s="3">
        <f t="shared" si="81"/>
        <v>0</v>
      </c>
      <c r="X423" s="3">
        <f t="shared" si="82"/>
        <v>0</v>
      </c>
      <c r="Y423" s="3">
        <f t="shared" si="83"/>
        <v>0</v>
      </c>
    </row>
    <row r="424" spans="2:25" hidden="1" x14ac:dyDescent="0.25">
      <c r="C424" s="3" t="s">
        <v>92</v>
      </c>
      <c r="D424" s="17">
        <v>206</v>
      </c>
      <c r="E424" s="7">
        <v>18.600000000000001</v>
      </c>
      <c r="F424" s="7">
        <v>8.1</v>
      </c>
      <c r="G424" s="7">
        <f t="shared" si="80"/>
        <v>150.66</v>
      </c>
      <c r="H424" s="8">
        <f t="shared" si="84"/>
        <v>180.18935999999999</v>
      </c>
      <c r="I424" s="8">
        <v>180</v>
      </c>
      <c r="J424" s="15" t="str">
        <f t="shared" si="85"/>
        <v>D-206</v>
      </c>
      <c r="K424" s="8" t="s">
        <v>21</v>
      </c>
      <c r="L424" s="2" t="s">
        <v>21</v>
      </c>
      <c r="M424" s="2"/>
      <c r="N424" s="3" t="s">
        <v>233</v>
      </c>
      <c r="O424" s="24">
        <f t="shared" si="93"/>
        <v>180</v>
      </c>
      <c r="P424" s="36">
        <f t="shared" si="86"/>
        <v>210</v>
      </c>
      <c r="Q424" s="3">
        <f t="shared" si="87"/>
        <v>1</v>
      </c>
      <c r="R424" s="3">
        <f t="shared" si="88"/>
        <v>0</v>
      </c>
      <c r="S424" s="3">
        <f t="shared" si="89"/>
        <v>0</v>
      </c>
      <c r="T424" s="3">
        <f t="shared" si="90"/>
        <v>0</v>
      </c>
      <c r="U424" s="3">
        <f t="shared" si="91"/>
        <v>0</v>
      </c>
      <c r="V424" s="3">
        <f t="shared" si="92"/>
        <v>0</v>
      </c>
      <c r="W424" s="3">
        <f t="shared" si="81"/>
        <v>0</v>
      </c>
      <c r="X424" s="3">
        <f t="shared" si="82"/>
        <v>0</v>
      </c>
      <c r="Y424" s="3">
        <f t="shared" si="83"/>
        <v>0</v>
      </c>
    </row>
    <row r="425" spans="2:25" hidden="1" x14ac:dyDescent="0.25">
      <c r="C425" s="3" t="s">
        <v>92</v>
      </c>
      <c r="D425" s="17">
        <v>207</v>
      </c>
      <c r="E425" s="7">
        <v>18.600000000000001</v>
      </c>
      <c r="F425" s="7">
        <v>8.1</v>
      </c>
      <c r="G425" s="7">
        <f t="shared" si="80"/>
        <v>150.66</v>
      </c>
      <c r="H425" s="8">
        <f t="shared" si="84"/>
        <v>180.18935999999999</v>
      </c>
      <c r="I425" s="8">
        <v>180</v>
      </c>
      <c r="J425" s="15" t="str">
        <f t="shared" si="85"/>
        <v>D-207</v>
      </c>
      <c r="K425" s="8" t="s">
        <v>21</v>
      </c>
      <c r="L425" s="2" t="s">
        <v>21</v>
      </c>
      <c r="M425" s="2"/>
      <c r="N425" s="3" t="s">
        <v>233</v>
      </c>
      <c r="O425" s="24">
        <f t="shared" si="93"/>
        <v>180</v>
      </c>
      <c r="P425" s="36">
        <f t="shared" si="86"/>
        <v>210</v>
      </c>
      <c r="Q425" s="3">
        <f t="shared" si="87"/>
        <v>1</v>
      </c>
      <c r="R425" s="3">
        <f t="shared" si="88"/>
        <v>0</v>
      </c>
      <c r="S425" s="3">
        <f t="shared" si="89"/>
        <v>0</v>
      </c>
      <c r="T425" s="3">
        <f t="shared" si="90"/>
        <v>0</v>
      </c>
      <c r="U425" s="3">
        <f t="shared" si="91"/>
        <v>0</v>
      </c>
      <c r="V425" s="3">
        <f t="shared" si="92"/>
        <v>0</v>
      </c>
      <c r="W425" s="3">
        <f t="shared" si="81"/>
        <v>0</v>
      </c>
      <c r="X425" s="3">
        <f t="shared" si="82"/>
        <v>0</v>
      </c>
      <c r="Y425" s="3">
        <f t="shared" si="83"/>
        <v>0</v>
      </c>
    </row>
    <row r="426" spans="2:25" hidden="1" x14ac:dyDescent="0.25">
      <c r="C426" s="3" t="s">
        <v>92</v>
      </c>
      <c r="D426" s="17">
        <v>208</v>
      </c>
      <c r="E426" s="7">
        <v>18.600000000000001</v>
      </c>
      <c r="F426" s="7">
        <v>8.1</v>
      </c>
      <c r="G426" s="7">
        <f t="shared" si="80"/>
        <v>150.66</v>
      </c>
      <c r="H426" s="8">
        <f t="shared" si="84"/>
        <v>180.18935999999999</v>
      </c>
      <c r="I426" s="8">
        <v>180</v>
      </c>
      <c r="J426" s="15" t="str">
        <f t="shared" si="85"/>
        <v>D-208</v>
      </c>
      <c r="K426" s="8" t="s">
        <v>21</v>
      </c>
      <c r="L426" s="2" t="s">
        <v>21</v>
      </c>
      <c r="M426" s="2"/>
      <c r="N426" s="3" t="s">
        <v>233</v>
      </c>
      <c r="O426" s="24">
        <f t="shared" si="93"/>
        <v>180</v>
      </c>
      <c r="P426" s="36">
        <f t="shared" si="86"/>
        <v>210</v>
      </c>
      <c r="Q426" s="3">
        <f t="shared" si="87"/>
        <v>1</v>
      </c>
      <c r="R426" s="3">
        <f t="shared" si="88"/>
        <v>0</v>
      </c>
      <c r="S426" s="3">
        <f t="shared" si="89"/>
        <v>0</v>
      </c>
      <c r="T426" s="3">
        <f t="shared" si="90"/>
        <v>0</v>
      </c>
      <c r="U426" s="3">
        <f t="shared" si="91"/>
        <v>0</v>
      </c>
      <c r="V426" s="3">
        <f t="shared" si="92"/>
        <v>0</v>
      </c>
      <c r="W426" s="3">
        <f t="shared" si="81"/>
        <v>0</v>
      </c>
      <c r="X426" s="3">
        <f t="shared" si="82"/>
        <v>0</v>
      </c>
      <c r="Y426" s="3">
        <f t="shared" si="83"/>
        <v>0</v>
      </c>
    </row>
    <row r="427" spans="2:25" hidden="1" x14ac:dyDescent="0.25">
      <c r="B427" s="3" t="s">
        <v>133</v>
      </c>
      <c r="C427" s="3" t="s">
        <v>92</v>
      </c>
      <c r="D427" s="17">
        <v>209</v>
      </c>
      <c r="E427" s="7">
        <v>18.600000000000001</v>
      </c>
      <c r="F427" s="7">
        <v>11.276</v>
      </c>
      <c r="G427" s="7">
        <f t="shared" si="80"/>
        <v>209.73360000000002</v>
      </c>
      <c r="H427" s="8">
        <f t="shared" si="84"/>
        <v>250.84138560000002</v>
      </c>
      <c r="I427" s="8">
        <v>250</v>
      </c>
      <c r="J427" s="15" t="str">
        <f t="shared" si="85"/>
        <v>D-209</v>
      </c>
      <c r="K427" s="8" t="s">
        <v>21</v>
      </c>
      <c r="L427" s="2" t="s">
        <v>21</v>
      </c>
      <c r="M427" s="2"/>
      <c r="N427" s="3" t="s">
        <v>233</v>
      </c>
      <c r="O427" s="24">
        <v>180</v>
      </c>
      <c r="P427" s="36">
        <f t="shared" si="86"/>
        <v>320</v>
      </c>
      <c r="Q427" s="3">
        <f t="shared" si="87"/>
        <v>0</v>
      </c>
      <c r="R427" s="3">
        <f t="shared" si="88"/>
        <v>0</v>
      </c>
      <c r="S427" s="3">
        <f t="shared" si="89"/>
        <v>1</v>
      </c>
      <c r="T427" s="3">
        <f t="shared" si="90"/>
        <v>0</v>
      </c>
      <c r="U427" s="3">
        <f t="shared" si="91"/>
        <v>0</v>
      </c>
      <c r="V427" s="3">
        <f t="shared" si="92"/>
        <v>0</v>
      </c>
      <c r="W427" s="3">
        <f t="shared" si="81"/>
        <v>0</v>
      </c>
      <c r="X427" s="3">
        <f t="shared" si="82"/>
        <v>0</v>
      </c>
      <c r="Y427" s="3">
        <f t="shared" si="83"/>
        <v>0</v>
      </c>
    </row>
    <row r="428" spans="2:25" hidden="1" x14ac:dyDescent="0.25">
      <c r="B428" s="3" t="s">
        <v>134</v>
      </c>
      <c r="C428" s="3" t="s">
        <v>92</v>
      </c>
      <c r="D428" s="17">
        <v>210</v>
      </c>
      <c r="E428" s="7">
        <v>8.1</v>
      </c>
      <c r="F428" s="7">
        <v>19.524999999999999</v>
      </c>
      <c r="G428" s="7">
        <f t="shared" si="80"/>
        <v>158.15249999999997</v>
      </c>
      <c r="H428" s="8">
        <f t="shared" si="84"/>
        <v>189.15038999999996</v>
      </c>
      <c r="I428" s="8">
        <v>180</v>
      </c>
      <c r="J428" s="15" t="str">
        <f t="shared" si="85"/>
        <v>D-210</v>
      </c>
      <c r="K428" s="8" t="s">
        <v>21</v>
      </c>
      <c r="L428" s="2" t="s">
        <v>21</v>
      </c>
      <c r="M428" s="2"/>
      <c r="N428" s="3" t="s">
        <v>233</v>
      </c>
      <c r="O428" s="24">
        <f t="shared" si="93"/>
        <v>180</v>
      </c>
      <c r="P428" s="36">
        <f t="shared" si="86"/>
        <v>210</v>
      </c>
      <c r="Q428" s="3">
        <f t="shared" si="87"/>
        <v>1</v>
      </c>
      <c r="R428" s="3">
        <f t="shared" si="88"/>
        <v>0</v>
      </c>
      <c r="S428" s="3">
        <f t="shared" si="89"/>
        <v>0</v>
      </c>
      <c r="T428" s="3">
        <f t="shared" si="90"/>
        <v>0</v>
      </c>
      <c r="U428" s="3">
        <f t="shared" si="91"/>
        <v>0</v>
      </c>
      <c r="V428" s="3">
        <f t="shared" si="92"/>
        <v>0</v>
      </c>
      <c r="W428" s="3">
        <f t="shared" si="81"/>
        <v>0</v>
      </c>
      <c r="X428" s="3">
        <f t="shared" si="82"/>
        <v>0</v>
      </c>
      <c r="Y428" s="3">
        <f t="shared" si="83"/>
        <v>0</v>
      </c>
    </row>
    <row r="429" spans="2:25" hidden="1" x14ac:dyDescent="0.25">
      <c r="C429" s="3" t="s">
        <v>92</v>
      </c>
      <c r="D429" s="17">
        <v>211</v>
      </c>
      <c r="E429" s="7">
        <v>8.1</v>
      </c>
      <c r="F429" s="7">
        <v>19.524999999999999</v>
      </c>
      <c r="G429" s="7">
        <f t="shared" si="80"/>
        <v>158.15249999999997</v>
      </c>
      <c r="H429" s="8">
        <f t="shared" si="84"/>
        <v>189.15038999999996</v>
      </c>
      <c r="I429" s="8">
        <v>180</v>
      </c>
      <c r="J429" s="15" t="str">
        <f t="shared" si="85"/>
        <v>D-211</v>
      </c>
      <c r="K429" s="8" t="s">
        <v>21</v>
      </c>
      <c r="L429" s="2" t="s">
        <v>21</v>
      </c>
      <c r="M429" s="2"/>
      <c r="N429" s="3" t="s">
        <v>233</v>
      </c>
      <c r="O429" s="24">
        <f t="shared" si="93"/>
        <v>180</v>
      </c>
      <c r="P429" s="36">
        <f t="shared" si="86"/>
        <v>210</v>
      </c>
      <c r="Q429" s="3">
        <f t="shared" si="87"/>
        <v>1</v>
      </c>
      <c r="R429" s="3">
        <f t="shared" si="88"/>
        <v>0</v>
      </c>
      <c r="S429" s="3">
        <f t="shared" si="89"/>
        <v>0</v>
      </c>
      <c r="T429" s="3">
        <f t="shared" si="90"/>
        <v>0</v>
      </c>
      <c r="U429" s="3">
        <f t="shared" si="91"/>
        <v>0</v>
      </c>
      <c r="V429" s="3">
        <f t="shared" si="92"/>
        <v>0</v>
      </c>
      <c r="W429" s="3">
        <f t="shared" si="81"/>
        <v>0</v>
      </c>
      <c r="X429" s="3">
        <f t="shared" si="82"/>
        <v>0</v>
      </c>
      <c r="Y429" s="3">
        <f t="shared" si="83"/>
        <v>0</v>
      </c>
    </row>
    <row r="430" spans="2:25" hidden="1" x14ac:dyDescent="0.25">
      <c r="C430" s="3" t="s">
        <v>92</v>
      </c>
      <c r="D430" s="17">
        <v>212</v>
      </c>
      <c r="E430" s="7">
        <v>8.1</v>
      </c>
      <c r="F430" s="7">
        <v>19.524999999999999</v>
      </c>
      <c r="G430" s="7">
        <f t="shared" si="80"/>
        <v>158.15249999999997</v>
      </c>
      <c r="H430" s="8">
        <f t="shared" si="84"/>
        <v>189.15038999999996</v>
      </c>
      <c r="I430" s="8">
        <v>180</v>
      </c>
      <c r="J430" s="15" t="str">
        <f t="shared" si="85"/>
        <v>D-212</v>
      </c>
      <c r="K430" s="8" t="s">
        <v>21</v>
      </c>
      <c r="L430" s="2" t="s">
        <v>21</v>
      </c>
      <c r="M430" s="2"/>
      <c r="N430" s="3" t="s">
        <v>233</v>
      </c>
      <c r="O430" s="24">
        <f t="shared" si="93"/>
        <v>180</v>
      </c>
      <c r="P430" s="36">
        <f t="shared" si="86"/>
        <v>210</v>
      </c>
      <c r="Q430" s="3">
        <f t="shared" si="87"/>
        <v>1</v>
      </c>
      <c r="R430" s="3">
        <f t="shared" si="88"/>
        <v>0</v>
      </c>
      <c r="S430" s="3">
        <f t="shared" si="89"/>
        <v>0</v>
      </c>
      <c r="T430" s="3">
        <f t="shared" si="90"/>
        <v>0</v>
      </c>
      <c r="U430" s="3">
        <f t="shared" si="91"/>
        <v>0</v>
      </c>
      <c r="V430" s="3">
        <f t="shared" si="92"/>
        <v>0</v>
      </c>
      <c r="W430" s="3">
        <f t="shared" si="81"/>
        <v>0</v>
      </c>
      <c r="X430" s="3">
        <f t="shared" si="82"/>
        <v>0</v>
      </c>
      <c r="Y430" s="3">
        <f t="shared" si="83"/>
        <v>0</v>
      </c>
    </row>
    <row r="431" spans="2:25" hidden="1" x14ac:dyDescent="0.25">
      <c r="C431" s="3" t="s">
        <v>92</v>
      </c>
      <c r="D431" s="17">
        <v>213</v>
      </c>
      <c r="E431" s="7">
        <v>8.1</v>
      </c>
      <c r="F431" s="7">
        <v>19.524999999999999</v>
      </c>
      <c r="G431" s="7">
        <f t="shared" si="80"/>
        <v>158.15249999999997</v>
      </c>
      <c r="H431" s="8">
        <f t="shared" si="84"/>
        <v>189.15038999999996</v>
      </c>
      <c r="I431" s="8">
        <v>180</v>
      </c>
      <c r="J431" s="15" t="str">
        <f t="shared" si="85"/>
        <v>D-213</v>
      </c>
      <c r="K431" s="8" t="s">
        <v>21</v>
      </c>
      <c r="L431" s="2" t="s">
        <v>21</v>
      </c>
      <c r="M431" s="2"/>
      <c r="N431" s="3" t="s">
        <v>233</v>
      </c>
      <c r="O431" s="24">
        <f t="shared" si="93"/>
        <v>180</v>
      </c>
      <c r="P431" s="36">
        <f t="shared" si="86"/>
        <v>210</v>
      </c>
      <c r="Q431" s="3">
        <f t="shared" si="87"/>
        <v>1</v>
      </c>
      <c r="R431" s="3">
        <f t="shared" si="88"/>
        <v>0</v>
      </c>
      <c r="S431" s="3">
        <f t="shared" si="89"/>
        <v>0</v>
      </c>
      <c r="T431" s="3">
        <f t="shared" si="90"/>
        <v>0</v>
      </c>
      <c r="U431" s="3">
        <f t="shared" si="91"/>
        <v>0</v>
      </c>
      <c r="V431" s="3">
        <f t="shared" si="92"/>
        <v>0</v>
      </c>
      <c r="W431" s="3">
        <f t="shared" si="81"/>
        <v>0</v>
      </c>
      <c r="X431" s="3">
        <f t="shared" si="82"/>
        <v>0</v>
      </c>
      <c r="Y431" s="3">
        <f t="shared" si="83"/>
        <v>0</v>
      </c>
    </row>
    <row r="432" spans="2:25" hidden="1" x14ac:dyDescent="0.25">
      <c r="C432" s="3" t="s">
        <v>92</v>
      </c>
      <c r="D432" s="17">
        <v>214</v>
      </c>
      <c r="E432" s="7">
        <v>8.1</v>
      </c>
      <c r="F432" s="7">
        <v>19.524999999999999</v>
      </c>
      <c r="G432" s="7">
        <f t="shared" si="80"/>
        <v>158.15249999999997</v>
      </c>
      <c r="H432" s="8">
        <f t="shared" si="84"/>
        <v>189.15038999999996</v>
      </c>
      <c r="I432" s="8">
        <v>180</v>
      </c>
      <c r="J432" s="15" t="str">
        <f t="shared" si="85"/>
        <v>D-214</v>
      </c>
      <c r="K432" s="8" t="s">
        <v>21</v>
      </c>
      <c r="L432" s="2" t="s">
        <v>21</v>
      </c>
      <c r="M432" s="2"/>
      <c r="N432" s="3" t="s">
        <v>233</v>
      </c>
      <c r="O432" s="24">
        <f t="shared" si="93"/>
        <v>180</v>
      </c>
      <c r="P432" s="36">
        <f t="shared" si="86"/>
        <v>210</v>
      </c>
      <c r="Q432" s="3">
        <f t="shared" si="87"/>
        <v>1</v>
      </c>
      <c r="R432" s="3">
        <f t="shared" si="88"/>
        <v>0</v>
      </c>
      <c r="S432" s="3">
        <f t="shared" si="89"/>
        <v>0</v>
      </c>
      <c r="T432" s="3">
        <f t="shared" si="90"/>
        <v>0</v>
      </c>
      <c r="U432" s="3">
        <f t="shared" si="91"/>
        <v>0</v>
      </c>
      <c r="V432" s="3">
        <f t="shared" si="92"/>
        <v>0</v>
      </c>
      <c r="W432" s="3">
        <f t="shared" si="81"/>
        <v>0</v>
      </c>
      <c r="X432" s="3">
        <f t="shared" si="82"/>
        <v>0</v>
      </c>
      <c r="Y432" s="3">
        <f t="shared" si="83"/>
        <v>0</v>
      </c>
    </row>
    <row r="433" spans="2:25" hidden="1" x14ac:dyDescent="0.25">
      <c r="C433" s="3" t="s">
        <v>92</v>
      </c>
      <c r="D433" s="17">
        <v>215</v>
      </c>
      <c r="E433" s="7">
        <v>8.1</v>
      </c>
      <c r="F433" s="7">
        <v>19.524999999999999</v>
      </c>
      <c r="G433" s="7">
        <f t="shared" si="80"/>
        <v>158.15249999999997</v>
      </c>
      <c r="H433" s="8">
        <f t="shared" si="84"/>
        <v>189.15038999999996</v>
      </c>
      <c r="I433" s="8">
        <v>180</v>
      </c>
      <c r="J433" s="15" t="str">
        <f t="shared" si="85"/>
        <v>D-215</v>
      </c>
      <c r="K433" s="8" t="s">
        <v>21</v>
      </c>
      <c r="L433" s="2" t="s">
        <v>21</v>
      </c>
      <c r="M433" s="2"/>
      <c r="N433" s="3" t="s">
        <v>233</v>
      </c>
      <c r="O433" s="24">
        <f t="shared" si="93"/>
        <v>180</v>
      </c>
      <c r="P433" s="36">
        <f t="shared" si="86"/>
        <v>210</v>
      </c>
      <c r="Q433" s="3">
        <f t="shared" si="87"/>
        <v>1</v>
      </c>
      <c r="R433" s="3">
        <f t="shared" si="88"/>
        <v>0</v>
      </c>
      <c r="S433" s="3">
        <f t="shared" si="89"/>
        <v>0</v>
      </c>
      <c r="T433" s="3">
        <f t="shared" si="90"/>
        <v>0</v>
      </c>
      <c r="U433" s="3">
        <f t="shared" si="91"/>
        <v>0</v>
      </c>
      <c r="V433" s="3">
        <f t="shared" si="92"/>
        <v>0</v>
      </c>
      <c r="W433" s="3">
        <f t="shared" si="81"/>
        <v>0</v>
      </c>
      <c r="X433" s="3">
        <f t="shared" si="82"/>
        <v>0</v>
      </c>
      <c r="Y433" s="3">
        <f t="shared" si="83"/>
        <v>0</v>
      </c>
    </row>
    <row r="434" spans="2:25" hidden="1" x14ac:dyDescent="0.25">
      <c r="C434" s="3" t="s">
        <v>92</v>
      </c>
      <c r="D434" s="17">
        <v>216</v>
      </c>
      <c r="E434" s="7">
        <v>8.1</v>
      </c>
      <c r="F434" s="7">
        <v>19.524999999999999</v>
      </c>
      <c r="G434" s="7">
        <f t="shared" si="80"/>
        <v>158.15249999999997</v>
      </c>
      <c r="H434" s="8">
        <f t="shared" si="84"/>
        <v>189.15038999999996</v>
      </c>
      <c r="I434" s="8">
        <v>180</v>
      </c>
      <c r="J434" s="15" t="str">
        <f t="shared" si="85"/>
        <v>D-216</v>
      </c>
      <c r="K434" s="8" t="s">
        <v>21</v>
      </c>
      <c r="L434" s="2" t="s">
        <v>21</v>
      </c>
      <c r="M434" s="2"/>
      <c r="N434" s="3" t="s">
        <v>233</v>
      </c>
      <c r="O434" s="24">
        <f t="shared" si="93"/>
        <v>180</v>
      </c>
      <c r="P434" s="36">
        <f t="shared" si="86"/>
        <v>210</v>
      </c>
      <c r="Q434" s="3">
        <f t="shared" si="87"/>
        <v>1</v>
      </c>
      <c r="R434" s="3">
        <f t="shared" si="88"/>
        <v>0</v>
      </c>
      <c r="S434" s="3">
        <f t="shared" si="89"/>
        <v>0</v>
      </c>
      <c r="T434" s="3">
        <f t="shared" si="90"/>
        <v>0</v>
      </c>
      <c r="U434" s="3">
        <f t="shared" si="91"/>
        <v>0</v>
      </c>
      <c r="V434" s="3">
        <f t="shared" si="92"/>
        <v>0</v>
      </c>
      <c r="W434" s="3">
        <f t="shared" si="81"/>
        <v>0</v>
      </c>
      <c r="X434" s="3">
        <f t="shared" si="82"/>
        <v>0</v>
      </c>
      <c r="Y434" s="3">
        <f t="shared" si="83"/>
        <v>0</v>
      </c>
    </row>
    <row r="435" spans="2:25" hidden="1" x14ac:dyDescent="0.25">
      <c r="C435" s="3" t="s">
        <v>92</v>
      </c>
      <c r="D435" s="17">
        <v>217</v>
      </c>
      <c r="E435" s="7">
        <v>8.1</v>
      </c>
      <c r="F435" s="7">
        <v>19.524999999999999</v>
      </c>
      <c r="G435" s="7">
        <f t="shared" si="80"/>
        <v>158.15249999999997</v>
      </c>
      <c r="H435" s="8">
        <f t="shared" si="84"/>
        <v>189.15038999999996</v>
      </c>
      <c r="I435" s="8">
        <v>180</v>
      </c>
      <c r="J435" s="15" t="str">
        <f t="shared" si="85"/>
        <v>D-217</v>
      </c>
      <c r="K435" s="8" t="s">
        <v>21</v>
      </c>
      <c r="L435" s="2" t="s">
        <v>21</v>
      </c>
      <c r="M435" s="2"/>
      <c r="N435" s="3" t="s">
        <v>233</v>
      </c>
      <c r="O435" s="24">
        <f t="shared" si="93"/>
        <v>180</v>
      </c>
      <c r="P435" s="36">
        <f t="shared" si="86"/>
        <v>210</v>
      </c>
      <c r="Q435" s="3">
        <f t="shared" si="87"/>
        <v>1</v>
      </c>
      <c r="R435" s="3">
        <f t="shared" si="88"/>
        <v>0</v>
      </c>
      <c r="S435" s="3">
        <f t="shared" si="89"/>
        <v>0</v>
      </c>
      <c r="T435" s="3">
        <f t="shared" si="90"/>
        <v>0</v>
      </c>
      <c r="U435" s="3">
        <f t="shared" si="91"/>
        <v>0</v>
      </c>
      <c r="V435" s="3">
        <f t="shared" si="92"/>
        <v>0</v>
      </c>
      <c r="W435" s="3">
        <f t="shared" si="81"/>
        <v>0</v>
      </c>
      <c r="X435" s="3">
        <f t="shared" si="82"/>
        <v>0</v>
      </c>
      <c r="Y435" s="3">
        <f t="shared" si="83"/>
        <v>0</v>
      </c>
    </row>
    <row r="436" spans="2:25" hidden="1" x14ac:dyDescent="0.25">
      <c r="C436" s="3" t="s">
        <v>92</v>
      </c>
      <c r="D436" s="17">
        <v>218</v>
      </c>
      <c r="E436" s="7">
        <v>8.1</v>
      </c>
      <c r="F436" s="7">
        <v>19.524999999999999</v>
      </c>
      <c r="G436" s="7">
        <f t="shared" si="80"/>
        <v>158.15249999999997</v>
      </c>
      <c r="H436" s="8">
        <f t="shared" si="84"/>
        <v>189.15038999999996</v>
      </c>
      <c r="I436" s="8">
        <v>180</v>
      </c>
      <c r="J436" s="15" t="str">
        <f t="shared" si="85"/>
        <v>D-218</v>
      </c>
      <c r="K436" s="8" t="s">
        <v>21</v>
      </c>
      <c r="L436" s="2" t="s">
        <v>21</v>
      </c>
      <c r="M436" s="2"/>
      <c r="N436" s="3" t="s">
        <v>233</v>
      </c>
      <c r="O436" s="24">
        <f t="shared" si="93"/>
        <v>180</v>
      </c>
      <c r="P436" s="36">
        <f t="shared" si="86"/>
        <v>210</v>
      </c>
      <c r="Q436" s="3">
        <f t="shared" si="87"/>
        <v>1</v>
      </c>
      <c r="R436" s="3">
        <f t="shared" si="88"/>
        <v>0</v>
      </c>
      <c r="S436" s="3">
        <f t="shared" si="89"/>
        <v>0</v>
      </c>
      <c r="T436" s="3">
        <f t="shared" si="90"/>
        <v>0</v>
      </c>
      <c r="U436" s="3">
        <f t="shared" si="91"/>
        <v>0</v>
      </c>
      <c r="V436" s="3">
        <f t="shared" si="92"/>
        <v>0</v>
      </c>
      <c r="W436" s="3">
        <f t="shared" si="81"/>
        <v>0</v>
      </c>
      <c r="X436" s="3">
        <f t="shared" si="82"/>
        <v>0</v>
      </c>
      <c r="Y436" s="3">
        <f t="shared" si="83"/>
        <v>0</v>
      </c>
    </row>
    <row r="437" spans="2:25" hidden="1" x14ac:dyDescent="0.25">
      <c r="B437" s="3" t="s">
        <v>135</v>
      </c>
      <c r="C437" s="3" t="s">
        <v>92</v>
      </c>
      <c r="D437" s="17">
        <v>219</v>
      </c>
      <c r="E437" s="7">
        <v>8.9339999999999993</v>
      </c>
      <c r="F437" s="7">
        <v>19.524999999999999</v>
      </c>
      <c r="G437" s="7">
        <f t="shared" si="80"/>
        <v>174.43634999999998</v>
      </c>
      <c r="H437" s="8">
        <f t="shared" si="84"/>
        <v>208.62587459999997</v>
      </c>
      <c r="I437" s="8">
        <v>200</v>
      </c>
      <c r="J437" s="15" t="str">
        <f t="shared" si="85"/>
        <v>D-219</v>
      </c>
      <c r="K437" s="8" t="s">
        <v>21</v>
      </c>
      <c r="L437" s="2" t="s">
        <v>21</v>
      </c>
      <c r="M437" s="2"/>
      <c r="N437" s="3" t="s">
        <v>233</v>
      </c>
      <c r="O437" s="24">
        <v>180</v>
      </c>
      <c r="P437" s="36">
        <f t="shared" si="86"/>
        <v>210</v>
      </c>
      <c r="Q437" s="3">
        <f t="shared" si="87"/>
        <v>1</v>
      </c>
      <c r="R437" s="3">
        <f t="shared" si="88"/>
        <v>0</v>
      </c>
      <c r="S437" s="3">
        <f t="shared" si="89"/>
        <v>0</v>
      </c>
      <c r="T437" s="3">
        <f t="shared" si="90"/>
        <v>0</v>
      </c>
      <c r="U437" s="3">
        <f t="shared" si="91"/>
        <v>0</v>
      </c>
      <c r="V437" s="3">
        <f t="shared" si="92"/>
        <v>0</v>
      </c>
      <c r="W437" s="3">
        <f t="shared" si="81"/>
        <v>0</v>
      </c>
      <c r="X437" s="3">
        <f t="shared" si="82"/>
        <v>0</v>
      </c>
      <c r="Y437" s="3">
        <f t="shared" si="83"/>
        <v>0</v>
      </c>
    </row>
    <row r="438" spans="2:25" hidden="1" x14ac:dyDescent="0.25">
      <c r="C438" s="3" t="s">
        <v>92</v>
      </c>
      <c r="D438" s="17">
        <v>220</v>
      </c>
      <c r="E438" s="7">
        <v>8.9339999999999993</v>
      </c>
      <c r="F438" s="7">
        <v>19.524999999999999</v>
      </c>
      <c r="G438" s="7">
        <f t="shared" si="80"/>
        <v>174.43634999999998</v>
      </c>
      <c r="H438" s="8">
        <f t="shared" si="84"/>
        <v>208.62587459999997</v>
      </c>
      <c r="I438" s="8">
        <v>200</v>
      </c>
      <c r="J438" s="15" t="str">
        <f t="shared" si="85"/>
        <v>D-220</v>
      </c>
      <c r="K438" s="8" t="s">
        <v>21</v>
      </c>
      <c r="L438" s="2" t="s">
        <v>21</v>
      </c>
      <c r="M438" s="2"/>
      <c r="N438" s="3" t="s">
        <v>233</v>
      </c>
      <c r="O438" s="24">
        <v>180</v>
      </c>
      <c r="P438" s="36">
        <f t="shared" si="86"/>
        <v>210</v>
      </c>
      <c r="Q438" s="3">
        <f t="shared" si="87"/>
        <v>1</v>
      </c>
      <c r="R438" s="3">
        <f t="shared" si="88"/>
        <v>0</v>
      </c>
      <c r="S438" s="3">
        <f t="shared" si="89"/>
        <v>0</v>
      </c>
      <c r="T438" s="3">
        <f t="shared" si="90"/>
        <v>0</v>
      </c>
      <c r="U438" s="3">
        <f t="shared" si="91"/>
        <v>0</v>
      </c>
      <c r="V438" s="3">
        <f t="shared" si="92"/>
        <v>0</v>
      </c>
      <c r="W438" s="3">
        <f t="shared" si="81"/>
        <v>0</v>
      </c>
      <c r="X438" s="3">
        <f t="shared" si="82"/>
        <v>0</v>
      </c>
      <c r="Y438" s="3">
        <f t="shared" si="83"/>
        <v>0</v>
      </c>
    </row>
    <row r="439" spans="2:25" hidden="1" x14ac:dyDescent="0.25">
      <c r="B439" s="3" t="s">
        <v>136</v>
      </c>
      <c r="C439" s="3" t="s">
        <v>92</v>
      </c>
      <c r="D439" s="17">
        <v>221</v>
      </c>
      <c r="E439" s="7">
        <v>10.234999999999999</v>
      </c>
      <c r="F439" s="7">
        <v>19.524999999999999</v>
      </c>
      <c r="G439" s="7">
        <f t="shared" si="80"/>
        <v>199.83837499999998</v>
      </c>
      <c r="H439" s="8">
        <f t="shared" si="84"/>
        <v>239.00669649999998</v>
      </c>
      <c r="I439" s="8">
        <v>200</v>
      </c>
      <c r="J439" s="15" t="str">
        <f t="shared" si="85"/>
        <v>D-221</v>
      </c>
      <c r="K439" s="8" t="s">
        <v>21</v>
      </c>
      <c r="L439" s="2" t="s">
        <v>21</v>
      </c>
      <c r="M439" s="2"/>
      <c r="N439" s="3" t="s">
        <v>233</v>
      </c>
      <c r="O439" s="24">
        <v>180</v>
      </c>
      <c r="P439" s="36">
        <f t="shared" si="86"/>
        <v>250</v>
      </c>
      <c r="Q439" s="3">
        <f t="shared" si="87"/>
        <v>0</v>
      </c>
      <c r="R439" s="3">
        <f t="shared" si="88"/>
        <v>1</v>
      </c>
      <c r="S439" s="3">
        <f t="shared" si="89"/>
        <v>0</v>
      </c>
      <c r="T439" s="3">
        <f t="shared" si="90"/>
        <v>0</v>
      </c>
      <c r="U439" s="3">
        <f t="shared" si="91"/>
        <v>0</v>
      </c>
      <c r="V439" s="3">
        <f t="shared" si="92"/>
        <v>0</v>
      </c>
      <c r="W439" s="3">
        <f t="shared" si="81"/>
        <v>0</v>
      </c>
      <c r="X439" s="3">
        <f t="shared" si="82"/>
        <v>0</v>
      </c>
      <c r="Y439" s="3">
        <f t="shared" si="83"/>
        <v>0</v>
      </c>
    </row>
    <row r="440" spans="2:25" hidden="1" x14ac:dyDescent="0.25">
      <c r="B440" s="3" t="s">
        <v>137</v>
      </c>
      <c r="C440" s="3" t="s">
        <v>92</v>
      </c>
      <c r="D440" s="17">
        <v>222</v>
      </c>
      <c r="E440" s="7">
        <v>19.524999999999999</v>
      </c>
      <c r="F440" s="7">
        <v>8.9339999999999993</v>
      </c>
      <c r="G440" s="7">
        <f t="shared" si="80"/>
        <v>174.43634999999998</v>
      </c>
      <c r="H440" s="8">
        <f t="shared" si="84"/>
        <v>208.62587459999997</v>
      </c>
      <c r="I440" s="8">
        <v>200</v>
      </c>
      <c r="J440" s="15" t="str">
        <f t="shared" si="85"/>
        <v>D-222</v>
      </c>
      <c r="K440" s="8" t="s">
        <v>14</v>
      </c>
      <c r="L440" s="121" t="s">
        <v>332</v>
      </c>
      <c r="M440" s="2"/>
      <c r="P440" s="36">
        <f t="shared" si="86"/>
        <v>210</v>
      </c>
      <c r="Q440" s="3">
        <f t="shared" si="87"/>
        <v>1</v>
      </c>
      <c r="R440" s="3">
        <f t="shared" si="88"/>
        <v>0</v>
      </c>
      <c r="S440" s="3">
        <f t="shared" si="89"/>
        <v>0</v>
      </c>
      <c r="T440" s="3">
        <f t="shared" si="90"/>
        <v>0</v>
      </c>
      <c r="U440" s="3">
        <f t="shared" si="91"/>
        <v>0</v>
      </c>
      <c r="V440" s="3">
        <f t="shared" si="92"/>
        <v>0</v>
      </c>
      <c r="W440" s="3">
        <f t="shared" si="81"/>
        <v>0</v>
      </c>
      <c r="X440" s="3">
        <f t="shared" si="82"/>
        <v>0</v>
      </c>
      <c r="Y440" s="3">
        <f t="shared" si="83"/>
        <v>0</v>
      </c>
    </row>
    <row r="441" spans="2:25" hidden="1" x14ac:dyDescent="0.25">
      <c r="C441" s="3" t="s">
        <v>92</v>
      </c>
      <c r="D441" s="17">
        <v>223</v>
      </c>
      <c r="E441" s="7">
        <v>19.524999999999999</v>
      </c>
      <c r="F441" s="7">
        <v>8.9339999999999993</v>
      </c>
      <c r="G441" s="7">
        <f t="shared" si="80"/>
        <v>174.43634999999998</v>
      </c>
      <c r="H441" s="8">
        <f t="shared" si="84"/>
        <v>208.62587459999997</v>
      </c>
      <c r="I441" s="8">
        <v>200</v>
      </c>
      <c r="J441" s="15" t="str">
        <f t="shared" si="85"/>
        <v>D-223</v>
      </c>
      <c r="K441" s="8" t="s">
        <v>14</v>
      </c>
      <c r="L441" s="121" t="s">
        <v>332</v>
      </c>
      <c r="M441" s="2"/>
      <c r="P441" s="36">
        <f t="shared" si="86"/>
        <v>210</v>
      </c>
      <c r="Q441" s="3">
        <f t="shared" si="87"/>
        <v>1</v>
      </c>
      <c r="R441" s="3">
        <f t="shared" si="88"/>
        <v>0</v>
      </c>
      <c r="S441" s="3">
        <f t="shared" si="89"/>
        <v>0</v>
      </c>
      <c r="T441" s="3">
        <f t="shared" si="90"/>
        <v>0</v>
      </c>
      <c r="U441" s="3">
        <f t="shared" si="91"/>
        <v>0</v>
      </c>
      <c r="V441" s="3">
        <f t="shared" si="92"/>
        <v>0</v>
      </c>
      <c r="W441" s="3">
        <f t="shared" si="81"/>
        <v>0</v>
      </c>
      <c r="X441" s="3">
        <f t="shared" si="82"/>
        <v>0</v>
      </c>
      <c r="Y441" s="3">
        <f t="shared" si="83"/>
        <v>0</v>
      </c>
    </row>
    <row r="442" spans="2:25" hidden="1" x14ac:dyDescent="0.25">
      <c r="C442" s="3" t="s">
        <v>92</v>
      </c>
      <c r="D442" s="17">
        <v>224</v>
      </c>
      <c r="E442" s="7">
        <v>19.524999999999999</v>
      </c>
      <c r="F442" s="7">
        <v>8.9339999999999993</v>
      </c>
      <c r="G442" s="7">
        <f t="shared" si="80"/>
        <v>174.43634999999998</v>
      </c>
      <c r="H442" s="8">
        <f t="shared" si="84"/>
        <v>208.62587459999997</v>
      </c>
      <c r="I442" s="8">
        <v>200</v>
      </c>
      <c r="J442" s="15" t="str">
        <f t="shared" si="85"/>
        <v>D-224</v>
      </c>
      <c r="K442" s="8" t="s">
        <v>14</v>
      </c>
      <c r="L442" s="121" t="s">
        <v>332</v>
      </c>
      <c r="M442" s="2"/>
      <c r="P442" s="36">
        <f t="shared" si="86"/>
        <v>210</v>
      </c>
      <c r="Q442" s="3">
        <f t="shared" si="87"/>
        <v>1</v>
      </c>
      <c r="R442" s="3">
        <f t="shared" si="88"/>
        <v>0</v>
      </c>
      <c r="S442" s="3">
        <f t="shared" si="89"/>
        <v>0</v>
      </c>
      <c r="T442" s="3">
        <f t="shared" si="90"/>
        <v>0</v>
      </c>
      <c r="U442" s="3">
        <f t="shared" si="91"/>
        <v>0</v>
      </c>
      <c r="V442" s="3">
        <f t="shared" si="92"/>
        <v>0</v>
      </c>
      <c r="W442" s="3">
        <f t="shared" si="81"/>
        <v>0</v>
      </c>
      <c r="X442" s="3">
        <f t="shared" si="82"/>
        <v>0</v>
      </c>
      <c r="Y442" s="3">
        <f t="shared" si="83"/>
        <v>0</v>
      </c>
    </row>
    <row r="443" spans="2:25" hidden="1" x14ac:dyDescent="0.25">
      <c r="C443" s="3" t="s">
        <v>92</v>
      </c>
      <c r="D443" s="17">
        <v>225</v>
      </c>
      <c r="E443" s="7">
        <v>8.9339999999999993</v>
      </c>
      <c r="F443" s="7">
        <v>19.524999999999999</v>
      </c>
      <c r="G443" s="7">
        <f t="shared" si="80"/>
        <v>174.43634999999998</v>
      </c>
      <c r="H443" s="8">
        <f t="shared" si="84"/>
        <v>208.62587459999997</v>
      </c>
      <c r="I443" s="8">
        <v>200</v>
      </c>
      <c r="J443" s="15" t="str">
        <f t="shared" si="85"/>
        <v>D-225</v>
      </c>
      <c r="K443" s="8" t="s">
        <v>21</v>
      </c>
      <c r="L443" s="2" t="s">
        <v>21</v>
      </c>
      <c r="M443" s="2"/>
      <c r="N443" s="3" t="s">
        <v>233</v>
      </c>
      <c r="O443" s="24">
        <v>180</v>
      </c>
      <c r="P443" s="36">
        <f t="shared" si="86"/>
        <v>210</v>
      </c>
      <c r="Q443" s="3">
        <f t="shared" si="87"/>
        <v>1</v>
      </c>
      <c r="R443" s="3">
        <f t="shared" si="88"/>
        <v>0</v>
      </c>
      <c r="S443" s="3">
        <f t="shared" si="89"/>
        <v>0</v>
      </c>
      <c r="T443" s="3">
        <f t="shared" si="90"/>
        <v>0</v>
      </c>
      <c r="U443" s="3">
        <f t="shared" si="91"/>
        <v>0</v>
      </c>
      <c r="V443" s="3">
        <f t="shared" si="92"/>
        <v>0</v>
      </c>
      <c r="W443" s="3">
        <f t="shared" si="81"/>
        <v>0</v>
      </c>
      <c r="X443" s="3">
        <f t="shared" si="82"/>
        <v>0</v>
      </c>
      <c r="Y443" s="3">
        <f t="shared" si="83"/>
        <v>0</v>
      </c>
    </row>
    <row r="444" spans="2:25" hidden="1" x14ac:dyDescent="0.25">
      <c r="C444" s="3" t="s">
        <v>92</v>
      </c>
      <c r="D444" s="17">
        <v>226</v>
      </c>
      <c r="E444" s="7">
        <v>19.524999999999999</v>
      </c>
      <c r="F444" s="7">
        <v>8.9339999999999993</v>
      </c>
      <c r="G444" s="7">
        <f t="shared" si="80"/>
        <v>174.43634999999998</v>
      </c>
      <c r="H444" s="8">
        <f t="shared" si="84"/>
        <v>208.62587459999997</v>
      </c>
      <c r="I444" s="8">
        <v>200</v>
      </c>
      <c r="J444" s="15" t="str">
        <f t="shared" si="85"/>
        <v>D-226</v>
      </c>
      <c r="K444" s="8" t="s">
        <v>14</v>
      </c>
      <c r="L444" s="121" t="s">
        <v>332</v>
      </c>
      <c r="M444" s="2"/>
      <c r="P444" s="36">
        <f t="shared" si="86"/>
        <v>210</v>
      </c>
      <c r="Q444" s="3">
        <f t="shared" si="87"/>
        <v>1</v>
      </c>
      <c r="R444" s="3">
        <f t="shared" si="88"/>
        <v>0</v>
      </c>
      <c r="S444" s="3">
        <f t="shared" si="89"/>
        <v>0</v>
      </c>
      <c r="T444" s="3">
        <f t="shared" si="90"/>
        <v>0</v>
      </c>
      <c r="U444" s="3">
        <f t="shared" si="91"/>
        <v>0</v>
      </c>
      <c r="V444" s="3">
        <f t="shared" si="92"/>
        <v>0</v>
      </c>
      <c r="W444" s="3">
        <f t="shared" si="81"/>
        <v>0</v>
      </c>
      <c r="X444" s="3">
        <f t="shared" si="82"/>
        <v>0</v>
      </c>
      <c r="Y444" s="3">
        <f t="shared" si="83"/>
        <v>0</v>
      </c>
    </row>
    <row r="445" spans="2:25" hidden="1" x14ac:dyDescent="0.25">
      <c r="C445" s="3" t="s">
        <v>92</v>
      </c>
      <c r="D445" s="17">
        <v>227</v>
      </c>
      <c r="E445" s="7">
        <v>19.524999999999999</v>
      </c>
      <c r="F445" s="7">
        <v>8.9339999999999993</v>
      </c>
      <c r="G445" s="7">
        <f t="shared" si="80"/>
        <v>174.43634999999998</v>
      </c>
      <c r="H445" s="8">
        <f t="shared" si="84"/>
        <v>208.62587459999997</v>
      </c>
      <c r="I445" s="8">
        <v>200</v>
      </c>
      <c r="J445" s="15" t="str">
        <f t="shared" si="85"/>
        <v>D-227</v>
      </c>
      <c r="K445" s="8" t="s">
        <v>14</v>
      </c>
      <c r="L445" s="121" t="s">
        <v>332</v>
      </c>
      <c r="M445" s="2"/>
      <c r="P445" s="36">
        <f t="shared" si="86"/>
        <v>210</v>
      </c>
      <c r="Q445" s="3">
        <f t="shared" si="87"/>
        <v>1</v>
      </c>
      <c r="R445" s="3">
        <f t="shared" si="88"/>
        <v>0</v>
      </c>
      <c r="S445" s="3">
        <f t="shared" si="89"/>
        <v>0</v>
      </c>
      <c r="T445" s="3">
        <f t="shared" si="90"/>
        <v>0</v>
      </c>
      <c r="U445" s="3">
        <f t="shared" si="91"/>
        <v>0</v>
      </c>
      <c r="V445" s="3">
        <f t="shared" si="92"/>
        <v>0</v>
      </c>
      <c r="W445" s="3">
        <f t="shared" si="81"/>
        <v>0</v>
      </c>
      <c r="X445" s="3">
        <f t="shared" si="82"/>
        <v>0</v>
      </c>
      <c r="Y445" s="3">
        <f t="shared" si="83"/>
        <v>0</v>
      </c>
    </row>
    <row r="446" spans="2:25" hidden="1" x14ac:dyDescent="0.25">
      <c r="C446" s="3" t="s">
        <v>92</v>
      </c>
      <c r="D446" s="17">
        <v>228</v>
      </c>
      <c r="E446" s="7">
        <v>19.524999999999999</v>
      </c>
      <c r="F446" s="7">
        <v>8.9339999999999993</v>
      </c>
      <c r="G446" s="7">
        <f t="shared" si="80"/>
        <v>174.43634999999998</v>
      </c>
      <c r="H446" s="8">
        <f t="shared" si="84"/>
        <v>208.62587459999997</v>
      </c>
      <c r="I446" s="8">
        <v>200</v>
      </c>
      <c r="J446" s="15" t="str">
        <f t="shared" si="85"/>
        <v>D-228</v>
      </c>
      <c r="K446" s="8" t="s">
        <v>14</v>
      </c>
      <c r="L446" s="121" t="s">
        <v>332</v>
      </c>
      <c r="M446" s="2"/>
      <c r="P446" s="36">
        <f t="shared" si="86"/>
        <v>210</v>
      </c>
      <c r="Q446" s="3">
        <f t="shared" si="87"/>
        <v>1</v>
      </c>
      <c r="R446" s="3">
        <f t="shared" si="88"/>
        <v>0</v>
      </c>
      <c r="S446" s="3">
        <f t="shared" si="89"/>
        <v>0</v>
      </c>
      <c r="T446" s="3">
        <f t="shared" si="90"/>
        <v>0</v>
      </c>
      <c r="U446" s="3">
        <f t="shared" si="91"/>
        <v>0</v>
      </c>
      <c r="V446" s="3">
        <f t="shared" si="92"/>
        <v>0</v>
      </c>
      <c r="W446" s="3">
        <f t="shared" si="81"/>
        <v>0</v>
      </c>
      <c r="X446" s="3">
        <f t="shared" si="82"/>
        <v>0</v>
      </c>
      <c r="Y446" s="3">
        <f t="shared" si="83"/>
        <v>0</v>
      </c>
    </row>
    <row r="447" spans="2:25" hidden="1" x14ac:dyDescent="0.25">
      <c r="C447" s="3" t="s">
        <v>92</v>
      </c>
      <c r="D447" s="17">
        <v>229</v>
      </c>
      <c r="E447" s="7">
        <v>19.524999999999999</v>
      </c>
      <c r="F447" s="7">
        <v>8.9339999999999993</v>
      </c>
      <c r="G447" s="7">
        <f t="shared" si="80"/>
        <v>174.43634999999998</v>
      </c>
      <c r="H447" s="8">
        <f t="shared" si="84"/>
        <v>208.62587459999997</v>
      </c>
      <c r="I447" s="8">
        <v>200</v>
      </c>
      <c r="J447" s="15" t="str">
        <f t="shared" si="85"/>
        <v>D-229</v>
      </c>
      <c r="K447" s="8" t="s">
        <v>14</v>
      </c>
      <c r="L447" s="121" t="s">
        <v>332</v>
      </c>
      <c r="M447" s="2"/>
      <c r="P447" s="36">
        <f t="shared" si="86"/>
        <v>210</v>
      </c>
      <c r="Q447" s="3">
        <f t="shared" si="87"/>
        <v>1</v>
      </c>
      <c r="R447" s="3">
        <f t="shared" si="88"/>
        <v>0</v>
      </c>
      <c r="S447" s="3">
        <f t="shared" si="89"/>
        <v>0</v>
      </c>
      <c r="T447" s="3">
        <f t="shared" si="90"/>
        <v>0</v>
      </c>
      <c r="U447" s="3">
        <f t="shared" si="91"/>
        <v>0</v>
      </c>
      <c r="V447" s="3">
        <f t="shared" si="92"/>
        <v>0</v>
      </c>
      <c r="W447" s="3">
        <f t="shared" si="81"/>
        <v>0</v>
      </c>
      <c r="X447" s="3">
        <f t="shared" si="82"/>
        <v>0</v>
      </c>
      <c r="Y447" s="3">
        <f t="shared" si="83"/>
        <v>0</v>
      </c>
    </row>
    <row r="448" spans="2:25" hidden="1" x14ac:dyDescent="0.25">
      <c r="B448" s="3" t="s">
        <v>138</v>
      </c>
      <c r="C448" s="3" t="s">
        <v>92</v>
      </c>
      <c r="D448" s="17">
        <v>230</v>
      </c>
      <c r="E448" s="7">
        <v>8.9179999999999993</v>
      </c>
      <c r="F448" s="7">
        <v>18.05</v>
      </c>
      <c r="G448" s="7">
        <f t="shared" si="80"/>
        <v>160.9699</v>
      </c>
      <c r="H448" s="8">
        <f t="shared" si="84"/>
        <v>192.52000039999999</v>
      </c>
      <c r="I448" s="8">
        <v>193</v>
      </c>
      <c r="J448" s="15" t="str">
        <f t="shared" si="85"/>
        <v>D-230</v>
      </c>
      <c r="K448" s="8" t="s">
        <v>21</v>
      </c>
      <c r="L448" s="2" t="s">
        <v>21</v>
      </c>
      <c r="M448" s="2"/>
      <c r="N448" s="12" t="s">
        <v>233</v>
      </c>
      <c r="O448" s="26">
        <v>193</v>
      </c>
      <c r="P448" s="36">
        <f t="shared" si="86"/>
        <v>210</v>
      </c>
      <c r="Q448" s="3">
        <f t="shared" si="87"/>
        <v>1</v>
      </c>
      <c r="R448" s="3">
        <f t="shared" si="88"/>
        <v>0</v>
      </c>
      <c r="S448" s="3">
        <f t="shared" si="89"/>
        <v>0</v>
      </c>
      <c r="T448" s="3">
        <f t="shared" si="90"/>
        <v>0</v>
      </c>
      <c r="U448" s="3">
        <f t="shared" si="91"/>
        <v>0</v>
      </c>
      <c r="V448" s="3">
        <f t="shared" si="92"/>
        <v>0</v>
      </c>
      <c r="W448" s="3">
        <f t="shared" si="81"/>
        <v>0</v>
      </c>
      <c r="X448" s="3">
        <f t="shared" si="82"/>
        <v>0</v>
      </c>
      <c r="Y448" s="3">
        <f t="shared" si="83"/>
        <v>0</v>
      </c>
    </row>
    <row r="449" spans="2:25" hidden="1" x14ac:dyDescent="0.25">
      <c r="C449" s="3" t="s">
        <v>92</v>
      </c>
      <c r="D449" s="17">
        <v>231</v>
      </c>
      <c r="E449" s="7">
        <v>8.9179999999999993</v>
      </c>
      <c r="F449" s="7">
        <v>18.05</v>
      </c>
      <c r="G449" s="7">
        <f t="shared" si="80"/>
        <v>160.9699</v>
      </c>
      <c r="H449" s="8">
        <f t="shared" si="84"/>
        <v>192.52000039999999</v>
      </c>
      <c r="I449" s="8">
        <v>193</v>
      </c>
      <c r="J449" s="15" t="str">
        <f t="shared" si="85"/>
        <v>D-231</v>
      </c>
      <c r="K449" s="8" t="s">
        <v>21</v>
      </c>
      <c r="L449" s="2" t="s">
        <v>21</v>
      </c>
      <c r="M449" s="2"/>
      <c r="N449" s="12" t="s">
        <v>233</v>
      </c>
      <c r="O449" s="26">
        <v>193</v>
      </c>
      <c r="P449" s="36">
        <f t="shared" si="86"/>
        <v>210</v>
      </c>
      <c r="Q449" s="3">
        <f t="shared" si="87"/>
        <v>1</v>
      </c>
      <c r="R449" s="3">
        <f t="shared" si="88"/>
        <v>0</v>
      </c>
      <c r="S449" s="3">
        <f t="shared" si="89"/>
        <v>0</v>
      </c>
      <c r="T449" s="3">
        <f t="shared" si="90"/>
        <v>0</v>
      </c>
      <c r="U449" s="3">
        <f t="shared" si="91"/>
        <v>0</v>
      </c>
      <c r="V449" s="3">
        <f t="shared" si="92"/>
        <v>0</v>
      </c>
      <c r="W449" s="3">
        <f t="shared" si="81"/>
        <v>0</v>
      </c>
      <c r="X449" s="3">
        <f t="shared" si="82"/>
        <v>0</v>
      </c>
      <c r="Y449" s="3">
        <f t="shared" si="83"/>
        <v>0</v>
      </c>
    </row>
    <row r="450" spans="2:25" hidden="1" x14ac:dyDescent="0.25">
      <c r="C450" s="3" t="s">
        <v>92</v>
      </c>
      <c r="D450" s="17">
        <v>232</v>
      </c>
      <c r="E450" s="7">
        <v>8.9179999999999993</v>
      </c>
      <c r="F450" s="7">
        <v>18.05</v>
      </c>
      <c r="G450" s="7">
        <f t="shared" si="80"/>
        <v>160.9699</v>
      </c>
      <c r="H450" s="8">
        <f t="shared" si="84"/>
        <v>192.52000039999999</v>
      </c>
      <c r="I450" s="8">
        <v>193</v>
      </c>
      <c r="J450" s="15" t="str">
        <f t="shared" si="85"/>
        <v>D-232</v>
      </c>
      <c r="K450" s="8" t="s">
        <v>21</v>
      </c>
      <c r="L450" s="2" t="s">
        <v>21</v>
      </c>
      <c r="M450" s="2"/>
      <c r="N450" s="12" t="s">
        <v>233</v>
      </c>
      <c r="O450" s="26">
        <v>193</v>
      </c>
      <c r="P450" s="36">
        <f t="shared" si="86"/>
        <v>210</v>
      </c>
      <c r="Q450" s="3">
        <f t="shared" si="87"/>
        <v>1</v>
      </c>
      <c r="R450" s="3">
        <f t="shared" si="88"/>
        <v>0</v>
      </c>
      <c r="S450" s="3">
        <f t="shared" si="89"/>
        <v>0</v>
      </c>
      <c r="T450" s="3">
        <f t="shared" si="90"/>
        <v>0</v>
      </c>
      <c r="U450" s="3">
        <f t="shared" si="91"/>
        <v>0</v>
      </c>
      <c r="V450" s="3">
        <f t="shared" si="92"/>
        <v>0</v>
      </c>
      <c r="W450" s="3">
        <f t="shared" si="81"/>
        <v>0</v>
      </c>
      <c r="X450" s="3">
        <f t="shared" si="82"/>
        <v>0</v>
      </c>
      <c r="Y450" s="3">
        <f t="shared" si="83"/>
        <v>0</v>
      </c>
    </row>
    <row r="451" spans="2:25" hidden="1" x14ac:dyDescent="0.25">
      <c r="C451" s="3" t="s">
        <v>92</v>
      </c>
      <c r="D451" s="17">
        <v>233</v>
      </c>
      <c r="E451" s="7">
        <v>8.9179999999999993</v>
      </c>
      <c r="F451" s="7">
        <v>18.05</v>
      </c>
      <c r="G451" s="7">
        <f t="shared" si="80"/>
        <v>160.9699</v>
      </c>
      <c r="H451" s="8">
        <f t="shared" si="84"/>
        <v>192.52000039999999</v>
      </c>
      <c r="I451" s="8">
        <v>193</v>
      </c>
      <c r="J451" s="15" t="str">
        <f t="shared" si="85"/>
        <v>D-233</v>
      </c>
      <c r="K451" s="8" t="s">
        <v>21</v>
      </c>
      <c r="L451" s="2" t="s">
        <v>21</v>
      </c>
      <c r="M451" s="2"/>
      <c r="N451" s="12" t="s">
        <v>233</v>
      </c>
      <c r="O451" s="26">
        <v>193</v>
      </c>
      <c r="P451" s="36">
        <f t="shared" si="86"/>
        <v>210</v>
      </c>
      <c r="Q451" s="3">
        <f t="shared" si="87"/>
        <v>1</v>
      </c>
      <c r="R451" s="3">
        <f t="shared" si="88"/>
        <v>0</v>
      </c>
      <c r="S451" s="3">
        <f t="shared" si="89"/>
        <v>0</v>
      </c>
      <c r="T451" s="3">
        <f t="shared" si="90"/>
        <v>0</v>
      </c>
      <c r="U451" s="3">
        <f t="shared" si="91"/>
        <v>0</v>
      </c>
      <c r="V451" s="3">
        <f t="shared" si="92"/>
        <v>0</v>
      </c>
      <c r="W451" s="3">
        <f t="shared" si="81"/>
        <v>0</v>
      </c>
      <c r="X451" s="3">
        <f t="shared" si="82"/>
        <v>0</v>
      </c>
      <c r="Y451" s="3">
        <f t="shared" si="83"/>
        <v>0</v>
      </c>
    </row>
    <row r="452" spans="2:25" hidden="1" x14ac:dyDescent="0.25">
      <c r="C452" s="3" t="s">
        <v>92</v>
      </c>
      <c r="D452" s="17">
        <v>234</v>
      </c>
      <c r="E452" s="7">
        <v>8.9179999999999993</v>
      </c>
      <c r="F452" s="7">
        <v>18.05</v>
      </c>
      <c r="G452" s="7">
        <f t="shared" si="80"/>
        <v>160.9699</v>
      </c>
      <c r="H452" s="8">
        <f t="shared" si="84"/>
        <v>192.52000039999999</v>
      </c>
      <c r="I452" s="8">
        <v>193</v>
      </c>
      <c r="J452" s="15" t="str">
        <f t="shared" si="85"/>
        <v>D-234</v>
      </c>
      <c r="K452" s="8" t="s">
        <v>21</v>
      </c>
      <c r="L452" s="2" t="s">
        <v>21</v>
      </c>
      <c r="M452" s="2"/>
      <c r="N452" s="12" t="s">
        <v>233</v>
      </c>
      <c r="O452" s="26">
        <v>193</v>
      </c>
      <c r="P452" s="36">
        <f t="shared" si="86"/>
        <v>210</v>
      </c>
      <c r="Q452" s="3">
        <f t="shared" si="87"/>
        <v>1</v>
      </c>
      <c r="R452" s="3">
        <f t="shared" si="88"/>
        <v>0</v>
      </c>
      <c r="S452" s="3">
        <f t="shared" si="89"/>
        <v>0</v>
      </c>
      <c r="T452" s="3">
        <f t="shared" si="90"/>
        <v>0</v>
      </c>
      <c r="U452" s="3">
        <f t="shared" si="91"/>
        <v>0</v>
      </c>
      <c r="V452" s="3">
        <f t="shared" si="92"/>
        <v>0</v>
      </c>
      <c r="W452" s="3">
        <f t="shared" ref="W452:W515" si="94">IF($P452=$W$3,1,0)</f>
        <v>0</v>
      </c>
      <c r="X452" s="3">
        <f t="shared" ref="X452:X515" si="95">IF($P452=$X$3,1,0)</f>
        <v>0</v>
      </c>
      <c r="Y452" s="3">
        <f t="shared" ref="Y452:Y515" si="96">IF($P452=$Y$3,1,0)</f>
        <v>0</v>
      </c>
    </row>
    <row r="453" spans="2:25" hidden="1" x14ac:dyDescent="0.25">
      <c r="C453" s="3" t="s">
        <v>92</v>
      </c>
      <c r="D453" s="17">
        <v>235</v>
      </c>
      <c r="E453" s="7">
        <v>8.9179999999999993</v>
      </c>
      <c r="F453" s="7">
        <v>18.05</v>
      </c>
      <c r="G453" s="7">
        <f t="shared" si="80"/>
        <v>160.9699</v>
      </c>
      <c r="H453" s="8">
        <f t="shared" ref="H453:H519" si="97">+G453*1.196</f>
        <v>192.52000039999999</v>
      </c>
      <c r="I453" s="8">
        <v>193</v>
      </c>
      <c r="J453" s="15" t="str">
        <f t="shared" ref="J453:J519" si="98">+C453&amp;"-"&amp;D453</f>
        <v>D-235</v>
      </c>
      <c r="K453" s="8" t="s">
        <v>21</v>
      </c>
      <c r="L453" s="2" t="s">
        <v>21</v>
      </c>
      <c r="M453" s="2"/>
      <c r="N453" s="12" t="s">
        <v>233</v>
      </c>
      <c r="O453" s="26">
        <v>193</v>
      </c>
      <c r="P453" s="36">
        <f t="shared" ref="P453:P516" si="99">IF(H453&lt;=210,210,IF(H453&lt;=250,250,IF(H453&lt;=320,320,IF(H453&lt;=350,350,IF(H453&lt;=410,410,IF(H453&lt;=520,520,IF(H453&lt;=700,700,IF(H453&lt;=900,900,IF(H453&lt;=1200,1200,0)))))))))</f>
        <v>210</v>
      </c>
      <c r="Q453" s="3">
        <f t="shared" ref="Q453:Q516" si="100">IF($P453=$Q$3,1,0)</f>
        <v>1</v>
      </c>
      <c r="R453" s="3">
        <f t="shared" ref="R453:R516" si="101">IF($P453=$R$3,1,0)</f>
        <v>0</v>
      </c>
      <c r="S453" s="3">
        <f t="shared" ref="S453:S516" si="102">IF($P453=$S$3,1,0)</f>
        <v>0</v>
      </c>
      <c r="T453" s="3">
        <f t="shared" ref="T453:T516" si="103">IF($P453=$T$3,1,0)</f>
        <v>0</v>
      </c>
      <c r="U453" s="3">
        <f t="shared" ref="U453:U516" si="104">IF($P453=$U$3,1,0)</f>
        <v>0</v>
      </c>
      <c r="V453" s="3">
        <f t="shared" ref="V453:V516" si="105">IF($P453=$V$3,1,0)</f>
        <v>0</v>
      </c>
      <c r="W453" s="3">
        <f t="shared" si="94"/>
        <v>0</v>
      </c>
      <c r="X453" s="3">
        <f t="shared" si="95"/>
        <v>0</v>
      </c>
      <c r="Y453" s="3">
        <f t="shared" si="96"/>
        <v>0</v>
      </c>
    </row>
    <row r="454" spans="2:25" hidden="1" x14ac:dyDescent="0.25">
      <c r="C454" s="3" t="s">
        <v>92</v>
      </c>
      <c r="D454" s="17">
        <v>236</v>
      </c>
      <c r="E454" s="7">
        <v>8.9179999999999993</v>
      </c>
      <c r="F454" s="7">
        <v>18.05</v>
      </c>
      <c r="G454" s="7">
        <f t="shared" si="80"/>
        <v>160.9699</v>
      </c>
      <c r="H454" s="8">
        <f t="shared" si="97"/>
        <v>192.52000039999999</v>
      </c>
      <c r="I454" s="8">
        <v>193</v>
      </c>
      <c r="J454" s="15" t="str">
        <f t="shared" si="98"/>
        <v>D-236</v>
      </c>
      <c r="K454" s="8" t="s">
        <v>21</v>
      </c>
      <c r="L454" s="2" t="s">
        <v>21</v>
      </c>
      <c r="M454" s="2"/>
      <c r="N454" s="12" t="s">
        <v>233</v>
      </c>
      <c r="O454" s="26">
        <v>193</v>
      </c>
      <c r="P454" s="36">
        <f t="shared" si="99"/>
        <v>210</v>
      </c>
      <c r="Q454" s="3">
        <f t="shared" si="100"/>
        <v>1</v>
      </c>
      <c r="R454" s="3">
        <f t="shared" si="101"/>
        <v>0</v>
      </c>
      <c r="S454" s="3">
        <f t="shared" si="102"/>
        <v>0</v>
      </c>
      <c r="T454" s="3">
        <f t="shared" si="103"/>
        <v>0</v>
      </c>
      <c r="U454" s="3">
        <f t="shared" si="104"/>
        <v>0</v>
      </c>
      <c r="V454" s="3">
        <f t="shared" si="105"/>
        <v>0</v>
      </c>
      <c r="W454" s="3">
        <f t="shared" si="94"/>
        <v>0</v>
      </c>
      <c r="X454" s="3">
        <f t="shared" si="95"/>
        <v>0</v>
      </c>
      <c r="Y454" s="3">
        <f t="shared" si="96"/>
        <v>0</v>
      </c>
    </row>
    <row r="455" spans="2:25" hidden="1" x14ac:dyDescent="0.25">
      <c r="C455" s="3" t="s">
        <v>92</v>
      </c>
      <c r="D455" s="17">
        <v>237</v>
      </c>
      <c r="E455" s="7">
        <v>8.9179999999999993</v>
      </c>
      <c r="F455" s="7">
        <v>18.05</v>
      </c>
      <c r="G455" s="7">
        <f t="shared" si="80"/>
        <v>160.9699</v>
      </c>
      <c r="H455" s="8">
        <f t="shared" si="97"/>
        <v>192.52000039999999</v>
      </c>
      <c r="I455" s="8">
        <v>193</v>
      </c>
      <c r="J455" s="15" t="str">
        <f t="shared" si="98"/>
        <v>D-237</v>
      </c>
      <c r="K455" s="8" t="s">
        <v>21</v>
      </c>
      <c r="L455" s="2" t="s">
        <v>21</v>
      </c>
      <c r="M455" s="2"/>
      <c r="N455" s="12" t="s">
        <v>233</v>
      </c>
      <c r="O455" s="26">
        <v>193</v>
      </c>
      <c r="P455" s="36">
        <f t="shared" si="99"/>
        <v>210</v>
      </c>
      <c r="Q455" s="3">
        <f t="shared" si="100"/>
        <v>1</v>
      </c>
      <c r="R455" s="3">
        <f t="shared" si="101"/>
        <v>0</v>
      </c>
      <c r="S455" s="3">
        <f t="shared" si="102"/>
        <v>0</v>
      </c>
      <c r="T455" s="3">
        <f t="shared" si="103"/>
        <v>0</v>
      </c>
      <c r="U455" s="3">
        <f t="shared" si="104"/>
        <v>0</v>
      </c>
      <c r="V455" s="3">
        <f t="shared" si="105"/>
        <v>0</v>
      </c>
      <c r="W455" s="3">
        <f t="shared" si="94"/>
        <v>0</v>
      </c>
      <c r="X455" s="3">
        <f t="shared" si="95"/>
        <v>0</v>
      </c>
      <c r="Y455" s="3">
        <f t="shared" si="96"/>
        <v>0</v>
      </c>
    </row>
    <row r="456" spans="2:25" x14ac:dyDescent="0.25">
      <c r="B456" s="3" t="s">
        <v>139</v>
      </c>
      <c r="C456" s="3" t="s">
        <v>92</v>
      </c>
      <c r="D456" s="17">
        <v>239</v>
      </c>
      <c r="E456" s="7">
        <v>8.9179999999999993</v>
      </c>
      <c r="F456" s="7">
        <v>18.05</v>
      </c>
      <c r="G456" s="7">
        <f t="shared" si="80"/>
        <v>160.9699</v>
      </c>
      <c r="H456" s="8">
        <f t="shared" si="97"/>
        <v>192.52000039999999</v>
      </c>
      <c r="I456" s="8">
        <v>193</v>
      </c>
      <c r="J456" s="15" t="str">
        <f t="shared" si="98"/>
        <v>D-239</v>
      </c>
      <c r="K456" s="8" t="s">
        <v>14</v>
      </c>
      <c r="L456" s="2" t="s">
        <v>323</v>
      </c>
      <c r="M456" s="2"/>
      <c r="P456" s="36">
        <f t="shared" si="99"/>
        <v>210</v>
      </c>
      <c r="Q456" s="3">
        <f t="shared" si="100"/>
        <v>1</v>
      </c>
      <c r="R456" s="3">
        <f t="shared" si="101"/>
        <v>0</v>
      </c>
      <c r="S456" s="3">
        <f t="shared" si="102"/>
        <v>0</v>
      </c>
      <c r="T456" s="3">
        <f t="shared" si="103"/>
        <v>0</v>
      </c>
      <c r="U456" s="3">
        <f t="shared" si="104"/>
        <v>0</v>
      </c>
      <c r="V456" s="3">
        <f t="shared" si="105"/>
        <v>0</v>
      </c>
      <c r="W456" s="3">
        <f t="shared" si="94"/>
        <v>0</v>
      </c>
      <c r="X456" s="3">
        <f t="shared" si="95"/>
        <v>0</v>
      </c>
      <c r="Y456" s="3">
        <f t="shared" si="96"/>
        <v>0</v>
      </c>
    </row>
    <row r="457" spans="2:25" x14ac:dyDescent="0.25">
      <c r="C457" s="3" t="s">
        <v>92</v>
      </c>
      <c r="D457" s="17">
        <v>240</v>
      </c>
      <c r="E457" s="7">
        <v>8.9179999999999993</v>
      </c>
      <c r="F457" s="7">
        <v>18.05</v>
      </c>
      <c r="G457" s="7">
        <f t="shared" si="80"/>
        <v>160.9699</v>
      </c>
      <c r="H457" s="8">
        <f t="shared" si="97"/>
        <v>192.52000039999999</v>
      </c>
      <c r="I457" s="8">
        <v>193</v>
      </c>
      <c r="J457" s="15" t="str">
        <f t="shared" si="98"/>
        <v>D-240</v>
      </c>
      <c r="K457" s="8" t="s">
        <v>14</v>
      </c>
      <c r="L457" s="2" t="s">
        <v>323</v>
      </c>
      <c r="M457" s="2"/>
      <c r="P457" s="36">
        <f t="shared" si="99"/>
        <v>210</v>
      </c>
      <c r="Q457" s="3">
        <f t="shared" si="100"/>
        <v>1</v>
      </c>
      <c r="R457" s="3">
        <f t="shared" si="101"/>
        <v>0</v>
      </c>
      <c r="S457" s="3">
        <f t="shared" si="102"/>
        <v>0</v>
      </c>
      <c r="T457" s="3">
        <f t="shared" si="103"/>
        <v>0</v>
      </c>
      <c r="U457" s="3">
        <f t="shared" si="104"/>
        <v>0</v>
      </c>
      <c r="V457" s="3">
        <f t="shared" si="105"/>
        <v>0</v>
      </c>
      <c r="W457" s="3">
        <f t="shared" si="94"/>
        <v>0</v>
      </c>
      <c r="X457" s="3">
        <f t="shared" si="95"/>
        <v>0</v>
      </c>
      <c r="Y457" s="3">
        <f t="shared" si="96"/>
        <v>0</v>
      </c>
    </row>
    <row r="458" spans="2:25" x14ac:dyDescent="0.25">
      <c r="C458" s="3" t="s">
        <v>92</v>
      </c>
      <c r="D458" s="17">
        <v>241</v>
      </c>
      <c r="E458" s="7">
        <v>8.9179999999999993</v>
      </c>
      <c r="F458" s="7">
        <v>18.05</v>
      </c>
      <c r="G458" s="7">
        <f t="shared" si="80"/>
        <v>160.9699</v>
      </c>
      <c r="H458" s="8">
        <f t="shared" si="97"/>
        <v>192.52000039999999</v>
      </c>
      <c r="I458" s="8">
        <v>193</v>
      </c>
      <c r="J458" s="15" t="str">
        <f t="shared" si="98"/>
        <v>D-241</v>
      </c>
      <c r="K458" s="8" t="s">
        <v>14</v>
      </c>
      <c r="L458" s="2" t="s">
        <v>323</v>
      </c>
      <c r="M458" s="2"/>
      <c r="P458" s="36">
        <f t="shared" si="99"/>
        <v>210</v>
      </c>
      <c r="Q458" s="3">
        <f t="shared" si="100"/>
        <v>1</v>
      </c>
      <c r="R458" s="3">
        <f t="shared" si="101"/>
        <v>0</v>
      </c>
      <c r="S458" s="3">
        <f t="shared" si="102"/>
        <v>0</v>
      </c>
      <c r="T458" s="3">
        <f t="shared" si="103"/>
        <v>0</v>
      </c>
      <c r="U458" s="3">
        <f t="shared" si="104"/>
        <v>0</v>
      </c>
      <c r="V458" s="3">
        <f t="shared" si="105"/>
        <v>0</v>
      </c>
      <c r="W458" s="3">
        <f t="shared" si="94"/>
        <v>0</v>
      </c>
      <c r="X458" s="3">
        <f t="shared" si="95"/>
        <v>0</v>
      </c>
      <c r="Y458" s="3">
        <f t="shared" si="96"/>
        <v>0</v>
      </c>
    </row>
    <row r="459" spans="2:25" x14ac:dyDescent="0.25">
      <c r="C459" s="3" t="s">
        <v>92</v>
      </c>
      <c r="D459" s="17">
        <v>242</v>
      </c>
      <c r="E459" s="7">
        <v>8.9179999999999993</v>
      </c>
      <c r="F459" s="7">
        <v>18.05</v>
      </c>
      <c r="G459" s="7">
        <f t="shared" si="80"/>
        <v>160.9699</v>
      </c>
      <c r="H459" s="8">
        <f t="shared" si="97"/>
        <v>192.52000039999999</v>
      </c>
      <c r="I459" s="8">
        <v>193</v>
      </c>
      <c r="J459" s="15" t="str">
        <f t="shared" si="98"/>
        <v>D-242</v>
      </c>
      <c r="K459" s="8" t="s">
        <v>14</v>
      </c>
      <c r="L459" s="2" t="s">
        <v>323</v>
      </c>
      <c r="M459" s="2"/>
      <c r="P459" s="36">
        <f t="shared" si="99"/>
        <v>210</v>
      </c>
      <c r="Q459" s="3">
        <f t="shared" si="100"/>
        <v>1</v>
      </c>
      <c r="R459" s="3">
        <f t="shared" si="101"/>
        <v>0</v>
      </c>
      <c r="S459" s="3">
        <f t="shared" si="102"/>
        <v>0</v>
      </c>
      <c r="T459" s="3">
        <f t="shared" si="103"/>
        <v>0</v>
      </c>
      <c r="U459" s="3">
        <f t="shared" si="104"/>
        <v>0</v>
      </c>
      <c r="V459" s="3">
        <f t="shared" si="105"/>
        <v>0</v>
      </c>
      <c r="W459" s="3">
        <f t="shared" si="94"/>
        <v>0</v>
      </c>
      <c r="X459" s="3">
        <f t="shared" si="95"/>
        <v>0</v>
      </c>
      <c r="Y459" s="3">
        <f t="shared" si="96"/>
        <v>0</v>
      </c>
    </row>
    <row r="460" spans="2:25" x14ac:dyDescent="0.25">
      <c r="C460" s="3" t="s">
        <v>92</v>
      </c>
      <c r="D460" s="17">
        <v>243</v>
      </c>
      <c r="E460" s="7">
        <v>8.9179999999999993</v>
      </c>
      <c r="F460" s="7">
        <v>18.05</v>
      </c>
      <c r="G460" s="7">
        <f t="shared" si="80"/>
        <v>160.9699</v>
      </c>
      <c r="H460" s="8">
        <f t="shared" si="97"/>
        <v>192.52000039999999</v>
      </c>
      <c r="I460" s="8">
        <v>193</v>
      </c>
      <c r="J460" s="15" t="str">
        <f t="shared" si="98"/>
        <v>D-243</v>
      </c>
      <c r="K460" s="8" t="s">
        <v>14</v>
      </c>
      <c r="L460" s="2" t="s">
        <v>323</v>
      </c>
      <c r="M460" s="2"/>
      <c r="P460" s="36">
        <f t="shared" si="99"/>
        <v>210</v>
      </c>
      <c r="Q460" s="3">
        <f t="shared" si="100"/>
        <v>1</v>
      </c>
      <c r="R460" s="3">
        <f t="shared" si="101"/>
        <v>0</v>
      </c>
      <c r="S460" s="3">
        <f t="shared" si="102"/>
        <v>0</v>
      </c>
      <c r="T460" s="3">
        <f t="shared" si="103"/>
        <v>0</v>
      </c>
      <c r="U460" s="3">
        <f t="shared" si="104"/>
        <v>0</v>
      </c>
      <c r="V460" s="3">
        <f t="shared" si="105"/>
        <v>0</v>
      </c>
      <c r="W460" s="3">
        <f t="shared" si="94"/>
        <v>0</v>
      </c>
      <c r="X460" s="3">
        <f t="shared" si="95"/>
        <v>0</v>
      </c>
      <c r="Y460" s="3">
        <f t="shared" si="96"/>
        <v>0</v>
      </c>
    </row>
    <row r="461" spans="2:25" x14ac:dyDescent="0.25">
      <c r="C461" s="3" t="s">
        <v>92</v>
      </c>
      <c r="D461" s="17">
        <v>244</v>
      </c>
      <c r="E461" s="7">
        <v>8.9179999999999993</v>
      </c>
      <c r="F461" s="7">
        <v>18.05</v>
      </c>
      <c r="G461" s="7">
        <f t="shared" si="80"/>
        <v>160.9699</v>
      </c>
      <c r="H461" s="8">
        <f t="shared" si="97"/>
        <v>192.52000039999999</v>
      </c>
      <c r="I461" s="8">
        <v>193</v>
      </c>
      <c r="J461" s="15" t="str">
        <f t="shared" si="98"/>
        <v>D-244</v>
      </c>
      <c r="K461" s="8" t="s">
        <v>14</v>
      </c>
      <c r="L461" s="2" t="s">
        <v>323</v>
      </c>
      <c r="M461" s="2"/>
      <c r="P461" s="36">
        <f t="shared" si="99"/>
        <v>210</v>
      </c>
      <c r="Q461" s="3">
        <f t="shared" si="100"/>
        <v>1</v>
      </c>
      <c r="R461" s="3">
        <f t="shared" si="101"/>
        <v>0</v>
      </c>
      <c r="S461" s="3">
        <f t="shared" si="102"/>
        <v>0</v>
      </c>
      <c r="T461" s="3">
        <f t="shared" si="103"/>
        <v>0</v>
      </c>
      <c r="U461" s="3">
        <f t="shared" si="104"/>
        <v>0</v>
      </c>
      <c r="V461" s="3">
        <f t="shared" si="105"/>
        <v>0</v>
      </c>
      <c r="W461" s="3">
        <f t="shared" si="94"/>
        <v>0</v>
      </c>
      <c r="X461" s="3">
        <f t="shared" si="95"/>
        <v>0</v>
      </c>
      <c r="Y461" s="3">
        <f t="shared" si="96"/>
        <v>0</v>
      </c>
    </row>
    <row r="462" spans="2:25" x14ac:dyDescent="0.25">
      <c r="C462" s="3" t="s">
        <v>92</v>
      </c>
      <c r="D462" s="17">
        <v>245</v>
      </c>
      <c r="E462" s="7">
        <v>8.9179999999999993</v>
      </c>
      <c r="F462" s="7">
        <v>18.05</v>
      </c>
      <c r="G462" s="7">
        <f t="shared" si="80"/>
        <v>160.9699</v>
      </c>
      <c r="H462" s="8">
        <f t="shared" si="97"/>
        <v>192.52000039999999</v>
      </c>
      <c r="I462" s="8">
        <v>193</v>
      </c>
      <c r="J462" s="15" t="str">
        <f t="shared" si="98"/>
        <v>D-245</v>
      </c>
      <c r="K462" s="8" t="s">
        <v>14</v>
      </c>
      <c r="L462" s="2" t="s">
        <v>323</v>
      </c>
      <c r="M462" s="2"/>
      <c r="P462" s="36">
        <f t="shared" si="99"/>
        <v>210</v>
      </c>
      <c r="Q462" s="3">
        <f t="shared" si="100"/>
        <v>1</v>
      </c>
      <c r="R462" s="3">
        <f t="shared" si="101"/>
        <v>0</v>
      </c>
      <c r="S462" s="3">
        <f t="shared" si="102"/>
        <v>0</v>
      </c>
      <c r="T462" s="3">
        <f t="shared" si="103"/>
        <v>0</v>
      </c>
      <c r="U462" s="3">
        <f t="shared" si="104"/>
        <v>0</v>
      </c>
      <c r="V462" s="3">
        <f t="shared" si="105"/>
        <v>0</v>
      </c>
      <c r="W462" s="3">
        <f t="shared" si="94"/>
        <v>0</v>
      </c>
      <c r="X462" s="3">
        <f t="shared" si="95"/>
        <v>0</v>
      </c>
      <c r="Y462" s="3">
        <f t="shared" si="96"/>
        <v>0</v>
      </c>
    </row>
    <row r="463" spans="2:25" x14ac:dyDescent="0.25">
      <c r="C463" s="3" t="s">
        <v>92</v>
      </c>
      <c r="D463" s="17">
        <v>246</v>
      </c>
      <c r="E463" s="7">
        <v>8.9179999999999993</v>
      </c>
      <c r="F463" s="7">
        <v>18.05</v>
      </c>
      <c r="G463" s="7">
        <f t="shared" si="80"/>
        <v>160.9699</v>
      </c>
      <c r="H463" s="8">
        <f t="shared" si="97"/>
        <v>192.52000039999999</v>
      </c>
      <c r="I463" s="8">
        <v>193</v>
      </c>
      <c r="J463" s="15" t="str">
        <f t="shared" si="98"/>
        <v>D-246</v>
      </c>
      <c r="K463" s="8" t="s">
        <v>14</v>
      </c>
      <c r="L463" s="2" t="s">
        <v>323</v>
      </c>
      <c r="M463" s="2"/>
      <c r="P463" s="36">
        <f t="shared" si="99"/>
        <v>210</v>
      </c>
      <c r="Q463" s="3">
        <f t="shared" si="100"/>
        <v>1</v>
      </c>
      <c r="R463" s="3">
        <f t="shared" si="101"/>
        <v>0</v>
      </c>
      <c r="S463" s="3">
        <f t="shared" si="102"/>
        <v>0</v>
      </c>
      <c r="T463" s="3">
        <f t="shared" si="103"/>
        <v>0</v>
      </c>
      <c r="U463" s="3">
        <f t="shared" si="104"/>
        <v>0</v>
      </c>
      <c r="V463" s="3">
        <f t="shared" si="105"/>
        <v>0</v>
      </c>
      <c r="W463" s="3">
        <f t="shared" si="94"/>
        <v>0</v>
      </c>
      <c r="X463" s="3">
        <f t="shared" si="95"/>
        <v>0</v>
      </c>
      <c r="Y463" s="3">
        <f t="shared" si="96"/>
        <v>0</v>
      </c>
    </row>
    <row r="464" spans="2:25" x14ac:dyDescent="0.25">
      <c r="B464" s="3" t="s">
        <v>140</v>
      </c>
      <c r="C464" s="3" t="s">
        <v>92</v>
      </c>
      <c r="D464" s="17">
        <v>247</v>
      </c>
      <c r="E464" s="7">
        <v>8.9179999999999993</v>
      </c>
      <c r="F464" s="7">
        <v>18.05</v>
      </c>
      <c r="G464" s="7">
        <f t="shared" si="80"/>
        <v>160.9699</v>
      </c>
      <c r="H464" s="8">
        <f t="shared" si="97"/>
        <v>192.52000039999999</v>
      </c>
      <c r="I464" s="8">
        <v>193</v>
      </c>
      <c r="J464" s="15" t="str">
        <f t="shared" si="98"/>
        <v>D-247</v>
      </c>
      <c r="K464" s="8" t="s">
        <v>14</v>
      </c>
      <c r="L464" s="2" t="s">
        <v>323</v>
      </c>
      <c r="M464" s="2"/>
      <c r="P464" s="36">
        <f t="shared" si="99"/>
        <v>210</v>
      </c>
      <c r="Q464" s="3">
        <f t="shared" si="100"/>
        <v>1</v>
      </c>
      <c r="R464" s="3">
        <f t="shared" si="101"/>
        <v>0</v>
      </c>
      <c r="S464" s="3">
        <f t="shared" si="102"/>
        <v>0</v>
      </c>
      <c r="T464" s="3">
        <f t="shared" si="103"/>
        <v>0</v>
      </c>
      <c r="U464" s="3">
        <f t="shared" si="104"/>
        <v>0</v>
      </c>
      <c r="V464" s="3">
        <f t="shared" si="105"/>
        <v>0</v>
      </c>
      <c r="W464" s="3">
        <f t="shared" si="94"/>
        <v>0</v>
      </c>
      <c r="X464" s="3">
        <f t="shared" si="95"/>
        <v>0</v>
      </c>
      <c r="Y464" s="3">
        <f t="shared" si="96"/>
        <v>0</v>
      </c>
    </row>
    <row r="465" spans="2:25" x14ac:dyDescent="0.25">
      <c r="C465" s="3" t="s">
        <v>92</v>
      </c>
      <c r="D465" s="17">
        <v>248</v>
      </c>
      <c r="E465" s="7">
        <v>8.9179999999999993</v>
      </c>
      <c r="F465" s="7">
        <v>18.05</v>
      </c>
      <c r="G465" s="7">
        <f t="shared" si="80"/>
        <v>160.9699</v>
      </c>
      <c r="H465" s="8">
        <f t="shared" si="97"/>
        <v>192.52000039999999</v>
      </c>
      <c r="I465" s="8">
        <v>193</v>
      </c>
      <c r="J465" s="15" t="str">
        <f t="shared" si="98"/>
        <v>D-248</v>
      </c>
      <c r="K465" s="8" t="s">
        <v>14</v>
      </c>
      <c r="L465" s="2" t="s">
        <v>323</v>
      </c>
      <c r="M465" s="2"/>
      <c r="P465" s="36">
        <f t="shared" si="99"/>
        <v>210</v>
      </c>
      <c r="Q465" s="3">
        <f t="shared" si="100"/>
        <v>1</v>
      </c>
      <c r="R465" s="3">
        <f t="shared" si="101"/>
        <v>0</v>
      </c>
      <c r="S465" s="3">
        <f t="shared" si="102"/>
        <v>0</v>
      </c>
      <c r="T465" s="3">
        <f t="shared" si="103"/>
        <v>0</v>
      </c>
      <c r="U465" s="3">
        <f t="shared" si="104"/>
        <v>0</v>
      </c>
      <c r="V465" s="3">
        <f t="shared" si="105"/>
        <v>0</v>
      </c>
      <c r="W465" s="3">
        <f t="shared" si="94"/>
        <v>0</v>
      </c>
      <c r="X465" s="3">
        <f t="shared" si="95"/>
        <v>0</v>
      </c>
      <c r="Y465" s="3">
        <f t="shared" si="96"/>
        <v>0</v>
      </c>
    </row>
    <row r="466" spans="2:25" x14ac:dyDescent="0.25">
      <c r="C466" s="3" t="s">
        <v>92</v>
      </c>
      <c r="D466" s="17">
        <v>249</v>
      </c>
      <c r="E466" s="7">
        <v>8.9179999999999993</v>
      </c>
      <c r="F466" s="7">
        <v>18.05</v>
      </c>
      <c r="G466" s="7">
        <f t="shared" si="80"/>
        <v>160.9699</v>
      </c>
      <c r="H466" s="8">
        <f t="shared" si="97"/>
        <v>192.52000039999999</v>
      </c>
      <c r="I466" s="8">
        <v>193</v>
      </c>
      <c r="J466" s="15" t="str">
        <f t="shared" si="98"/>
        <v>D-249</v>
      </c>
      <c r="K466" s="8" t="s">
        <v>14</v>
      </c>
      <c r="L466" s="2" t="s">
        <v>323</v>
      </c>
      <c r="M466" s="2"/>
      <c r="P466" s="36">
        <f t="shared" si="99"/>
        <v>210</v>
      </c>
      <c r="Q466" s="3">
        <f t="shared" si="100"/>
        <v>1</v>
      </c>
      <c r="R466" s="3">
        <f t="shared" si="101"/>
        <v>0</v>
      </c>
      <c r="S466" s="3">
        <f t="shared" si="102"/>
        <v>0</v>
      </c>
      <c r="T466" s="3">
        <f t="shared" si="103"/>
        <v>0</v>
      </c>
      <c r="U466" s="3">
        <f t="shared" si="104"/>
        <v>0</v>
      </c>
      <c r="V466" s="3">
        <f t="shared" si="105"/>
        <v>0</v>
      </c>
      <c r="W466" s="3">
        <f t="shared" si="94"/>
        <v>0</v>
      </c>
      <c r="X466" s="3">
        <f t="shared" si="95"/>
        <v>0</v>
      </c>
      <c r="Y466" s="3">
        <f t="shared" si="96"/>
        <v>0</v>
      </c>
    </row>
    <row r="467" spans="2:25" x14ac:dyDescent="0.25">
      <c r="C467" s="3" t="s">
        <v>92</v>
      </c>
      <c r="D467" s="17">
        <v>250</v>
      </c>
      <c r="E467" s="7">
        <v>8.9179999999999993</v>
      </c>
      <c r="F467" s="7">
        <v>18.05</v>
      </c>
      <c r="G467" s="7">
        <f t="shared" si="80"/>
        <v>160.9699</v>
      </c>
      <c r="H467" s="8">
        <f t="shared" si="97"/>
        <v>192.52000039999999</v>
      </c>
      <c r="I467" s="8">
        <v>193</v>
      </c>
      <c r="J467" s="15" t="str">
        <f t="shared" si="98"/>
        <v>D-250</v>
      </c>
      <c r="K467" s="8" t="s">
        <v>14</v>
      </c>
      <c r="L467" s="2" t="s">
        <v>323</v>
      </c>
      <c r="M467" s="2"/>
      <c r="P467" s="36">
        <f t="shared" si="99"/>
        <v>210</v>
      </c>
      <c r="Q467" s="3">
        <f t="shared" si="100"/>
        <v>1</v>
      </c>
      <c r="R467" s="3">
        <f t="shared" si="101"/>
        <v>0</v>
      </c>
      <c r="S467" s="3">
        <f t="shared" si="102"/>
        <v>0</v>
      </c>
      <c r="T467" s="3">
        <f t="shared" si="103"/>
        <v>0</v>
      </c>
      <c r="U467" s="3">
        <f t="shared" si="104"/>
        <v>0</v>
      </c>
      <c r="V467" s="3">
        <f t="shared" si="105"/>
        <v>0</v>
      </c>
      <c r="W467" s="3">
        <f t="shared" si="94"/>
        <v>0</v>
      </c>
      <c r="X467" s="3">
        <f t="shared" si="95"/>
        <v>0</v>
      </c>
      <c r="Y467" s="3">
        <f t="shared" si="96"/>
        <v>0</v>
      </c>
    </row>
    <row r="468" spans="2:25" x14ac:dyDescent="0.25">
      <c r="C468" s="3" t="s">
        <v>92</v>
      </c>
      <c r="D468" s="17">
        <v>251</v>
      </c>
      <c r="E468" s="7">
        <v>8.9179999999999993</v>
      </c>
      <c r="F468" s="7">
        <v>18.05</v>
      </c>
      <c r="G468" s="7">
        <f t="shared" si="80"/>
        <v>160.9699</v>
      </c>
      <c r="H468" s="8">
        <f t="shared" si="97"/>
        <v>192.52000039999999</v>
      </c>
      <c r="I468" s="8">
        <v>193</v>
      </c>
      <c r="J468" s="15" t="str">
        <f t="shared" si="98"/>
        <v>D-251</v>
      </c>
      <c r="K468" s="8" t="s">
        <v>14</v>
      </c>
      <c r="L468" s="2" t="s">
        <v>323</v>
      </c>
      <c r="M468" s="2"/>
      <c r="P468" s="36">
        <f t="shared" si="99"/>
        <v>210</v>
      </c>
      <c r="Q468" s="3">
        <f t="shared" si="100"/>
        <v>1</v>
      </c>
      <c r="R468" s="3">
        <f t="shared" si="101"/>
        <v>0</v>
      </c>
      <c r="S468" s="3">
        <f t="shared" si="102"/>
        <v>0</v>
      </c>
      <c r="T468" s="3">
        <f t="shared" si="103"/>
        <v>0</v>
      </c>
      <c r="U468" s="3">
        <f t="shared" si="104"/>
        <v>0</v>
      </c>
      <c r="V468" s="3">
        <f t="shared" si="105"/>
        <v>0</v>
      </c>
      <c r="W468" s="3">
        <f t="shared" si="94"/>
        <v>0</v>
      </c>
      <c r="X468" s="3">
        <f t="shared" si="95"/>
        <v>0</v>
      </c>
      <c r="Y468" s="3">
        <f t="shared" si="96"/>
        <v>0</v>
      </c>
    </row>
    <row r="469" spans="2:25" x14ac:dyDescent="0.25">
      <c r="C469" s="3" t="s">
        <v>92</v>
      </c>
      <c r="D469" s="17">
        <v>252</v>
      </c>
      <c r="E469" s="7">
        <v>8.9179999999999993</v>
      </c>
      <c r="F469" s="7">
        <v>18.05</v>
      </c>
      <c r="G469" s="7">
        <f t="shared" si="80"/>
        <v>160.9699</v>
      </c>
      <c r="H469" s="8">
        <f t="shared" si="97"/>
        <v>192.52000039999999</v>
      </c>
      <c r="I469" s="8">
        <v>193</v>
      </c>
      <c r="J469" s="15" t="str">
        <f t="shared" si="98"/>
        <v>D-252</v>
      </c>
      <c r="K469" s="8" t="s">
        <v>14</v>
      </c>
      <c r="L469" s="2" t="s">
        <v>323</v>
      </c>
      <c r="M469" s="2"/>
      <c r="P469" s="36">
        <f t="shared" si="99"/>
        <v>210</v>
      </c>
      <c r="Q469" s="3">
        <f t="shared" si="100"/>
        <v>1</v>
      </c>
      <c r="R469" s="3">
        <f t="shared" si="101"/>
        <v>0</v>
      </c>
      <c r="S469" s="3">
        <f t="shared" si="102"/>
        <v>0</v>
      </c>
      <c r="T469" s="3">
        <f t="shared" si="103"/>
        <v>0</v>
      </c>
      <c r="U469" s="3">
        <f t="shared" si="104"/>
        <v>0</v>
      </c>
      <c r="V469" s="3">
        <f t="shared" si="105"/>
        <v>0</v>
      </c>
      <c r="W469" s="3">
        <f t="shared" si="94"/>
        <v>0</v>
      </c>
      <c r="X469" s="3">
        <f t="shared" si="95"/>
        <v>0</v>
      </c>
      <c r="Y469" s="3">
        <f t="shared" si="96"/>
        <v>0</v>
      </c>
    </row>
    <row r="470" spans="2:25" x14ac:dyDescent="0.25">
      <c r="C470" s="3" t="s">
        <v>92</v>
      </c>
      <c r="D470" s="17">
        <v>253</v>
      </c>
      <c r="E470" s="7">
        <v>8.9179999999999993</v>
      </c>
      <c r="F470" s="7">
        <v>18.05</v>
      </c>
      <c r="G470" s="7">
        <f t="shared" si="80"/>
        <v>160.9699</v>
      </c>
      <c r="H470" s="8">
        <f t="shared" si="97"/>
        <v>192.52000039999999</v>
      </c>
      <c r="I470" s="8">
        <v>193</v>
      </c>
      <c r="J470" s="15" t="str">
        <f t="shared" si="98"/>
        <v>D-253</v>
      </c>
      <c r="K470" s="8" t="s">
        <v>14</v>
      </c>
      <c r="L470" s="2" t="s">
        <v>323</v>
      </c>
      <c r="M470" s="2"/>
      <c r="P470" s="36">
        <f t="shared" si="99"/>
        <v>210</v>
      </c>
      <c r="Q470" s="3">
        <f t="shared" si="100"/>
        <v>1</v>
      </c>
      <c r="R470" s="3">
        <f t="shared" si="101"/>
        <v>0</v>
      </c>
      <c r="S470" s="3">
        <f t="shared" si="102"/>
        <v>0</v>
      </c>
      <c r="T470" s="3">
        <f t="shared" si="103"/>
        <v>0</v>
      </c>
      <c r="U470" s="3">
        <f t="shared" si="104"/>
        <v>0</v>
      </c>
      <c r="V470" s="3">
        <f t="shared" si="105"/>
        <v>0</v>
      </c>
      <c r="W470" s="3">
        <f t="shared" si="94"/>
        <v>0</v>
      </c>
      <c r="X470" s="3">
        <f t="shared" si="95"/>
        <v>0</v>
      </c>
      <c r="Y470" s="3">
        <f t="shared" si="96"/>
        <v>0</v>
      </c>
    </row>
    <row r="471" spans="2:25" x14ac:dyDescent="0.25">
      <c r="C471" s="3" t="s">
        <v>92</v>
      </c>
      <c r="D471" s="17">
        <v>254</v>
      </c>
      <c r="E471" s="7">
        <v>8.9179999999999993</v>
      </c>
      <c r="F471" s="7">
        <v>18.05</v>
      </c>
      <c r="G471" s="7">
        <f t="shared" si="80"/>
        <v>160.9699</v>
      </c>
      <c r="H471" s="8">
        <f t="shared" si="97"/>
        <v>192.52000039999999</v>
      </c>
      <c r="I471" s="8">
        <v>193</v>
      </c>
      <c r="J471" s="15" t="str">
        <f t="shared" si="98"/>
        <v>D-254</v>
      </c>
      <c r="K471" s="8" t="s">
        <v>14</v>
      </c>
      <c r="L471" s="2" t="s">
        <v>323</v>
      </c>
      <c r="M471" s="2"/>
      <c r="P471" s="36">
        <f t="shared" si="99"/>
        <v>210</v>
      </c>
      <c r="Q471" s="3">
        <f t="shared" si="100"/>
        <v>1</v>
      </c>
      <c r="R471" s="3">
        <f t="shared" si="101"/>
        <v>0</v>
      </c>
      <c r="S471" s="3">
        <f t="shared" si="102"/>
        <v>0</v>
      </c>
      <c r="T471" s="3">
        <f t="shared" si="103"/>
        <v>0</v>
      </c>
      <c r="U471" s="3">
        <f t="shared" si="104"/>
        <v>0</v>
      </c>
      <c r="V471" s="3">
        <f t="shared" si="105"/>
        <v>0</v>
      </c>
      <c r="W471" s="3">
        <f t="shared" si="94"/>
        <v>0</v>
      </c>
      <c r="X471" s="3">
        <f t="shared" si="95"/>
        <v>0</v>
      </c>
      <c r="Y471" s="3">
        <f t="shared" si="96"/>
        <v>0</v>
      </c>
    </row>
    <row r="472" spans="2:25" x14ac:dyDescent="0.25">
      <c r="C472" s="3" t="s">
        <v>92</v>
      </c>
      <c r="D472" s="17">
        <v>255</v>
      </c>
      <c r="E472" s="7">
        <v>8.9179999999999993</v>
      </c>
      <c r="F472" s="7">
        <v>18.05</v>
      </c>
      <c r="G472" s="7">
        <f t="shared" si="80"/>
        <v>160.9699</v>
      </c>
      <c r="H472" s="8">
        <f t="shared" si="97"/>
        <v>192.52000039999999</v>
      </c>
      <c r="I472" s="8">
        <v>193</v>
      </c>
      <c r="J472" s="15" t="str">
        <f t="shared" si="98"/>
        <v>D-255</v>
      </c>
      <c r="K472" s="8" t="s">
        <v>14</v>
      </c>
      <c r="L472" s="2" t="s">
        <v>323</v>
      </c>
      <c r="M472" s="2"/>
      <c r="P472" s="36">
        <f t="shared" si="99"/>
        <v>210</v>
      </c>
      <c r="Q472" s="3">
        <f t="shared" si="100"/>
        <v>1</v>
      </c>
      <c r="R472" s="3">
        <f t="shared" si="101"/>
        <v>0</v>
      </c>
      <c r="S472" s="3">
        <f t="shared" si="102"/>
        <v>0</v>
      </c>
      <c r="T472" s="3">
        <f t="shared" si="103"/>
        <v>0</v>
      </c>
      <c r="U472" s="3">
        <f t="shared" si="104"/>
        <v>0</v>
      </c>
      <c r="V472" s="3">
        <f t="shared" si="105"/>
        <v>0</v>
      </c>
      <c r="W472" s="3">
        <f t="shared" si="94"/>
        <v>0</v>
      </c>
      <c r="X472" s="3">
        <f t="shared" si="95"/>
        <v>0</v>
      </c>
      <c r="Y472" s="3">
        <f t="shared" si="96"/>
        <v>0</v>
      </c>
    </row>
    <row r="473" spans="2:25" x14ac:dyDescent="0.25">
      <c r="C473" s="3" t="s">
        <v>92</v>
      </c>
      <c r="D473" s="17">
        <v>256</v>
      </c>
      <c r="E473" s="7">
        <v>8.9179999999999993</v>
      </c>
      <c r="F473" s="7">
        <v>18.05</v>
      </c>
      <c r="G473" s="7">
        <f t="shared" si="80"/>
        <v>160.9699</v>
      </c>
      <c r="H473" s="8">
        <f t="shared" si="97"/>
        <v>192.52000039999999</v>
      </c>
      <c r="I473" s="8">
        <v>193</v>
      </c>
      <c r="J473" s="15" t="str">
        <f t="shared" si="98"/>
        <v>D-256</v>
      </c>
      <c r="K473" s="8" t="s">
        <v>14</v>
      </c>
      <c r="L473" s="2" t="s">
        <v>323</v>
      </c>
      <c r="M473" s="2"/>
      <c r="P473" s="36">
        <f t="shared" si="99"/>
        <v>210</v>
      </c>
      <c r="Q473" s="3">
        <f t="shared" si="100"/>
        <v>1</v>
      </c>
      <c r="R473" s="3">
        <f t="shared" si="101"/>
        <v>0</v>
      </c>
      <c r="S473" s="3">
        <f t="shared" si="102"/>
        <v>0</v>
      </c>
      <c r="T473" s="3">
        <f t="shared" si="103"/>
        <v>0</v>
      </c>
      <c r="U473" s="3">
        <f t="shared" si="104"/>
        <v>0</v>
      </c>
      <c r="V473" s="3">
        <f t="shared" si="105"/>
        <v>0</v>
      </c>
      <c r="W473" s="3">
        <f t="shared" si="94"/>
        <v>0</v>
      </c>
      <c r="X473" s="3">
        <f t="shared" si="95"/>
        <v>0</v>
      </c>
      <c r="Y473" s="3">
        <f t="shared" si="96"/>
        <v>0</v>
      </c>
    </row>
    <row r="474" spans="2:25" x14ac:dyDescent="0.25">
      <c r="C474" s="3" t="s">
        <v>92</v>
      </c>
      <c r="D474" s="17">
        <v>257</v>
      </c>
      <c r="E474" s="7">
        <v>8.9179999999999993</v>
      </c>
      <c r="F474" s="7">
        <v>18.05</v>
      </c>
      <c r="G474" s="7">
        <f t="shared" si="80"/>
        <v>160.9699</v>
      </c>
      <c r="H474" s="8">
        <f t="shared" si="97"/>
        <v>192.52000039999999</v>
      </c>
      <c r="I474" s="8">
        <v>193</v>
      </c>
      <c r="J474" s="15" t="str">
        <f t="shared" si="98"/>
        <v>D-257</v>
      </c>
      <c r="K474" s="8" t="s">
        <v>14</v>
      </c>
      <c r="L474" s="2" t="s">
        <v>323</v>
      </c>
      <c r="M474" s="2"/>
      <c r="P474" s="36">
        <f t="shared" si="99"/>
        <v>210</v>
      </c>
      <c r="Q474" s="3">
        <f t="shared" si="100"/>
        <v>1</v>
      </c>
      <c r="R474" s="3">
        <f t="shared" si="101"/>
        <v>0</v>
      </c>
      <c r="S474" s="3">
        <f t="shared" si="102"/>
        <v>0</v>
      </c>
      <c r="T474" s="3">
        <f t="shared" si="103"/>
        <v>0</v>
      </c>
      <c r="U474" s="3">
        <f t="shared" si="104"/>
        <v>0</v>
      </c>
      <c r="V474" s="3">
        <f t="shared" si="105"/>
        <v>0</v>
      </c>
      <c r="W474" s="3">
        <f t="shared" si="94"/>
        <v>0</v>
      </c>
      <c r="X474" s="3">
        <f t="shared" si="95"/>
        <v>0</v>
      </c>
      <c r="Y474" s="3">
        <f t="shared" si="96"/>
        <v>0</v>
      </c>
    </row>
    <row r="475" spans="2:25" x14ac:dyDescent="0.25">
      <c r="C475" s="3" t="s">
        <v>92</v>
      </c>
      <c r="D475" s="17">
        <v>258</v>
      </c>
      <c r="E475" s="7">
        <v>8.9179999999999993</v>
      </c>
      <c r="F475" s="7">
        <v>18.05</v>
      </c>
      <c r="G475" s="7">
        <f t="shared" si="80"/>
        <v>160.9699</v>
      </c>
      <c r="H475" s="8">
        <f t="shared" si="97"/>
        <v>192.52000039999999</v>
      </c>
      <c r="I475" s="8">
        <v>193</v>
      </c>
      <c r="J475" s="15" t="str">
        <f t="shared" si="98"/>
        <v>D-258</v>
      </c>
      <c r="K475" s="8" t="s">
        <v>14</v>
      </c>
      <c r="L475" s="2" t="s">
        <v>323</v>
      </c>
      <c r="M475" s="2"/>
      <c r="P475" s="36">
        <f t="shared" si="99"/>
        <v>210</v>
      </c>
      <c r="Q475" s="3">
        <f t="shared" si="100"/>
        <v>1</v>
      </c>
      <c r="R475" s="3">
        <f t="shared" si="101"/>
        <v>0</v>
      </c>
      <c r="S475" s="3">
        <f t="shared" si="102"/>
        <v>0</v>
      </c>
      <c r="T475" s="3">
        <f t="shared" si="103"/>
        <v>0</v>
      </c>
      <c r="U475" s="3">
        <f t="shared" si="104"/>
        <v>0</v>
      </c>
      <c r="V475" s="3">
        <f t="shared" si="105"/>
        <v>0</v>
      </c>
      <c r="W475" s="3">
        <f t="shared" si="94"/>
        <v>0</v>
      </c>
      <c r="X475" s="3">
        <f t="shared" si="95"/>
        <v>0</v>
      </c>
      <c r="Y475" s="3">
        <f t="shared" si="96"/>
        <v>0</v>
      </c>
    </row>
    <row r="476" spans="2:25" x14ac:dyDescent="0.25">
      <c r="C476" s="3" t="s">
        <v>92</v>
      </c>
      <c r="D476" s="17">
        <v>259</v>
      </c>
      <c r="E476" s="7">
        <v>8.9179999999999993</v>
      </c>
      <c r="F476" s="7">
        <v>18.05</v>
      </c>
      <c r="G476" s="7">
        <f t="shared" si="80"/>
        <v>160.9699</v>
      </c>
      <c r="H476" s="8">
        <f t="shared" si="97"/>
        <v>192.52000039999999</v>
      </c>
      <c r="I476" s="8">
        <v>193</v>
      </c>
      <c r="J476" s="15" t="str">
        <f t="shared" si="98"/>
        <v>D-259</v>
      </c>
      <c r="K476" s="8" t="s">
        <v>14</v>
      </c>
      <c r="L476" s="2" t="s">
        <v>323</v>
      </c>
      <c r="M476" s="2"/>
      <c r="P476" s="36">
        <f t="shared" si="99"/>
        <v>210</v>
      </c>
      <c r="Q476" s="3">
        <f t="shared" si="100"/>
        <v>1</v>
      </c>
      <c r="R476" s="3">
        <f t="shared" si="101"/>
        <v>0</v>
      </c>
      <c r="S476" s="3">
        <f t="shared" si="102"/>
        <v>0</v>
      </c>
      <c r="T476" s="3">
        <f t="shared" si="103"/>
        <v>0</v>
      </c>
      <c r="U476" s="3">
        <f t="shared" si="104"/>
        <v>0</v>
      </c>
      <c r="V476" s="3">
        <f t="shared" si="105"/>
        <v>0</v>
      </c>
      <c r="W476" s="3">
        <f t="shared" si="94"/>
        <v>0</v>
      </c>
      <c r="X476" s="3">
        <f t="shared" si="95"/>
        <v>0</v>
      </c>
      <c r="Y476" s="3">
        <f t="shared" si="96"/>
        <v>0</v>
      </c>
    </row>
    <row r="477" spans="2:25" hidden="1" x14ac:dyDescent="0.25">
      <c r="C477" s="3" t="s">
        <v>92</v>
      </c>
      <c r="D477" s="17">
        <v>260</v>
      </c>
      <c r="E477" s="7">
        <v>8.9179999999999993</v>
      </c>
      <c r="F477" s="7">
        <v>18.05</v>
      </c>
      <c r="G477" s="7">
        <f t="shared" si="80"/>
        <v>160.9699</v>
      </c>
      <c r="H477" s="8">
        <f t="shared" si="97"/>
        <v>192.52000039999999</v>
      </c>
      <c r="I477" s="8">
        <v>193</v>
      </c>
      <c r="J477" s="15" t="str">
        <f t="shared" si="98"/>
        <v>D-260</v>
      </c>
      <c r="K477" s="8" t="s">
        <v>21</v>
      </c>
      <c r="L477" s="2" t="s">
        <v>21</v>
      </c>
      <c r="M477" s="2"/>
      <c r="N477" s="12" t="s">
        <v>233</v>
      </c>
      <c r="O477" s="26">
        <v>193</v>
      </c>
      <c r="P477" s="36">
        <f t="shared" si="99"/>
        <v>210</v>
      </c>
      <c r="Q477" s="3">
        <f t="shared" si="100"/>
        <v>1</v>
      </c>
      <c r="R477" s="3">
        <f t="shared" si="101"/>
        <v>0</v>
      </c>
      <c r="S477" s="3">
        <f t="shared" si="102"/>
        <v>0</v>
      </c>
      <c r="T477" s="3">
        <f t="shared" si="103"/>
        <v>0</v>
      </c>
      <c r="U477" s="3">
        <f t="shared" si="104"/>
        <v>0</v>
      </c>
      <c r="V477" s="3">
        <f t="shared" si="105"/>
        <v>0</v>
      </c>
      <c r="W477" s="3">
        <f t="shared" si="94"/>
        <v>0</v>
      </c>
      <c r="X477" s="3">
        <f t="shared" si="95"/>
        <v>0</v>
      </c>
      <c r="Y477" s="3">
        <f t="shared" si="96"/>
        <v>0</v>
      </c>
    </row>
    <row r="478" spans="2:25" hidden="1" x14ac:dyDescent="0.25">
      <c r="C478" s="3" t="s">
        <v>92</v>
      </c>
      <c r="D478" s="17">
        <v>261</v>
      </c>
      <c r="E478" s="7">
        <v>8.9179999999999993</v>
      </c>
      <c r="F478" s="7">
        <v>18.05</v>
      </c>
      <c r="G478" s="7">
        <f t="shared" si="80"/>
        <v>160.9699</v>
      </c>
      <c r="H478" s="8">
        <f t="shared" si="97"/>
        <v>192.52000039999999</v>
      </c>
      <c r="I478" s="8">
        <v>193</v>
      </c>
      <c r="J478" s="15" t="str">
        <f t="shared" si="98"/>
        <v>D-261</v>
      </c>
      <c r="K478" s="8" t="s">
        <v>21</v>
      </c>
      <c r="L478" s="2" t="s">
        <v>21</v>
      </c>
      <c r="M478" s="2"/>
      <c r="N478" s="12" t="s">
        <v>233</v>
      </c>
      <c r="O478" s="26">
        <v>193</v>
      </c>
      <c r="P478" s="36">
        <f t="shared" si="99"/>
        <v>210</v>
      </c>
      <c r="Q478" s="3">
        <f t="shared" si="100"/>
        <v>1</v>
      </c>
      <c r="R478" s="3">
        <f t="shared" si="101"/>
        <v>0</v>
      </c>
      <c r="S478" s="3">
        <f t="shared" si="102"/>
        <v>0</v>
      </c>
      <c r="T478" s="3">
        <f t="shared" si="103"/>
        <v>0</v>
      </c>
      <c r="U478" s="3">
        <f t="shared" si="104"/>
        <v>0</v>
      </c>
      <c r="V478" s="3">
        <f t="shared" si="105"/>
        <v>0</v>
      </c>
      <c r="W478" s="3">
        <f t="shared" si="94"/>
        <v>0</v>
      </c>
      <c r="X478" s="3">
        <f t="shared" si="95"/>
        <v>0</v>
      </c>
      <c r="Y478" s="3">
        <f t="shared" si="96"/>
        <v>0</v>
      </c>
    </row>
    <row r="479" spans="2:25" hidden="1" x14ac:dyDescent="0.25">
      <c r="C479" s="3" t="s">
        <v>92</v>
      </c>
      <c r="D479" s="17">
        <v>262</v>
      </c>
      <c r="E479" s="7">
        <v>8.9179999999999993</v>
      </c>
      <c r="F479" s="7">
        <v>18.05</v>
      </c>
      <c r="G479" s="7">
        <f t="shared" si="80"/>
        <v>160.9699</v>
      </c>
      <c r="H479" s="8">
        <f t="shared" si="97"/>
        <v>192.52000039999999</v>
      </c>
      <c r="I479" s="8">
        <v>193</v>
      </c>
      <c r="J479" s="15" t="str">
        <f t="shared" si="98"/>
        <v>D-262</v>
      </c>
      <c r="K479" s="8" t="s">
        <v>21</v>
      </c>
      <c r="L479" s="2" t="s">
        <v>21</v>
      </c>
      <c r="M479" s="2"/>
      <c r="N479" s="12" t="s">
        <v>233</v>
      </c>
      <c r="O479" s="26">
        <v>193</v>
      </c>
      <c r="P479" s="36">
        <f t="shared" si="99"/>
        <v>210</v>
      </c>
      <c r="Q479" s="3">
        <f t="shared" si="100"/>
        <v>1</v>
      </c>
      <c r="R479" s="3">
        <f t="shared" si="101"/>
        <v>0</v>
      </c>
      <c r="S479" s="3">
        <f t="shared" si="102"/>
        <v>0</v>
      </c>
      <c r="T479" s="3">
        <f t="shared" si="103"/>
        <v>0</v>
      </c>
      <c r="U479" s="3">
        <f t="shared" si="104"/>
        <v>0</v>
      </c>
      <c r="V479" s="3">
        <f t="shared" si="105"/>
        <v>0</v>
      </c>
      <c r="W479" s="3">
        <f t="shared" si="94"/>
        <v>0</v>
      </c>
      <c r="X479" s="3">
        <f t="shared" si="95"/>
        <v>0</v>
      </c>
      <c r="Y479" s="3">
        <f t="shared" si="96"/>
        <v>0</v>
      </c>
    </row>
    <row r="480" spans="2:25" hidden="1" x14ac:dyDescent="0.25">
      <c r="B480" s="3" t="s">
        <v>141</v>
      </c>
      <c r="C480" s="3" t="s">
        <v>92</v>
      </c>
      <c r="D480" s="17">
        <v>263</v>
      </c>
      <c r="E480" s="7">
        <v>18.600000000000001</v>
      </c>
      <c r="F480" s="7">
        <v>8.1</v>
      </c>
      <c r="G480" s="7">
        <f t="shared" si="80"/>
        <v>150.66</v>
      </c>
      <c r="H480" s="8">
        <f t="shared" si="97"/>
        <v>180.18935999999999</v>
      </c>
      <c r="I480" s="8">
        <v>180</v>
      </c>
      <c r="J480" s="15" t="str">
        <f t="shared" si="98"/>
        <v>D-263</v>
      </c>
      <c r="K480" s="8" t="s">
        <v>21</v>
      </c>
      <c r="L480" s="2" t="s">
        <v>21</v>
      </c>
      <c r="M480" s="2"/>
      <c r="N480" s="3" t="s">
        <v>233</v>
      </c>
      <c r="O480" s="24">
        <f>I480</f>
        <v>180</v>
      </c>
      <c r="P480" s="36">
        <f t="shared" si="99"/>
        <v>210</v>
      </c>
      <c r="Q480" s="3">
        <f t="shared" si="100"/>
        <v>1</v>
      </c>
      <c r="R480" s="3">
        <f t="shared" si="101"/>
        <v>0</v>
      </c>
      <c r="S480" s="3">
        <f t="shared" si="102"/>
        <v>0</v>
      </c>
      <c r="T480" s="3">
        <f t="shared" si="103"/>
        <v>0</v>
      </c>
      <c r="U480" s="3">
        <f t="shared" si="104"/>
        <v>0</v>
      </c>
      <c r="V480" s="3">
        <f t="shared" si="105"/>
        <v>0</v>
      </c>
      <c r="W480" s="3">
        <f t="shared" si="94"/>
        <v>0</v>
      </c>
      <c r="X480" s="3">
        <f t="shared" si="95"/>
        <v>0</v>
      </c>
      <c r="Y480" s="3">
        <f t="shared" si="96"/>
        <v>0</v>
      </c>
    </row>
    <row r="481" spans="3:25" hidden="1" x14ac:dyDescent="0.25">
      <c r="C481" s="3" t="s">
        <v>92</v>
      </c>
      <c r="D481" s="17">
        <v>264</v>
      </c>
      <c r="E481" s="7">
        <v>18.600000000000001</v>
      </c>
      <c r="F481" s="7">
        <v>8.1</v>
      </c>
      <c r="G481" s="7">
        <f t="shared" si="80"/>
        <v>150.66</v>
      </c>
      <c r="H481" s="8">
        <f t="shared" si="97"/>
        <v>180.18935999999999</v>
      </c>
      <c r="I481" s="8">
        <v>180</v>
      </c>
      <c r="J481" s="15" t="str">
        <f t="shared" si="98"/>
        <v>D-264</v>
      </c>
      <c r="K481" s="8" t="s">
        <v>21</v>
      </c>
      <c r="L481" s="2" t="s">
        <v>21</v>
      </c>
      <c r="M481" s="2"/>
      <c r="N481" s="3" t="s">
        <v>233</v>
      </c>
      <c r="O481" s="24">
        <f>I481</f>
        <v>180</v>
      </c>
      <c r="P481" s="36">
        <f t="shared" si="99"/>
        <v>210</v>
      </c>
      <c r="Q481" s="3">
        <f t="shared" si="100"/>
        <v>1</v>
      </c>
      <c r="R481" s="3">
        <f t="shared" si="101"/>
        <v>0</v>
      </c>
      <c r="S481" s="3">
        <f t="shared" si="102"/>
        <v>0</v>
      </c>
      <c r="T481" s="3">
        <f t="shared" si="103"/>
        <v>0</v>
      </c>
      <c r="U481" s="3">
        <f t="shared" si="104"/>
        <v>0</v>
      </c>
      <c r="V481" s="3">
        <f t="shared" si="105"/>
        <v>0</v>
      </c>
      <c r="W481" s="3">
        <f t="shared" si="94"/>
        <v>0</v>
      </c>
      <c r="X481" s="3">
        <f t="shared" si="95"/>
        <v>0</v>
      </c>
      <c r="Y481" s="3">
        <f t="shared" si="96"/>
        <v>0</v>
      </c>
    </row>
    <row r="482" spans="3:25" hidden="1" x14ac:dyDescent="0.25">
      <c r="C482" s="3" t="s">
        <v>92</v>
      </c>
      <c r="D482" s="17">
        <v>265</v>
      </c>
      <c r="E482" s="7">
        <v>18.600000000000001</v>
      </c>
      <c r="F482" s="7">
        <v>8.1</v>
      </c>
      <c r="G482" s="7">
        <f t="shared" si="80"/>
        <v>150.66</v>
      </c>
      <c r="H482" s="8">
        <f t="shared" si="97"/>
        <v>180.18935999999999</v>
      </c>
      <c r="I482" s="8">
        <v>180</v>
      </c>
      <c r="J482" s="15" t="str">
        <f t="shared" si="98"/>
        <v>D-265</v>
      </c>
      <c r="K482" s="8" t="s">
        <v>21</v>
      </c>
      <c r="L482" s="2" t="s">
        <v>21</v>
      </c>
      <c r="M482" s="2"/>
      <c r="N482" s="3" t="s">
        <v>233</v>
      </c>
      <c r="O482" s="24">
        <f>I482</f>
        <v>180</v>
      </c>
      <c r="P482" s="36">
        <f t="shared" si="99"/>
        <v>210</v>
      </c>
      <c r="Q482" s="3">
        <f t="shared" si="100"/>
        <v>1</v>
      </c>
      <c r="R482" s="3">
        <f t="shared" si="101"/>
        <v>0</v>
      </c>
      <c r="S482" s="3">
        <f t="shared" si="102"/>
        <v>0</v>
      </c>
      <c r="T482" s="3">
        <f t="shared" si="103"/>
        <v>0</v>
      </c>
      <c r="U482" s="3">
        <f t="shared" si="104"/>
        <v>0</v>
      </c>
      <c r="V482" s="3">
        <f t="shared" si="105"/>
        <v>0</v>
      </c>
      <c r="W482" s="3">
        <f t="shared" si="94"/>
        <v>0</v>
      </c>
      <c r="X482" s="3">
        <f t="shared" si="95"/>
        <v>0</v>
      </c>
      <c r="Y482" s="3">
        <f t="shared" si="96"/>
        <v>0</v>
      </c>
    </row>
    <row r="483" spans="3:25" hidden="1" x14ac:dyDescent="0.25">
      <c r="C483" s="3" t="s">
        <v>92</v>
      </c>
      <c r="D483" s="17">
        <v>266</v>
      </c>
      <c r="E483" s="7">
        <v>18.600000000000001</v>
      </c>
      <c r="F483" s="7">
        <v>8.1</v>
      </c>
      <c r="G483" s="7">
        <f t="shared" si="80"/>
        <v>150.66</v>
      </c>
      <c r="H483" s="8">
        <f t="shared" si="97"/>
        <v>180.18935999999999</v>
      </c>
      <c r="I483" s="8">
        <v>180</v>
      </c>
      <c r="J483" s="15" t="str">
        <f t="shared" si="98"/>
        <v>D-266</v>
      </c>
      <c r="K483" s="8" t="s">
        <v>21</v>
      </c>
      <c r="L483" s="2" t="s">
        <v>21</v>
      </c>
      <c r="M483" s="2"/>
      <c r="N483" s="3" t="s">
        <v>233</v>
      </c>
      <c r="O483" s="24">
        <f>I483</f>
        <v>180</v>
      </c>
      <c r="P483" s="36">
        <f t="shared" si="99"/>
        <v>210</v>
      </c>
      <c r="Q483" s="3">
        <f t="shared" si="100"/>
        <v>1</v>
      </c>
      <c r="R483" s="3">
        <f t="shared" si="101"/>
        <v>0</v>
      </c>
      <c r="S483" s="3">
        <f t="shared" si="102"/>
        <v>0</v>
      </c>
      <c r="T483" s="3">
        <f t="shared" si="103"/>
        <v>0</v>
      </c>
      <c r="U483" s="3">
        <f t="shared" si="104"/>
        <v>0</v>
      </c>
      <c r="V483" s="3">
        <f t="shared" si="105"/>
        <v>0</v>
      </c>
      <c r="W483" s="3">
        <f t="shared" si="94"/>
        <v>0</v>
      </c>
      <c r="X483" s="3">
        <f t="shared" si="95"/>
        <v>0</v>
      </c>
      <c r="Y483" s="3">
        <f t="shared" si="96"/>
        <v>0</v>
      </c>
    </row>
    <row r="484" spans="3:25" hidden="1" x14ac:dyDescent="0.25">
      <c r="C484" s="3" t="s">
        <v>92</v>
      </c>
      <c r="D484" s="17">
        <v>267</v>
      </c>
      <c r="E484" s="7">
        <v>18.600000000000001</v>
      </c>
      <c r="F484" s="7">
        <v>8.1</v>
      </c>
      <c r="G484" s="7">
        <f t="shared" ref="G484:G547" si="106">F484*E484</f>
        <v>150.66</v>
      </c>
      <c r="H484" s="8">
        <f t="shared" si="97"/>
        <v>180.18935999999999</v>
      </c>
      <c r="I484" s="8">
        <v>180</v>
      </c>
      <c r="J484" s="15" t="str">
        <f t="shared" si="98"/>
        <v>D-267</v>
      </c>
      <c r="K484" s="8" t="s">
        <v>21</v>
      </c>
      <c r="L484" s="2" t="s">
        <v>21</v>
      </c>
      <c r="M484" s="2"/>
      <c r="N484" s="3" t="s">
        <v>233</v>
      </c>
      <c r="O484" s="24">
        <f>I484</f>
        <v>180</v>
      </c>
      <c r="P484" s="36">
        <f t="shared" si="99"/>
        <v>210</v>
      </c>
      <c r="Q484" s="3">
        <f t="shared" si="100"/>
        <v>1</v>
      </c>
      <c r="R484" s="3">
        <f t="shared" si="101"/>
        <v>0</v>
      </c>
      <c r="S484" s="3">
        <f t="shared" si="102"/>
        <v>0</v>
      </c>
      <c r="T484" s="3">
        <f t="shared" si="103"/>
        <v>0</v>
      </c>
      <c r="U484" s="3">
        <f t="shared" si="104"/>
        <v>0</v>
      </c>
      <c r="V484" s="3">
        <f t="shared" si="105"/>
        <v>0</v>
      </c>
      <c r="W484" s="3">
        <f t="shared" si="94"/>
        <v>0</v>
      </c>
      <c r="X484" s="3">
        <f t="shared" si="95"/>
        <v>0</v>
      </c>
      <c r="Y484" s="3">
        <f t="shared" si="96"/>
        <v>0</v>
      </c>
    </row>
    <row r="485" spans="3:25" hidden="1" x14ac:dyDescent="0.25">
      <c r="C485" s="3" t="s">
        <v>92</v>
      </c>
      <c r="D485" s="17">
        <v>268</v>
      </c>
      <c r="E485" s="7">
        <v>18.600000000000001</v>
      </c>
      <c r="F485" s="7">
        <v>8.1</v>
      </c>
      <c r="G485" s="7">
        <f t="shared" si="106"/>
        <v>150.66</v>
      </c>
      <c r="H485" s="8">
        <f t="shared" si="97"/>
        <v>180.18935999999999</v>
      </c>
      <c r="I485" s="8">
        <v>180</v>
      </c>
      <c r="J485" s="15" t="str">
        <f t="shared" si="98"/>
        <v>D-268</v>
      </c>
      <c r="K485" s="8" t="s">
        <v>21</v>
      </c>
      <c r="L485" s="2" t="s">
        <v>21</v>
      </c>
      <c r="M485" s="2"/>
      <c r="N485" s="3" t="s">
        <v>233</v>
      </c>
      <c r="O485" s="24">
        <v>180</v>
      </c>
      <c r="P485" s="36">
        <f t="shared" si="99"/>
        <v>210</v>
      </c>
      <c r="Q485" s="3">
        <f t="shared" si="100"/>
        <v>1</v>
      </c>
      <c r="R485" s="3">
        <f t="shared" si="101"/>
        <v>0</v>
      </c>
      <c r="S485" s="3">
        <f t="shared" si="102"/>
        <v>0</v>
      </c>
      <c r="T485" s="3">
        <f t="shared" si="103"/>
        <v>0</v>
      </c>
      <c r="U485" s="3">
        <f t="shared" si="104"/>
        <v>0</v>
      </c>
      <c r="V485" s="3">
        <f t="shared" si="105"/>
        <v>0</v>
      </c>
      <c r="W485" s="3">
        <f t="shared" si="94"/>
        <v>0</v>
      </c>
      <c r="X485" s="3">
        <f t="shared" si="95"/>
        <v>0</v>
      </c>
      <c r="Y485" s="3">
        <f t="shared" si="96"/>
        <v>0</v>
      </c>
    </row>
    <row r="486" spans="3:25" hidden="1" x14ac:dyDescent="0.25">
      <c r="C486" s="3" t="s">
        <v>92</v>
      </c>
      <c r="D486" s="17">
        <v>269</v>
      </c>
      <c r="E486" s="7">
        <v>18.600000000000001</v>
      </c>
      <c r="F486" s="7">
        <v>8.1</v>
      </c>
      <c r="G486" s="7">
        <f t="shared" si="106"/>
        <v>150.66</v>
      </c>
      <c r="H486" s="8">
        <f t="shared" si="97"/>
        <v>180.18935999999999</v>
      </c>
      <c r="I486" s="8">
        <v>180</v>
      </c>
      <c r="J486" s="15" t="str">
        <f t="shared" si="98"/>
        <v>D-269</v>
      </c>
      <c r="K486" s="8" t="s">
        <v>21</v>
      </c>
      <c r="L486" s="2" t="s">
        <v>21</v>
      </c>
      <c r="M486" s="2"/>
      <c r="N486" s="3" t="s">
        <v>233</v>
      </c>
      <c r="O486" s="24">
        <f t="shared" ref="O486:O494" si="107">I486</f>
        <v>180</v>
      </c>
      <c r="P486" s="36">
        <f t="shared" si="99"/>
        <v>210</v>
      </c>
      <c r="Q486" s="3">
        <f t="shared" si="100"/>
        <v>1</v>
      </c>
      <c r="R486" s="3">
        <f t="shared" si="101"/>
        <v>0</v>
      </c>
      <c r="S486" s="3">
        <f t="shared" si="102"/>
        <v>0</v>
      </c>
      <c r="T486" s="3">
        <f t="shared" si="103"/>
        <v>0</v>
      </c>
      <c r="U486" s="3">
        <f t="shared" si="104"/>
        <v>0</v>
      </c>
      <c r="V486" s="3">
        <f t="shared" si="105"/>
        <v>0</v>
      </c>
      <c r="W486" s="3">
        <f t="shared" si="94"/>
        <v>0</v>
      </c>
      <c r="X486" s="3">
        <f t="shared" si="95"/>
        <v>0</v>
      </c>
      <c r="Y486" s="3">
        <f t="shared" si="96"/>
        <v>0</v>
      </c>
    </row>
    <row r="487" spans="3:25" hidden="1" x14ac:dyDescent="0.25">
      <c r="C487" s="3" t="s">
        <v>92</v>
      </c>
      <c r="D487" s="17">
        <v>270</v>
      </c>
      <c r="E487" s="7">
        <v>18.600000000000001</v>
      </c>
      <c r="F487" s="7">
        <v>8.1</v>
      </c>
      <c r="G487" s="7">
        <f t="shared" si="106"/>
        <v>150.66</v>
      </c>
      <c r="H487" s="8">
        <f t="shared" si="97"/>
        <v>180.18935999999999</v>
      </c>
      <c r="I487" s="8">
        <v>180</v>
      </c>
      <c r="J487" s="15" t="str">
        <f t="shared" si="98"/>
        <v>D-270</v>
      </c>
      <c r="K487" s="8" t="s">
        <v>21</v>
      </c>
      <c r="L487" s="2" t="s">
        <v>21</v>
      </c>
      <c r="M487" s="2"/>
      <c r="N487" s="3" t="s">
        <v>233</v>
      </c>
      <c r="O487" s="24">
        <f t="shared" si="107"/>
        <v>180</v>
      </c>
      <c r="P487" s="36">
        <f t="shared" si="99"/>
        <v>210</v>
      </c>
      <c r="Q487" s="3">
        <f t="shared" si="100"/>
        <v>1</v>
      </c>
      <c r="R487" s="3">
        <f t="shared" si="101"/>
        <v>0</v>
      </c>
      <c r="S487" s="3">
        <f t="shared" si="102"/>
        <v>0</v>
      </c>
      <c r="T487" s="3">
        <f t="shared" si="103"/>
        <v>0</v>
      </c>
      <c r="U487" s="3">
        <f t="shared" si="104"/>
        <v>0</v>
      </c>
      <c r="V487" s="3">
        <f t="shared" si="105"/>
        <v>0</v>
      </c>
      <c r="W487" s="3">
        <f t="shared" si="94"/>
        <v>0</v>
      </c>
      <c r="X487" s="3">
        <f t="shared" si="95"/>
        <v>0</v>
      </c>
      <c r="Y487" s="3">
        <f t="shared" si="96"/>
        <v>0</v>
      </c>
    </row>
    <row r="488" spans="3:25" hidden="1" x14ac:dyDescent="0.25">
      <c r="C488" s="3" t="s">
        <v>92</v>
      </c>
      <c r="D488" s="17">
        <v>271</v>
      </c>
      <c r="E488" s="7">
        <v>18.600000000000001</v>
      </c>
      <c r="F488" s="7">
        <v>8.1</v>
      </c>
      <c r="G488" s="7">
        <f t="shared" si="106"/>
        <v>150.66</v>
      </c>
      <c r="H488" s="8">
        <f t="shared" si="97"/>
        <v>180.18935999999999</v>
      </c>
      <c r="I488" s="8">
        <v>180</v>
      </c>
      <c r="J488" s="15" t="str">
        <f t="shared" si="98"/>
        <v>D-271</v>
      </c>
      <c r="K488" s="8" t="s">
        <v>21</v>
      </c>
      <c r="L488" s="2" t="s">
        <v>21</v>
      </c>
      <c r="M488" s="2"/>
      <c r="N488" s="3" t="s">
        <v>233</v>
      </c>
      <c r="O488" s="24">
        <f t="shared" si="107"/>
        <v>180</v>
      </c>
      <c r="P488" s="36">
        <f t="shared" si="99"/>
        <v>210</v>
      </c>
      <c r="Q488" s="3">
        <f t="shared" si="100"/>
        <v>1</v>
      </c>
      <c r="R488" s="3">
        <f t="shared" si="101"/>
        <v>0</v>
      </c>
      <c r="S488" s="3">
        <f t="shared" si="102"/>
        <v>0</v>
      </c>
      <c r="T488" s="3">
        <f t="shared" si="103"/>
        <v>0</v>
      </c>
      <c r="U488" s="3">
        <f t="shared" si="104"/>
        <v>0</v>
      </c>
      <c r="V488" s="3">
        <f t="shared" si="105"/>
        <v>0</v>
      </c>
      <c r="W488" s="3">
        <f t="shared" si="94"/>
        <v>0</v>
      </c>
      <c r="X488" s="3">
        <f t="shared" si="95"/>
        <v>0</v>
      </c>
      <c r="Y488" s="3">
        <f t="shared" si="96"/>
        <v>0</v>
      </c>
    </row>
    <row r="489" spans="3:25" hidden="1" x14ac:dyDescent="0.25">
      <c r="C489" s="3" t="s">
        <v>92</v>
      </c>
      <c r="D489" s="17">
        <v>272</v>
      </c>
      <c r="E489" s="7">
        <v>18.600000000000001</v>
      </c>
      <c r="F489" s="7">
        <v>8.1</v>
      </c>
      <c r="G489" s="7">
        <f t="shared" si="106"/>
        <v>150.66</v>
      </c>
      <c r="H489" s="8">
        <f t="shared" si="97"/>
        <v>180.18935999999999</v>
      </c>
      <c r="I489" s="8">
        <v>180</v>
      </c>
      <c r="J489" s="15" t="str">
        <f t="shared" si="98"/>
        <v>D-272</v>
      </c>
      <c r="K489" s="8" t="s">
        <v>21</v>
      </c>
      <c r="L489" s="2" t="s">
        <v>21</v>
      </c>
      <c r="M489" s="2"/>
      <c r="N489" s="3" t="s">
        <v>233</v>
      </c>
      <c r="O489" s="24">
        <f t="shared" si="107"/>
        <v>180</v>
      </c>
      <c r="P489" s="36">
        <f t="shared" si="99"/>
        <v>210</v>
      </c>
      <c r="Q489" s="3">
        <f t="shared" si="100"/>
        <v>1</v>
      </c>
      <c r="R489" s="3">
        <f t="shared" si="101"/>
        <v>0</v>
      </c>
      <c r="S489" s="3">
        <f t="shared" si="102"/>
        <v>0</v>
      </c>
      <c r="T489" s="3">
        <f t="shared" si="103"/>
        <v>0</v>
      </c>
      <c r="U489" s="3">
        <f t="shared" si="104"/>
        <v>0</v>
      </c>
      <c r="V489" s="3">
        <f t="shared" si="105"/>
        <v>0</v>
      </c>
      <c r="W489" s="3">
        <f t="shared" si="94"/>
        <v>0</v>
      </c>
      <c r="X489" s="3">
        <f t="shared" si="95"/>
        <v>0</v>
      </c>
      <c r="Y489" s="3">
        <f t="shared" si="96"/>
        <v>0</v>
      </c>
    </row>
    <row r="490" spans="3:25" hidden="1" x14ac:dyDescent="0.25">
      <c r="C490" s="3" t="s">
        <v>92</v>
      </c>
      <c r="D490" s="17">
        <v>273</v>
      </c>
      <c r="E490" s="7">
        <v>18.600000000000001</v>
      </c>
      <c r="F490" s="7">
        <v>8.1</v>
      </c>
      <c r="G490" s="7">
        <f t="shared" si="106"/>
        <v>150.66</v>
      </c>
      <c r="H490" s="8">
        <f t="shared" si="97"/>
        <v>180.18935999999999</v>
      </c>
      <c r="I490" s="8">
        <v>180</v>
      </c>
      <c r="J490" s="15" t="str">
        <f t="shared" si="98"/>
        <v>D-273</v>
      </c>
      <c r="K490" s="8" t="s">
        <v>21</v>
      </c>
      <c r="L490" s="2" t="s">
        <v>21</v>
      </c>
      <c r="M490" s="2"/>
      <c r="N490" s="3" t="s">
        <v>233</v>
      </c>
      <c r="O490" s="24">
        <f t="shared" si="107"/>
        <v>180</v>
      </c>
      <c r="P490" s="36">
        <f t="shared" si="99"/>
        <v>210</v>
      </c>
      <c r="Q490" s="3">
        <f t="shared" si="100"/>
        <v>1</v>
      </c>
      <c r="R490" s="3">
        <f t="shared" si="101"/>
        <v>0</v>
      </c>
      <c r="S490" s="3">
        <f t="shared" si="102"/>
        <v>0</v>
      </c>
      <c r="T490" s="3">
        <f t="shared" si="103"/>
        <v>0</v>
      </c>
      <c r="U490" s="3">
        <f t="shared" si="104"/>
        <v>0</v>
      </c>
      <c r="V490" s="3">
        <f t="shared" si="105"/>
        <v>0</v>
      </c>
      <c r="W490" s="3">
        <f t="shared" si="94"/>
        <v>0</v>
      </c>
      <c r="X490" s="3">
        <f t="shared" si="95"/>
        <v>0</v>
      </c>
      <c r="Y490" s="3">
        <f t="shared" si="96"/>
        <v>0</v>
      </c>
    </row>
    <row r="491" spans="3:25" hidden="1" x14ac:dyDescent="0.25">
      <c r="C491" s="3" t="s">
        <v>92</v>
      </c>
      <c r="D491" s="17">
        <v>274</v>
      </c>
      <c r="E491" s="7">
        <v>18.600000000000001</v>
      </c>
      <c r="F491" s="7">
        <v>8.1</v>
      </c>
      <c r="G491" s="7">
        <f t="shared" si="106"/>
        <v>150.66</v>
      </c>
      <c r="H491" s="8">
        <f t="shared" si="97"/>
        <v>180.18935999999999</v>
      </c>
      <c r="I491" s="8">
        <v>180</v>
      </c>
      <c r="J491" s="15" t="str">
        <f t="shared" si="98"/>
        <v>D-274</v>
      </c>
      <c r="K491" s="8" t="s">
        <v>21</v>
      </c>
      <c r="L491" s="2" t="s">
        <v>21</v>
      </c>
      <c r="M491" s="2"/>
      <c r="N491" s="3" t="s">
        <v>233</v>
      </c>
      <c r="O491" s="24">
        <f t="shared" si="107"/>
        <v>180</v>
      </c>
      <c r="P491" s="36">
        <f t="shared" si="99"/>
        <v>210</v>
      </c>
      <c r="Q491" s="3">
        <f t="shared" si="100"/>
        <v>1</v>
      </c>
      <c r="R491" s="3">
        <f t="shared" si="101"/>
        <v>0</v>
      </c>
      <c r="S491" s="3">
        <f t="shared" si="102"/>
        <v>0</v>
      </c>
      <c r="T491" s="3">
        <f t="shared" si="103"/>
        <v>0</v>
      </c>
      <c r="U491" s="3">
        <f t="shared" si="104"/>
        <v>0</v>
      </c>
      <c r="V491" s="3">
        <f t="shared" si="105"/>
        <v>0</v>
      </c>
      <c r="W491" s="3">
        <f t="shared" si="94"/>
        <v>0</v>
      </c>
      <c r="X491" s="3">
        <f t="shared" si="95"/>
        <v>0</v>
      </c>
      <c r="Y491" s="3">
        <f t="shared" si="96"/>
        <v>0</v>
      </c>
    </row>
    <row r="492" spans="3:25" hidden="1" x14ac:dyDescent="0.25">
      <c r="C492" s="3" t="s">
        <v>92</v>
      </c>
      <c r="D492" s="17">
        <v>275</v>
      </c>
      <c r="E492" s="7">
        <v>18.600000000000001</v>
      </c>
      <c r="F492" s="7">
        <v>8.1</v>
      </c>
      <c r="G492" s="7">
        <f t="shared" si="106"/>
        <v>150.66</v>
      </c>
      <c r="H492" s="8">
        <f t="shared" si="97"/>
        <v>180.18935999999999</v>
      </c>
      <c r="I492" s="8">
        <v>180</v>
      </c>
      <c r="J492" s="15" t="str">
        <f t="shared" si="98"/>
        <v>D-275</v>
      </c>
      <c r="K492" s="8" t="s">
        <v>21</v>
      </c>
      <c r="L492" s="2" t="s">
        <v>21</v>
      </c>
      <c r="M492" s="2"/>
      <c r="N492" s="3" t="s">
        <v>233</v>
      </c>
      <c r="O492" s="24">
        <f t="shared" si="107"/>
        <v>180</v>
      </c>
      <c r="P492" s="36">
        <f t="shared" si="99"/>
        <v>210</v>
      </c>
      <c r="Q492" s="3">
        <f t="shared" si="100"/>
        <v>1</v>
      </c>
      <c r="R492" s="3">
        <f t="shared" si="101"/>
        <v>0</v>
      </c>
      <c r="S492" s="3">
        <f t="shared" si="102"/>
        <v>0</v>
      </c>
      <c r="T492" s="3">
        <f t="shared" si="103"/>
        <v>0</v>
      </c>
      <c r="U492" s="3">
        <f t="shared" si="104"/>
        <v>0</v>
      </c>
      <c r="V492" s="3">
        <f t="shared" si="105"/>
        <v>0</v>
      </c>
      <c r="W492" s="3">
        <f t="shared" si="94"/>
        <v>0</v>
      </c>
      <c r="X492" s="3">
        <f t="shared" si="95"/>
        <v>0</v>
      </c>
      <c r="Y492" s="3">
        <f t="shared" si="96"/>
        <v>0</v>
      </c>
    </row>
    <row r="493" spans="3:25" hidden="1" x14ac:dyDescent="0.25">
      <c r="C493" s="3" t="s">
        <v>92</v>
      </c>
      <c r="D493" s="17">
        <v>276</v>
      </c>
      <c r="E493" s="7">
        <v>18.600000000000001</v>
      </c>
      <c r="F493" s="7">
        <v>8.1</v>
      </c>
      <c r="G493" s="7">
        <f t="shared" si="106"/>
        <v>150.66</v>
      </c>
      <c r="H493" s="8">
        <f t="shared" si="97"/>
        <v>180.18935999999999</v>
      </c>
      <c r="I493" s="8">
        <v>180</v>
      </c>
      <c r="J493" s="15" t="str">
        <f t="shared" si="98"/>
        <v>D-276</v>
      </c>
      <c r="K493" s="8" t="s">
        <v>21</v>
      </c>
      <c r="L493" s="2" t="s">
        <v>21</v>
      </c>
      <c r="M493" s="2"/>
      <c r="N493" s="3" t="s">
        <v>233</v>
      </c>
      <c r="O493" s="24">
        <f t="shared" si="107"/>
        <v>180</v>
      </c>
      <c r="P493" s="36">
        <f t="shared" si="99"/>
        <v>210</v>
      </c>
      <c r="Q493" s="3">
        <f t="shared" si="100"/>
        <v>1</v>
      </c>
      <c r="R493" s="3">
        <f t="shared" si="101"/>
        <v>0</v>
      </c>
      <c r="S493" s="3">
        <f t="shared" si="102"/>
        <v>0</v>
      </c>
      <c r="T493" s="3">
        <f t="shared" si="103"/>
        <v>0</v>
      </c>
      <c r="U493" s="3">
        <f t="shared" si="104"/>
        <v>0</v>
      </c>
      <c r="V493" s="3">
        <f t="shared" si="105"/>
        <v>0</v>
      </c>
      <c r="W493" s="3">
        <f t="shared" si="94"/>
        <v>0</v>
      </c>
      <c r="X493" s="3">
        <f t="shared" si="95"/>
        <v>0</v>
      </c>
      <c r="Y493" s="3">
        <f t="shared" si="96"/>
        <v>0</v>
      </c>
    </row>
    <row r="494" spans="3:25" hidden="1" x14ac:dyDescent="0.25">
      <c r="C494" s="3" t="s">
        <v>92</v>
      </c>
      <c r="D494" s="17">
        <v>277</v>
      </c>
      <c r="E494" s="7">
        <v>18.600000000000001</v>
      </c>
      <c r="F494" s="7">
        <v>8.1</v>
      </c>
      <c r="G494" s="7">
        <f t="shared" si="106"/>
        <v>150.66</v>
      </c>
      <c r="H494" s="8">
        <f t="shared" si="97"/>
        <v>180.18935999999999</v>
      </c>
      <c r="I494" s="8">
        <v>180</v>
      </c>
      <c r="J494" s="15" t="str">
        <f t="shared" si="98"/>
        <v>D-277</v>
      </c>
      <c r="K494" s="8" t="s">
        <v>21</v>
      </c>
      <c r="L494" s="2" t="s">
        <v>21</v>
      </c>
      <c r="M494" s="2"/>
      <c r="N494" s="3" t="s">
        <v>233</v>
      </c>
      <c r="O494" s="24">
        <f t="shared" si="107"/>
        <v>180</v>
      </c>
      <c r="P494" s="36">
        <f t="shared" si="99"/>
        <v>210</v>
      </c>
      <c r="Q494" s="3">
        <f t="shared" si="100"/>
        <v>1</v>
      </c>
      <c r="R494" s="3">
        <f t="shared" si="101"/>
        <v>0</v>
      </c>
      <c r="S494" s="3">
        <f t="shared" si="102"/>
        <v>0</v>
      </c>
      <c r="T494" s="3">
        <f t="shared" si="103"/>
        <v>0</v>
      </c>
      <c r="U494" s="3">
        <f t="shared" si="104"/>
        <v>0</v>
      </c>
      <c r="V494" s="3">
        <f t="shared" si="105"/>
        <v>0</v>
      </c>
      <c r="W494" s="3">
        <f t="shared" si="94"/>
        <v>0</v>
      </c>
      <c r="X494" s="3">
        <f t="shared" si="95"/>
        <v>0</v>
      </c>
      <c r="Y494" s="3">
        <f t="shared" si="96"/>
        <v>0</v>
      </c>
    </row>
    <row r="495" spans="3:25" hidden="1" x14ac:dyDescent="0.25">
      <c r="C495" s="3" t="s">
        <v>92</v>
      </c>
      <c r="D495" s="17">
        <v>278</v>
      </c>
      <c r="E495" s="7">
        <v>18.600000000000001</v>
      </c>
      <c r="F495" s="7">
        <v>8.1</v>
      </c>
      <c r="G495" s="7">
        <f t="shared" si="106"/>
        <v>150.66</v>
      </c>
      <c r="H495" s="8">
        <f t="shared" si="97"/>
        <v>180.18935999999999</v>
      </c>
      <c r="I495" s="8">
        <v>180</v>
      </c>
      <c r="J495" s="15" t="str">
        <f t="shared" si="98"/>
        <v>D-278</v>
      </c>
      <c r="K495" s="8" t="s">
        <v>21</v>
      </c>
      <c r="L495" s="2" t="s">
        <v>21</v>
      </c>
      <c r="M495" s="2"/>
      <c r="N495" s="3" t="s">
        <v>233</v>
      </c>
      <c r="O495" s="24">
        <v>180</v>
      </c>
      <c r="P495" s="36">
        <f t="shared" si="99"/>
        <v>210</v>
      </c>
      <c r="Q495" s="3">
        <f t="shared" si="100"/>
        <v>1</v>
      </c>
      <c r="R495" s="3">
        <f t="shared" si="101"/>
        <v>0</v>
      </c>
      <c r="S495" s="3">
        <f t="shared" si="102"/>
        <v>0</v>
      </c>
      <c r="T495" s="3">
        <f t="shared" si="103"/>
        <v>0</v>
      </c>
      <c r="U495" s="3">
        <f t="shared" si="104"/>
        <v>0</v>
      </c>
      <c r="V495" s="3">
        <f t="shared" si="105"/>
        <v>0</v>
      </c>
      <c r="W495" s="3">
        <f t="shared" si="94"/>
        <v>0</v>
      </c>
      <c r="X495" s="3">
        <f t="shared" si="95"/>
        <v>0</v>
      </c>
      <c r="Y495" s="3">
        <f t="shared" si="96"/>
        <v>0</v>
      </c>
    </row>
    <row r="496" spans="3:25" hidden="1" x14ac:dyDescent="0.25">
      <c r="C496" s="3" t="s">
        <v>92</v>
      </c>
      <c r="D496" s="17">
        <v>279</v>
      </c>
      <c r="E496" s="7">
        <v>18.600000000000001</v>
      </c>
      <c r="F496" s="7">
        <v>8.1</v>
      </c>
      <c r="G496" s="7">
        <f t="shared" si="106"/>
        <v>150.66</v>
      </c>
      <c r="H496" s="8">
        <f t="shared" si="97"/>
        <v>180.18935999999999</v>
      </c>
      <c r="I496" s="8">
        <v>180</v>
      </c>
      <c r="J496" s="15" t="str">
        <f t="shared" si="98"/>
        <v>D-279</v>
      </c>
      <c r="K496" s="8" t="s">
        <v>21</v>
      </c>
      <c r="L496" s="2" t="s">
        <v>21</v>
      </c>
      <c r="M496" s="2"/>
      <c r="N496" s="3" t="s">
        <v>233</v>
      </c>
      <c r="O496" s="24">
        <v>180</v>
      </c>
      <c r="P496" s="36">
        <f t="shared" si="99"/>
        <v>210</v>
      </c>
      <c r="Q496" s="3">
        <f t="shared" si="100"/>
        <v>1</v>
      </c>
      <c r="R496" s="3">
        <f t="shared" si="101"/>
        <v>0</v>
      </c>
      <c r="S496" s="3">
        <f t="shared" si="102"/>
        <v>0</v>
      </c>
      <c r="T496" s="3">
        <f t="shared" si="103"/>
        <v>0</v>
      </c>
      <c r="U496" s="3">
        <f t="shared" si="104"/>
        <v>0</v>
      </c>
      <c r="V496" s="3">
        <f t="shared" si="105"/>
        <v>0</v>
      </c>
      <c r="W496" s="3">
        <f t="shared" si="94"/>
        <v>0</v>
      </c>
      <c r="X496" s="3">
        <f t="shared" si="95"/>
        <v>0</v>
      </c>
      <c r="Y496" s="3">
        <f t="shared" si="96"/>
        <v>0</v>
      </c>
    </row>
    <row r="497" spans="2:25" hidden="1" x14ac:dyDescent="0.25">
      <c r="C497" s="3" t="s">
        <v>92</v>
      </c>
      <c r="D497" s="17">
        <v>280</v>
      </c>
      <c r="E497" s="7">
        <v>18.600000000000001</v>
      </c>
      <c r="F497" s="7">
        <v>8.1</v>
      </c>
      <c r="G497" s="7">
        <f t="shared" si="106"/>
        <v>150.66</v>
      </c>
      <c r="H497" s="8">
        <f t="shared" si="97"/>
        <v>180.18935999999999</v>
      </c>
      <c r="I497" s="8">
        <v>180</v>
      </c>
      <c r="J497" s="15" t="str">
        <f t="shared" si="98"/>
        <v>D-280</v>
      </c>
      <c r="K497" s="8" t="s">
        <v>21</v>
      </c>
      <c r="L497" s="2" t="s">
        <v>21</v>
      </c>
      <c r="M497" s="2"/>
      <c r="N497" s="3" t="s">
        <v>233</v>
      </c>
      <c r="O497" s="24">
        <v>180</v>
      </c>
      <c r="P497" s="36">
        <f t="shared" si="99"/>
        <v>210</v>
      </c>
      <c r="Q497" s="3">
        <f t="shared" si="100"/>
        <v>1</v>
      </c>
      <c r="R497" s="3">
        <f t="shared" si="101"/>
        <v>0</v>
      </c>
      <c r="S497" s="3">
        <f t="shared" si="102"/>
        <v>0</v>
      </c>
      <c r="T497" s="3">
        <f t="shared" si="103"/>
        <v>0</v>
      </c>
      <c r="U497" s="3">
        <f t="shared" si="104"/>
        <v>0</v>
      </c>
      <c r="V497" s="3">
        <f t="shared" si="105"/>
        <v>0</v>
      </c>
      <c r="W497" s="3">
        <f t="shared" si="94"/>
        <v>0</v>
      </c>
      <c r="X497" s="3">
        <f t="shared" si="95"/>
        <v>0</v>
      </c>
      <c r="Y497" s="3">
        <f t="shared" si="96"/>
        <v>0</v>
      </c>
    </row>
    <row r="498" spans="2:25" hidden="1" x14ac:dyDescent="0.25">
      <c r="C498" s="3" t="s">
        <v>92</v>
      </c>
      <c r="D498" s="17">
        <v>281</v>
      </c>
      <c r="E498" s="7">
        <v>18.600000000000001</v>
      </c>
      <c r="F498" s="7">
        <v>8.1</v>
      </c>
      <c r="G498" s="7">
        <f t="shared" si="106"/>
        <v>150.66</v>
      </c>
      <c r="H498" s="8">
        <f t="shared" si="97"/>
        <v>180.18935999999999</v>
      </c>
      <c r="I498" s="8">
        <v>180</v>
      </c>
      <c r="J498" s="15" t="str">
        <f t="shared" si="98"/>
        <v>D-281</v>
      </c>
      <c r="K498" s="8" t="s">
        <v>21</v>
      </c>
      <c r="L498" s="2" t="s">
        <v>21</v>
      </c>
      <c r="M498" s="2"/>
      <c r="N498" s="3" t="s">
        <v>233</v>
      </c>
      <c r="O498" s="24">
        <v>180</v>
      </c>
      <c r="P498" s="36">
        <f t="shared" si="99"/>
        <v>210</v>
      </c>
      <c r="Q498" s="3">
        <f t="shared" si="100"/>
        <v>1</v>
      </c>
      <c r="R498" s="3">
        <f t="shared" si="101"/>
        <v>0</v>
      </c>
      <c r="S498" s="3">
        <f t="shared" si="102"/>
        <v>0</v>
      </c>
      <c r="T498" s="3">
        <f t="shared" si="103"/>
        <v>0</v>
      </c>
      <c r="U498" s="3">
        <f t="shared" si="104"/>
        <v>0</v>
      </c>
      <c r="V498" s="3">
        <f t="shared" si="105"/>
        <v>0</v>
      </c>
      <c r="W498" s="3">
        <f t="shared" si="94"/>
        <v>0</v>
      </c>
      <c r="X498" s="3">
        <f t="shared" si="95"/>
        <v>0</v>
      </c>
      <c r="Y498" s="3">
        <f t="shared" si="96"/>
        <v>0</v>
      </c>
    </row>
    <row r="499" spans="2:25" hidden="1" x14ac:dyDescent="0.25">
      <c r="C499" s="3" t="s">
        <v>92</v>
      </c>
      <c r="D499" s="17">
        <v>282</v>
      </c>
      <c r="E499" s="7">
        <v>18.600000000000001</v>
      </c>
      <c r="F499" s="7">
        <v>8.1</v>
      </c>
      <c r="G499" s="7">
        <f t="shared" si="106"/>
        <v>150.66</v>
      </c>
      <c r="H499" s="8">
        <f t="shared" si="97"/>
        <v>180.18935999999999</v>
      </c>
      <c r="I499" s="8">
        <v>180</v>
      </c>
      <c r="J499" s="15" t="str">
        <f t="shared" si="98"/>
        <v>D-282</v>
      </c>
      <c r="K499" s="8" t="s">
        <v>21</v>
      </c>
      <c r="L499" s="2" t="s">
        <v>21</v>
      </c>
      <c r="M499" s="2"/>
      <c r="N499" s="3" t="s">
        <v>233</v>
      </c>
      <c r="O499" s="24">
        <v>180</v>
      </c>
      <c r="P499" s="36">
        <f t="shared" si="99"/>
        <v>210</v>
      </c>
      <c r="Q499" s="3">
        <f t="shared" si="100"/>
        <v>1</v>
      </c>
      <c r="R499" s="3">
        <f t="shared" si="101"/>
        <v>0</v>
      </c>
      <c r="S499" s="3">
        <f t="shared" si="102"/>
        <v>0</v>
      </c>
      <c r="T499" s="3">
        <f t="shared" si="103"/>
        <v>0</v>
      </c>
      <c r="U499" s="3">
        <f t="shared" si="104"/>
        <v>0</v>
      </c>
      <c r="V499" s="3">
        <f t="shared" si="105"/>
        <v>0</v>
      </c>
      <c r="W499" s="3">
        <f t="shared" si="94"/>
        <v>0</v>
      </c>
      <c r="X499" s="3">
        <f t="shared" si="95"/>
        <v>0</v>
      </c>
      <c r="Y499" s="3">
        <f t="shared" si="96"/>
        <v>0</v>
      </c>
    </row>
    <row r="500" spans="2:25" hidden="1" x14ac:dyDescent="0.25">
      <c r="C500" s="3" t="s">
        <v>92</v>
      </c>
      <c r="D500" s="17">
        <v>283</v>
      </c>
      <c r="E500" s="7">
        <v>18.600000000000001</v>
      </c>
      <c r="F500" s="7">
        <v>8.1</v>
      </c>
      <c r="G500" s="7">
        <f t="shared" si="106"/>
        <v>150.66</v>
      </c>
      <c r="H500" s="8">
        <f t="shared" si="97"/>
        <v>180.18935999999999</v>
      </c>
      <c r="I500" s="8">
        <v>180</v>
      </c>
      <c r="J500" s="15" t="str">
        <f t="shared" si="98"/>
        <v>D-283</v>
      </c>
      <c r="K500" s="8" t="s">
        <v>21</v>
      </c>
      <c r="L500" s="2" t="s">
        <v>21</v>
      </c>
      <c r="M500" s="2"/>
      <c r="N500" s="3" t="s">
        <v>233</v>
      </c>
      <c r="O500" s="24">
        <v>180</v>
      </c>
      <c r="P500" s="36">
        <f t="shared" si="99"/>
        <v>210</v>
      </c>
      <c r="Q500" s="3">
        <f t="shared" si="100"/>
        <v>1</v>
      </c>
      <c r="R500" s="3">
        <f t="shared" si="101"/>
        <v>0</v>
      </c>
      <c r="S500" s="3">
        <f t="shared" si="102"/>
        <v>0</v>
      </c>
      <c r="T500" s="3">
        <f t="shared" si="103"/>
        <v>0</v>
      </c>
      <c r="U500" s="3">
        <f t="shared" si="104"/>
        <v>0</v>
      </c>
      <c r="V500" s="3">
        <f t="shared" si="105"/>
        <v>0</v>
      </c>
      <c r="W500" s="3">
        <f t="shared" si="94"/>
        <v>0</v>
      </c>
      <c r="X500" s="3">
        <f t="shared" si="95"/>
        <v>0</v>
      </c>
      <c r="Y500" s="3">
        <f t="shared" si="96"/>
        <v>0</v>
      </c>
    </row>
    <row r="501" spans="2:25" hidden="1" x14ac:dyDescent="0.25">
      <c r="B501" s="3" t="s">
        <v>142</v>
      </c>
      <c r="C501" s="3" t="s">
        <v>92</v>
      </c>
      <c r="D501" s="17">
        <v>284</v>
      </c>
      <c r="E501" s="7">
        <v>18.600000000000001</v>
      </c>
      <c r="F501" s="7">
        <v>10.1</v>
      </c>
      <c r="G501" s="7">
        <f t="shared" si="106"/>
        <v>187.86</v>
      </c>
      <c r="H501" s="8">
        <f t="shared" si="97"/>
        <v>224.68056000000001</v>
      </c>
      <c r="I501" s="8">
        <v>200</v>
      </c>
      <c r="J501" s="15" t="str">
        <f t="shared" si="98"/>
        <v>D-284</v>
      </c>
      <c r="K501" s="8" t="s">
        <v>21</v>
      </c>
      <c r="L501" s="2" t="s">
        <v>21</v>
      </c>
      <c r="M501" s="2"/>
      <c r="N501" s="3" t="s">
        <v>233</v>
      </c>
      <c r="O501" s="24">
        <v>180</v>
      </c>
      <c r="P501" s="36">
        <f t="shared" si="99"/>
        <v>250</v>
      </c>
      <c r="Q501" s="3">
        <f t="shared" si="100"/>
        <v>0</v>
      </c>
      <c r="R501" s="3">
        <f t="shared" si="101"/>
        <v>1</v>
      </c>
      <c r="S501" s="3">
        <f t="shared" si="102"/>
        <v>0</v>
      </c>
      <c r="T501" s="3">
        <f t="shared" si="103"/>
        <v>0</v>
      </c>
      <c r="U501" s="3">
        <f t="shared" si="104"/>
        <v>0</v>
      </c>
      <c r="V501" s="3">
        <f t="shared" si="105"/>
        <v>0</v>
      </c>
      <c r="W501" s="3">
        <f t="shared" si="94"/>
        <v>0</v>
      </c>
      <c r="X501" s="3">
        <f t="shared" si="95"/>
        <v>0</v>
      </c>
      <c r="Y501" s="3">
        <f t="shared" si="96"/>
        <v>0</v>
      </c>
    </row>
    <row r="502" spans="2:25" hidden="1" x14ac:dyDescent="0.25">
      <c r="C502" s="3" t="s">
        <v>92</v>
      </c>
      <c r="D502" s="17">
        <v>285</v>
      </c>
      <c r="E502" s="7">
        <v>18.600000000000001</v>
      </c>
      <c r="F502" s="7">
        <v>10.1</v>
      </c>
      <c r="G502" s="7">
        <f t="shared" si="106"/>
        <v>187.86</v>
      </c>
      <c r="H502" s="8">
        <f t="shared" si="97"/>
        <v>224.68056000000001</v>
      </c>
      <c r="I502" s="8">
        <v>200</v>
      </c>
      <c r="J502" s="15" t="str">
        <f t="shared" si="98"/>
        <v>D-285</v>
      </c>
      <c r="K502" s="8" t="s">
        <v>14</v>
      </c>
      <c r="L502" s="121" t="s">
        <v>332</v>
      </c>
      <c r="M502" s="124" t="s">
        <v>314</v>
      </c>
      <c r="P502" s="36">
        <f t="shared" si="99"/>
        <v>250</v>
      </c>
      <c r="Q502" s="3">
        <f t="shared" si="100"/>
        <v>0</v>
      </c>
      <c r="R502" s="3">
        <f t="shared" si="101"/>
        <v>1</v>
      </c>
      <c r="S502" s="3">
        <f t="shared" si="102"/>
        <v>0</v>
      </c>
      <c r="T502" s="3">
        <f t="shared" si="103"/>
        <v>0</v>
      </c>
      <c r="U502" s="3">
        <f t="shared" si="104"/>
        <v>0</v>
      </c>
      <c r="V502" s="3">
        <f t="shared" si="105"/>
        <v>0</v>
      </c>
      <c r="W502" s="3">
        <f t="shared" si="94"/>
        <v>0</v>
      </c>
      <c r="X502" s="3">
        <f t="shared" si="95"/>
        <v>0</v>
      </c>
      <c r="Y502" s="3">
        <f t="shared" si="96"/>
        <v>0</v>
      </c>
    </row>
    <row r="503" spans="2:25" x14ac:dyDescent="0.25">
      <c r="B503" s="3" t="s">
        <v>143</v>
      </c>
      <c r="C503" s="3" t="s">
        <v>92</v>
      </c>
      <c r="D503" s="17">
        <v>286</v>
      </c>
      <c r="E503" s="7">
        <v>18.600000000000001</v>
      </c>
      <c r="F503" s="7">
        <v>8.1</v>
      </c>
      <c r="G503" s="7">
        <f t="shared" si="106"/>
        <v>150.66</v>
      </c>
      <c r="H503" s="8">
        <f t="shared" si="97"/>
        <v>180.18935999999999</v>
      </c>
      <c r="I503" s="8">
        <v>180</v>
      </c>
      <c r="J503" s="15" t="str">
        <f t="shared" si="98"/>
        <v>D-286</v>
      </c>
      <c r="K503" s="8" t="s">
        <v>14</v>
      </c>
      <c r="L503" s="2" t="s">
        <v>322</v>
      </c>
      <c r="M503" s="2"/>
      <c r="P503" s="36">
        <f t="shared" si="99"/>
        <v>210</v>
      </c>
      <c r="Q503" s="3">
        <f t="shared" si="100"/>
        <v>1</v>
      </c>
      <c r="R503" s="3">
        <f t="shared" si="101"/>
        <v>0</v>
      </c>
      <c r="S503" s="3">
        <f t="shared" si="102"/>
        <v>0</v>
      </c>
      <c r="T503" s="3">
        <f t="shared" si="103"/>
        <v>0</v>
      </c>
      <c r="U503" s="3">
        <f t="shared" si="104"/>
        <v>0</v>
      </c>
      <c r="V503" s="3">
        <f t="shared" si="105"/>
        <v>0</v>
      </c>
      <c r="W503" s="3">
        <f t="shared" si="94"/>
        <v>0</v>
      </c>
      <c r="X503" s="3">
        <f t="shared" si="95"/>
        <v>0</v>
      </c>
      <c r="Y503" s="3">
        <f t="shared" si="96"/>
        <v>0</v>
      </c>
    </row>
    <row r="504" spans="2:25" x14ac:dyDescent="0.25">
      <c r="C504" s="3" t="s">
        <v>92</v>
      </c>
      <c r="D504" s="17">
        <v>287</v>
      </c>
      <c r="E504" s="7">
        <v>18.600000000000001</v>
      </c>
      <c r="F504" s="7">
        <v>8.1</v>
      </c>
      <c r="G504" s="7">
        <f t="shared" si="106"/>
        <v>150.66</v>
      </c>
      <c r="H504" s="8">
        <f t="shared" si="97"/>
        <v>180.18935999999999</v>
      </c>
      <c r="I504" s="8">
        <v>180</v>
      </c>
      <c r="J504" s="15" t="str">
        <f t="shared" si="98"/>
        <v>D-287</v>
      </c>
      <c r="K504" s="8" t="s">
        <v>14</v>
      </c>
      <c r="L504" s="2" t="s">
        <v>322</v>
      </c>
      <c r="M504" s="2"/>
      <c r="P504" s="36">
        <f t="shared" si="99"/>
        <v>210</v>
      </c>
      <c r="Q504" s="3">
        <f t="shared" si="100"/>
        <v>1</v>
      </c>
      <c r="R504" s="3">
        <f t="shared" si="101"/>
        <v>0</v>
      </c>
      <c r="S504" s="3">
        <f t="shared" si="102"/>
        <v>0</v>
      </c>
      <c r="T504" s="3">
        <f t="shared" si="103"/>
        <v>0</v>
      </c>
      <c r="U504" s="3">
        <f t="shared" si="104"/>
        <v>0</v>
      </c>
      <c r="V504" s="3">
        <f t="shared" si="105"/>
        <v>0</v>
      </c>
      <c r="W504" s="3">
        <f t="shared" si="94"/>
        <v>0</v>
      </c>
      <c r="X504" s="3">
        <f t="shared" si="95"/>
        <v>0</v>
      </c>
      <c r="Y504" s="3">
        <f t="shared" si="96"/>
        <v>0</v>
      </c>
    </row>
    <row r="505" spans="2:25" x14ac:dyDescent="0.25">
      <c r="C505" s="3" t="s">
        <v>92</v>
      </c>
      <c r="D505" s="17">
        <v>288</v>
      </c>
      <c r="E505" s="7">
        <v>18.600000000000001</v>
      </c>
      <c r="F505" s="7">
        <v>8.1</v>
      </c>
      <c r="G505" s="7">
        <f t="shared" si="106"/>
        <v>150.66</v>
      </c>
      <c r="H505" s="8">
        <f t="shared" si="97"/>
        <v>180.18935999999999</v>
      </c>
      <c r="I505" s="8">
        <v>180</v>
      </c>
      <c r="J505" s="15" t="str">
        <f t="shared" si="98"/>
        <v>D-288</v>
      </c>
      <c r="K505" s="8" t="s">
        <v>14</v>
      </c>
      <c r="L505" s="2" t="s">
        <v>322</v>
      </c>
      <c r="M505" s="2"/>
      <c r="P505" s="36">
        <f t="shared" si="99"/>
        <v>210</v>
      </c>
      <c r="Q505" s="3">
        <f t="shared" si="100"/>
        <v>1</v>
      </c>
      <c r="R505" s="3">
        <f t="shared" si="101"/>
        <v>0</v>
      </c>
      <c r="S505" s="3">
        <f t="shared" si="102"/>
        <v>0</v>
      </c>
      <c r="T505" s="3">
        <f t="shared" si="103"/>
        <v>0</v>
      </c>
      <c r="U505" s="3">
        <f t="shared" si="104"/>
        <v>0</v>
      </c>
      <c r="V505" s="3">
        <f t="shared" si="105"/>
        <v>0</v>
      </c>
      <c r="W505" s="3">
        <f t="shared" si="94"/>
        <v>0</v>
      </c>
      <c r="X505" s="3">
        <f t="shared" si="95"/>
        <v>0</v>
      </c>
      <c r="Y505" s="3">
        <f t="shared" si="96"/>
        <v>0</v>
      </c>
    </row>
    <row r="506" spans="2:25" x14ac:dyDescent="0.25">
      <c r="C506" s="3" t="s">
        <v>92</v>
      </c>
      <c r="D506" s="17">
        <v>289</v>
      </c>
      <c r="E506" s="7">
        <v>18.600000000000001</v>
      </c>
      <c r="F506" s="7">
        <v>8.1</v>
      </c>
      <c r="G506" s="7">
        <f t="shared" si="106"/>
        <v>150.66</v>
      </c>
      <c r="H506" s="8">
        <f t="shared" si="97"/>
        <v>180.18935999999999</v>
      </c>
      <c r="I506" s="8">
        <v>180</v>
      </c>
      <c r="J506" s="15" t="str">
        <f t="shared" si="98"/>
        <v>D-289</v>
      </c>
      <c r="K506" s="8" t="s">
        <v>14</v>
      </c>
      <c r="L506" s="2" t="s">
        <v>322</v>
      </c>
      <c r="M506" s="2"/>
      <c r="P506" s="36">
        <f t="shared" si="99"/>
        <v>210</v>
      </c>
      <c r="Q506" s="3">
        <f t="shared" si="100"/>
        <v>1</v>
      </c>
      <c r="R506" s="3">
        <f t="shared" si="101"/>
        <v>0</v>
      </c>
      <c r="S506" s="3">
        <f t="shared" si="102"/>
        <v>0</v>
      </c>
      <c r="T506" s="3">
        <f t="shared" si="103"/>
        <v>0</v>
      </c>
      <c r="U506" s="3">
        <f t="shared" si="104"/>
        <v>0</v>
      </c>
      <c r="V506" s="3">
        <f t="shared" si="105"/>
        <v>0</v>
      </c>
      <c r="W506" s="3">
        <f t="shared" si="94"/>
        <v>0</v>
      </c>
      <c r="X506" s="3">
        <f t="shared" si="95"/>
        <v>0</v>
      </c>
      <c r="Y506" s="3">
        <f t="shared" si="96"/>
        <v>0</v>
      </c>
    </row>
    <row r="507" spans="2:25" x14ac:dyDescent="0.25">
      <c r="C507" s="3" t="s">
        <v>92</v>
      </c>
      <c r="D507" s="17">
        <v>290</v>
      </c>
      <c r="E507" s="7">
        <v>18.600000000000001</v>
      </c>
      <c r="F507" s="7">
        <v>8.1</v>
      </c>
      <c r="G507" s="7">
        <f t="shared" si="106"/>
        <v>150.66</v>
      </c>
      <c r="H507" s="8">
        <f t="shared" si="97"/>
        <v>180.18935999999999</v>
      </c>
      <c r="I507" s="8">
        <v>180</v>
      </c>
      <c r="J507" s="15" t="str">
        <f t="shared" si="98"/>
        <v>D-290</v>
      </c>
      <c r="K507" s="8" t="s">
        <v>14</v>
      </c>
      <c r="L507" s="2" t="s">
        <v>322</v>
      </c>
      <c r="M507" s="2"/>
      <c r="P507" s="36">
        <f t="shared" si="99"/>
        <v>210</v>
      </c>
      <c r="Q507" s="3">
        <f t="shared" si="100"/>
        <v>1</v>
      </c>
      <c r="R507" s="3">
        <f t="shared" si="101"/>
        <v>0</v>
      </c>
      <c r="S507" s="3">
        <f t="shared" si="102"/>
        <v>0</v>
      </c>
      <c r="T507" s="3">
        <f t="shared" si="103"/>
        <v>0</v>
      </c>
      <c r="U507" s="3">
        <f t="shared" si="104"/>
        <v>0</v>
      </c>
      <c r="V507" s="3">
        <f t="shared" si="105"/>
        <v>0</v>
      </c>
      <c r="W507" s="3">
        <f t="shared" si="94"/>
        <v>0</v>
      </c>
      <c r="X507" s="3">
        <f t="shared" si="95"/>
        <v>0</v>
      </c>
      <c r="Y507" s="3">
        <f t="shared" si="96"/>
        <v>0</v>
      </c>
    </row>
    <row r="508" spans="2:25" x14ac:dyDescent="0.25">
      <c r="C508" s="3" t="s">
        <v>92</v>
      </c>
      <c r="D508" s="17">
        <v>291</v>
      </c>
      <c r="E508" s="7">
        <v>18.600000000000001</v>
      </c>
      <c r="F508" s="7">
        <v>8.1</v>
      </c>
      <c r="G508" s="7">
        <f t="shared" si="106"/>
        <v>150.66</v>
      </c>
      <c r="H508" s="8">
        <f t="shared" si="97"/>
        <v>180.18935999999999</v>
      </c>
      <c r="I508" s="8">
        <v>180</v>
      </c>
      <c r="J508" s="15" t="str">
        <f t="shared" si="98"/>
        <v>D-291</v>
      </c>
      <c r="K508" s="8" t="s">
        <v>14</v>
      </c>
      <c r="L508" s="2" t="s">
        <v>322</v>
      </c>
      <c r="M508" s="2"/>
      <c r="P508" s="36">
        <f t="shared" si="99"/>
        <v>210</v>
      </c>
      <c r="Q508" s="3">
        <f t="shared" si="100"/>
        <v>1</v>
      </c>
      <c r="R508" s="3">
        <f t="shared" si="101"/>
        <v>0</v>
      </c>
      <c r="S508" s="3">
        <f t="shared" si="102"/>
        <v>0</v>
      </c>
      <c r="T508" s="3">
        <f t="shared" si="103"/>
        <v>0</v>
      </c>
      <c r="U508" s="3">
        <f t="shared" si="104"/>
        <v>0</v>
      </c>
      <c r="V508" s="3">
        <f t="shared" si="105"/>
        <v>0</v>
      </c>
      <c r="W508" s="3">
        <f t="shared" si="94"/>
        <v>0</v>
      </c>
      <c r="X508" s="3">
        <f t="shared" si="95"/>
        <v>0</v>
      </c>
      <c r="Y508" s="3">
        <f t="shared" si="96"/>
        <v>0</v>
      </c>
    </row>
    <row r="509" spans="2:25" x14ac:dyDescent="0.25">
      <c r="C509" s="3" t="s">
        <v>92</v>
      </c>
      <c r="D509" s="17">
        <v>292</v>
      </c>
      <c r="E509" s="7">
        <v>18.600000000000001</v>
      </c>
      <c r="F509" s="7">
        <v>8.1</v>
      </c>
      <c r="G509" s="7">
        <f t="shared" si="106"/>
        <v>150.66</v>
      </c>
      <c r="H509" s="8">
        <f t="shared" si="97"/>
        <v>180.18935999999999</v>
      </c>
      <c r="I509" s="8">
        <v>180</v>
      </c>
      <c r="J509" s="15" t="str">
        <f t="shared" si="98"/>
        <v>D-292</v>
      </c>
      <c r="K509" s="8" t="s">
        <v>14</v>
      </c>
      <c r="L509" s="2" t="s">
        <v>322</v>
      </c>
      <c r="M509" s="2"/>
      <c r="P509" s="36">
        <f t="shared" si="99"/>
        <v>210</v>
      </c>
      <c r="Q509" s="3">
        <f t="shared" si="100"/>
        <v>1</v>
      </c>
      <c r="R509" s="3">
        <f t="shared" si="101"/>
        <v>0</v>
      </c>
      <c r="S509" s="3">
        <f t="shared" si="102"/>
        <v>0</v>
      </c>
      <c r="T509" s="3">
        <f t="shared" si="103"/>
        <v>0</v>
      </c>
      <c r="U509" s="3">
        <f t="shared" si="104"/>
        <v>0</v>
      </c>
      <c r="V509" s="3">
        <f t="shared" si="105"/>
        <v>0</v>
      </c>
      <c r="W509" s="3">
        <f t="shared" si="94"/>
        <v>0</v>
      </c>
      <c r="X509" s="3">
        <f t="shared" si="95"/>
        <v>0</v>
      </c>
      <c r="Y509" s="3">
        <f t="shared" si="96"/>
        <v>0</v>
      </c>
    </row>
    <row r="510" spans="2:25" x14ac:dyDescent="0.25">
      <c r="C510" s="3" t="s">
        <v>92</v>
      </c>
      <c r="D510" s="17">
        <v>293</v>
      </c>
      <c r="E510" s="7">
        <v>18.600000000000001</v>
      </c>
      <c r="F510" s="7">
        <v>8.1</v>
      </c>
      <c r="G510" s="7">
        <f t="shared" si="106"/>
        <v>150.66</v>
      </c>
      <c r="H510" s="8">
        <f t="shared" si="97"/>
        <v>180.18935999999999</v>
      </c>
      <c r="I510" s="8">
        <v>180</v>
      </c>
      <c r="J510" s="15" t="str">
        <f t="shared" si="98"/>
        <v>D-293</v>
      </c>
      <c r="K510" s="8" t="s">
        <v>14</v>
      </c>
      <c r="L510" s="2" t="s">
        <v>322</v>
      </c>
      <c r="M510" s="2"/>
      <c r="P510" s="36">
        <f t="shared" si="99"/>
        <v>210</v>
      </c>
      <c r="Q510" s="3">
        <f t="shared" si="100"/>
        <v>1</v>
      </c>
      <c r="R510" s="3">
        <f t="shared" si="101"/>
        <v>0</v>
      </c>
      <c r="S510" s="3">
        <f t="shared" si="102"/>
        <v>0</v>
      </c>
      <c r="T510" s="3">
        <f t="shared" si="103"/>
        <v>0</v>
      </c>
      <c r="U510" s="3">
        <f t="shared" si="104"/>
        <v>0</v>
      </c>
      <c r="V510" s="3">
        <f t="shared" si="105"/>
        <v>0</v>
      </c>
      <c r="W510" s="3">
        <f t="shared" si="94"/>
        <v>0</v>
      </c>
      <c r="X510" s="3">
        <f t="shared" si="95"/>
        <v>0</v>
      </c>
      <c r="Y510" s="3">
        <f t="shared" si="96"/>
        <v>0</v>
      </c>
    </row>
    <row r="511" spans="2:25" x14ac:dyDescent="0.25">
      <c r="C511" s="3" t="s">
        <v>92</v>
      </c>
      <c r="D511" s="17">
        <v>294</v>
      </c>
      <c r="E511" s="7">
        <v>18.600000000000001</v>
      </c>
      <c r="F511" s="7">
        <v>8.1</v>
      </c>
      <c r="G511" s="7">
        <f t="shared" si="106"/>
        <v>150.66</v>
      </c>
      <c r="H511" s="8">
        <f t="shared" si="97"/>
        <v>180.18935999999999</v>
      </c>
      <c r="I511" s="8">
        <v>180</v>
      </c>
      <c r="J511" s="15" t="str">
        <f t="shared" si="98"/>
        <v>D-294</v>
      </c>
      <c r="K511" s="8" t="s">
        <v>14</v>
      </c>
      <c r="L511" s="2" t="s">
        <v>322</v>
      </c>
      <c r="M511" s="2"/>
      <c r="P511" s="36">
        <f t="shared" si="99"/>
        <v>210</v>
      </c>
      <c r="Q511" s="3">
        <f t="shared" si="100"/>
        <v>1</v>
      </c>
      <c r="R511" s="3">
        <f t="shared" si="101"/>
        <v>0</v>
      </c>
      <c r="S511" s="3">
        <f t="shared" si="102"/>
        <v>0</v>
      </c>
      <c r="T511" s="3">
        <f t="shared" si="103"/>
        <v>0</v>
      </c>
      <c r="U511" s="3">
        <f t="shared" si="104"/>
        <v>0</v>
      </c>
      <c r="V511" s="3">
        <f t="shared" si="105"/>
        <v>0</v>
      </c>
      <c r="W511" s="3">
        <f t="shared" si="94"/>
        <v>0</v>
      </c>
      <c r="X511" s="3">
        <f t="shared" si="95"/>
        <v>0</v>
      </c>
      <c r="Y511" s="3">
        <f t="shared" si="96"/>
        <v>0</v>
      </c>
    </row>
    <row r="512" spans="2:25" x14ac:dyDescent="0.25">
      <c r="C512" s="3" t="s">
        <v>92</v>
      </c>
      <c r="D512" s="17">
        <v>295</v>
      </c>
      <c r="E512" s="7">
        <v>18.600000000000001</v>
      </c>
      <c r="F512" s="7">
        <v>8.1</v>
      </c>
      <c r="G512" s="7">
        <f t="shared" si="106"/>
        <v>150.66</v>
      </c>
      <c r="H512" s="8">
        <f t="shared" si="97"/>
        <v>180.18935999999999</v>
      </c>
      <c r="I512" s="8">
        <v>180</v>
      </c>
      <c r="J512" s="15" t="str">
        <f t="shared" si="98"/>
        <v>D-295</v>
      </c>
      <c r="K512" s="8" t="s">
        <v>14</v>
      </c>
      <c r="L512" s="2" t="s">
        <v>322</v>
      </c>
      <c r="M512" s="2"/>
      <c r="P512" s="36">
        <f t="shared" si="99"/>
        <v>210</v>
      </c>
      <c r="Q512" s="3">
        <f t="shared" si="100"/>
        <v>1</v>
      </c>
      <c r="R512" s="3">
        <f t="shared" si="101"/>
        <v>0</v>
      </c>
      <c r="S512" s="3">
        <f t="shared" si="102"/>
        <v>0</v>
      </c>
      <c r="T512" s="3">
        <f t="shared" si="103"/>
        <v>0</v>
      </c>
      <c r="U512" s="3">
        <f t="shared" si="104"/>
        <v>0</v>
      </c>
      <c r="V512" s="3">
        <f t="shared" si="105"/>
        <v>0</v>
      </c>
      <c r="W512" s="3">
        <f t="shared" si="94"/>
        <v>0</v>
      </c>
      <c r="X512" s="3">
        <f t="shared" si="95"/>
        <v>0</v>
      </c>
      <c r="Y512" s="3">
        <f t="shared" si="96"/>
        <v>0</v>
      </c>
    </row>
    <row r="513" spans="2:25" x14ac:dyDescent="0.25">
      <c r="C513" s="3" t="s">
        <v>92</v>
      </c>
      <c r="D513" s="17">
        <v>296</v>
      </c>
      <c r="E513" s="7">
        <v>18.600000000000001</v>
      </c>
      <c r="F513" s="7">
        <v>8.1</v>
      </c>
      <c r="G513" s="7">
        <f t="shared" si="106"/>
        <v>150.66</v>
      </c>
      <c r="H513" s="8">
        <f t="shared" si="97"/>
        <v>180.18935999999999</v>
      </c>
      <c r="I513" s="8">
        <v>180</v>
      </c>
      <c r="J513" s="15" t="str">
        <f t="shared" si="98"/>
        <v>D-296</v>
      </c>
      <c r="K513" s="8" t="s">
        <v>14</v>
      </c>
      <c r="L513" s="2" t="s">
        <v>322</v>
      </c>
      <c r="M513" s="2"/>
      <c r="P513" s="36">
        <f t="shared" si="99"/>
        <v>210</v>
      </c>
      <c r="Q513" s="3">
        <f t="shared" si="100"/>
        <v>1</v>
      </c>
      <c r="R513" s="3">
        <f t="shared" si="101"/>
        <v>0</v>
      </c>
      <c r="S513" s="3">
        <f t="shared" si="102"/>
        <v>0</v>
      </c>
      <c r="T513" s="3">
        <f t="shared" si="103"/>
        <v>0</v>
      </c>
      <c r="U513" s="3">
        <f t="shared" si="104"/>
        <v>0</v>
      </c>
      <c r="V513" s="3">
        <f t="shared" si="105"/>
        <v>0</v>
      </c>
      <c r="W513" s="3">
        <f t="shared" si="94"/>
        <v>0</v>
      </c>
      <c r="X513" s="3">
        <f t="shared" si="95"/>
        <v>0</v>
      </c>
      <c r="Y513" s="3">
        <f t="shared" si="96"/>
        <v>0</v>
      </c>
    </row>
    <row r="514" spans="2:25" x14ac:dyDescent="0.25">
      <c r="C514" s="3" t="s">
        <v>92</v>
      </c>
      <c r="D514" s="17">
        <v>297</v>
      </c>
      <c r="E514" s="7">
        <v>18.600000000000001</v>
      </c>
      <c r="F514" s="7">
        <v>8.1</v>
      </c>
      <c r="G514" s="7">
        <f t="shared" si="106"/>
        <v>150.66</v>
      </c>
      <c r="H514" s="8">
        <f t="shared" si="97"/>
        <v>180.18935999999999</v>
      </c>
      <c r="I514" s="8">
        <v>180</v>
      </c>
      <c r="J514" s="15" t="str">
        <f t="shared" si="98"/>
        <v>D-297</v>
      </c>
      <c r="K514" s="8" t="s">
        <v>14</v>
      </c>
      <c r="L514" s="2" t="s">
        <v>322</v>
      </c>
      <c r="M514" s="2"/>
      <c r="P514" s="36">
        <f t="shared" si="99"/>
        <v>210</v>
      </c>
      <c r="Q514" s="3">
        <f t="shared" si="100"/>
        <v>1</v>
      </c>
      <c r="R514" s="3">
        <f t="shared" si="101"/>
        <v>0</v>
      </c>
      <c r="S514" s="3">
        <f t="shared" si="102"/>
        <v>0</v>
      </c>
      <c r="T514" s="3">
        <f t="shared" si="103"/>
        <v>0</v>
      </c>
      <c r="U514" s="3">
        <f t="shared" si="104"/>
        <v>0</v>
      </c>
      <c r="V514" s="3">
        <f t="shared" si="105"/>
        <v>0</v>
      </c>
      <c r="W514" s="3">
        <f t="shared" si="94"/>
        <v>0</v>
      </c>
      <c r="X514" s="3">
        <f t="shared" si="95"/>
        <v>0</v>
      </c>
      <c r="Y514" s="3">
        <f t="shared" si="96"/>
        <v>0</v>
      </c>
    </row>
    <row r="515" spans="2:25" x14ac:dyDescent="0.25">
      <c r="C515" s="3" t="s">
        <v>92</v>
      </c>
      <c r="D515" s="17">
        <v>298</v>
      </c>
      <c r="E515" s="7">
        <v>18.600000000000001</v>
      </c>
      <c r="F515" s="7">
        <v>8.1</v>
      </c>
      <c r="G515" s="7">
        <f t="shared" si="106"/>
        <v>150.66</v>
      </c>
      <c r="H515" s="8">
        <f t="shared" si="97"/>
        <v>180.18935999999999</v>
      </c>
      <c r="I515" s="8">
        <v>180</v>
      </c>
      <c r="J515" s="15" t="str">
        <f t="shared" si="98"/>
        <v>D-298</v>
      </c>
      <c r="K515" s="8" t="s">
        <v>14</v>
      </c>
      <c r="L515" s="2" t="s">
        <v>322</v>
      </c>
      <c r="M515" s="2"/>
      <c r="P515" s="36">
        <f t="shared" si="99"/>
        <v>210</v>
      </c>
      <c r="Q515" s="3">
        <f t="shared" si="100"/>
        <v>1</v>
      </c>
      <c r="R515" s="3">
        <f t="shared" si="101"/>
        <v>0</v>
      </c>
      <c r="S515" s="3">
        <f t="shared" si="102"/>
        <v>0</v>
      </c>
      <c r="T515" s="3">
        <f t="shared" si="103"/>
        <v>0</v>
      </c>
      <c r="U515" s="3">
        <f t="shared" si="104"/>
        <v>0</v>
      </c>
      <c r="V515" s="3">
        <f t="shared" si="105"/>
        <v>0</v>
      </c>
      <c r="W515" s="3">
        <f t="shared" si="94"/>
        <v>0</v>
      </c>
      <c r="X515" s="3">
        <f t="shared" si="95"/>
        <v>0</v>
      </c>
      <c r="Y515" s="3">
        <f t="shared" si="96"/>
        <v>0</v>
      </c>
    </row>
    <row r="516" spans="2:25" x14ac:dyDescent="0.25">
      <c r="C516" s="3" t="s">
        <v>92</v>
      </c>
      <c r="D516" s="17">
        <v>299</v>
      </c>
      <c r="E516" s="7">
        <v>18.600000000000001</v>
      </c>
      <c r="F516" s="7">
        <v>8.1</v>
      </c>
      <c r="G516" s="7">
        <f t="shared" si="106"/>
        <v>150.66</v>
      </c>
      <c r="H516" s="8">
        <f t="shared" si="97"/>
        <v>180.18935999999999</v>
      </c>
      <c r="I516" s="8">
        <v>180</v>
      </c>
      <c r="J516" s="15" t="str">
        <f t="shared" si="98"/>
        <v>D-299</v>
      </c>
      <c r="K516" s="8" t="s">
        <v>14</v>
      </c>
      <c r="L516" s="2" t="s">
        <v>322</v>
      </c>
      <c r="M516" s="2"/>
      <c r="P516" s="36">
        <f t="shared" si="99"/>
        <v>210</v>
      </c>
      <c r="Q516" s="3">
        <f t="shared" si="100"/>
        <v>1</v>
      </c>
      <c r="R516" s="3">
        <f t="shared" si="101"/>
        <v>0</v>
      </c>
      <c r="S516" s="3">
        <f t="shared" si="102"/>
        <v>0</v>
      </c>
      <c r="T516" s="3">
        <f t="shared" si="103"/>
        <v>0</v>
      </c>
      <c r="U516" s="3">
        <f t="shared" si="104"/>
        <v>0</v>
      </c>
      <c r="V516" s="3">
        <f t="shared" si="105"/>
        <v>0</v>
      </c>
      <c r="W516" s="3">
        <f t="shared" ref="W516:W579" si="108">IF($P516=$W$3,1,0)</f>
        <v>0</v>
      </c>
      <c r="X516" s="3">
        <f t="shared" ref="X516:X579" si="109">IF($P516=$X$3,1,0)</f>
        <v>0</v>
      </c>
      <c r="Y516" s="3">
        <f t="shared" ref="Y516:Y579" si="110">IF($P516=$Y$3,1,0)</f>
        <v>0</v>
      </c>
    </row>
    <row r="517" spans="2:25" x14ac:dyDescent="0.25">
      <c r="C517" s="3" t="s">
        <v>92</v>
      </c>
      <c r="D517" s="17">
        <v>300</v>
      </c>
      <c r="E517" s="7">
        <v>18.600000000000001</v>
      </c>
      <c r="F517" s="7">
        <v>8.1</v>
      </c>
      <c r="G517" s="7">
        <f t="shared" si="106"/>
        <v>150.66</v>
      </c>
      <c r="H517" s="8">
        <f t="shared" si="97"/>
        <v>180.18935999999999</v>
      </c>
      <c r="I517" s="8">
        <v>180</v>
      </c>
      <c r="J517" s="15" t="str">
        <f t="shared" si="98"/>
        <v>D-300</v>
      </c>
      <c r="K517" s="8" t="s">
        <v>14</v>
      </c>
      <c r="L517" s="2" t="s">
        <v>322</v>
      </c>
      <c r="M517" s="2"/>
      <c r="P517" s="36">
        <f t="shared" ref="P517:P580" si="111">IF(H517&lt;=210,210,IF(H517&lt;=250,250,IF(H517&lt;=320,320,IF(H517&lt;=350,350,IF(H517&lt;=410,410,IF(H517&lt;=520,520,IF(H517&lt;=700,700,IF(H517&lt;=900,900,IF(H517&lt;=1200,1200,0)))))))))</f>
        <v>210</v>
      </c>
      <c r="Q517" s="3">
        <f t="shared" ref="Q517:Q580" si="112">IF($P517=$Q$3,1,0)</f>
        <v>1</v>
      </c>
      <c r="R517" s="3">
        <f t="shared" ref="R517:R580" si="113">IF($P517=$R$3,1,0)</f>
        <v>0</v>
      </c>
      <c r="S517" s="3">
        <f t="shared" ref="S517:S580" si="114">IF($P517=$S$3,1,0)</f>
        <v>0</v>
      </c>
      <c r="T517" s="3">
        <f t="shared" ref="T517:T580" si="115">IF($P517=$T$3,1,0)</f>
        <v>0</v>
      </c>
      <c r="U517" s="3">
        <f t="shared" ref="U517:U580" si="116">IF($P517=$U$3,1,0)</f>
        <v>0</v>
      </c>
      <c r="V517" s="3">
        <f t="shared" ref="V517:V580" si="117">IF($P517=$V$3,1,0)</f>
        <v>0</v>
      </c>
      <c r="W517" s="3">
        <f t="shared" si="108"/>
        <v>0</v>
      </c>
      <c r="X517" s="3">
        <f t="shared" si="109"/>
        <v>0</v>
      </c>
      <c r="Y517" s="3">
        <f t="shared" si="110"/>
        <v>0</v>
      </c>
    </row>
    <row r="518" spans="2:25" x14ac:dyDescent="0.25">
      <c r="C518" s="3" t="s">
        <v>92</v>
      </c>
      <c r="D518" s="17">
        <v>301</v>
      </c>
      <c r="E518" s="7">
        <v>18.600000000000001</v>
      </c>
      <c r="F518" s="7">
        <v>8.1</v>
      </c>
      <c r="G518" s="7">
        <f t="shared" si="106"/>
        <v>150.66</v>
      </c>
      <c r="H518" s="8">
        <f t="shared" si="97"/>
        <v>180.18935999999999</v>
      </c>
      <c r="I518" s="8">
        <v>180</v>
      </c>
      <c r="J518" s="15" t="str">
        <f t="shared" si="98"/>
        <v>D-301</v>
      </c>
      <c r="K518" s="8" t="s">
        <v>14</v>
      </c>
      <c r="L518" s="2" t="s">
        <v>322</v>
      </c>
      <c r="M518" s="2"/>
      <c r="P518" s="36">
        <f t="shared" si="111"/>
        <v>210</v>
      </c>
      <c r="Q518" s="3">
        <f t="shared" si="112"/>
        <v>1</v>
      </c>
      <c r="R518" s="3">
        <f t="shared" si="113"/>
        <v>0</v>
      </c>
      <c r="S518" s="3">
        <f t="shared" si="114"/>
        <v>0</v>
      </c>
      <c r="T518" s="3">
        <f t="shared" si="115"/>
        <v>0</v>
      </c>
      <c r="U518" s="3">
        <f t="shared" si="116"/>
        <v>0</v>
      </c>
      <c r="V518" s="3">
        <f t="shared" si="117"/>
        <v>0</v>
      </c>
      <c r="W518" s="3">
        <f t="shared" si="108"/>
        <v>0</v>
      </c>
      <c r="X518" s="3">
        <f t="shared" si="109"/>
        <v>0</v>
      </c>
      <c r="Y518" s="3">
        <f t="shared" si="110"/>
        <v>0</v>
      </c>
    </row>
    <row r="519" spans="2:25" x14ac:dyDescent="0.25">
      <c r="C519" s="3" t="s">
        <v>92</v>
      </c>
      <c r="D519" s="17">
        <v>302</v>
      </c>
      <c r="E519" s="7">
        <v>18.600000000000001</v>
      </c>
      <c r="F519" s="7">
        <v>8.1</v>
      </c>
      <c r="G519" s="7">
        <f t="shared" si="106"/>
        <v>150.66</v>
      </c>
      <c r="H519" s="8">
        <f t="shared" si="97"/>
        <v>180.18935999999999</v>
      </c>
      <c r="I519" s="8">
        <v>180</v>
      </c>
      <c r="J519" s="15" t="str">
        <f t="shared" si="98"/>
        <v>D-302</v>
      </c>
      <c r="K519" s="8" t="s">
        <v>14</v>
      </c>
      <c r="L519" s="2" t="s">
        <v>322</v>
      </c>
      <c r="M519" s="2"/>
      <c r="P519" s="36">
        <f t="shared" si="111"/>
        <v>210</v>
      </c>
      <c r="Q519" s="3">
        <f t="shared" si="112"/>
        <v>1</v>
      </c>
      <c r="R519" s="3">
        <f t="shared" si="113"/>
        <v>0</v>
      </c>
      <c r="S519" s="3">
        <f t="shared" si="114"/>
        <v>0</v>
      </c>
      <c r="T519" s="3">
        <f t="shared" si="115"/>
        <v>0</v>
      </c>
      <c r="U519" s="3">
        <f t="shared" si="116"/>
        <v>0</v>
      </c>
      <c r="V519" s="3">
        <f t="shared" si="117"/>
        <v>0</v>
      </c>
      <c r="W519" s="3">
        <f t="shared" si="108"/>
        <v>0</v>
      </c>
      <c r="X519" s="3">
        <f t="shared" si="109"/>
        <v>0</v>
      </c>
      <c r="Y519" s="3">
        <f t="shared" si="110"/>
        <v>0</v>
      </c>
    </row>
    <row r="520" spans="2:25" x14ac:dyDescent="0.25">
      <c r="C520" s="3" t="s">
        <v>92</v>
      </c>
      <c r="D520" s="17">
        <v>303</v>
      </c>
      <c r="E520" s="7">
        <v>18.600000000000001</v>
      </c>
      <c r="F520" s="7">
        <v>8.1</v>
      </c>
      <c r="G520" s="7">
        <f t="shared" si="106"/>
        <v>150.66</v>
      </c>
      <c r="H520" s="8">
        <f t="shared" ref="H520:H583" si="118">+G520*1.196</f>
        <v>180.18935999999999</v>
      </c>
      <c r="I520" s="8">
        <v>180</v>
      </c>
      <c r="J520" s="15" t="str">
        <f t="shared" ref="J520:J583" si="119">+C520&amp;"-"&amp;D520</f>
        <v>D-303</v>
      </c>
      <c r="K520" s="8" t="s">
        <v>14</v>
      </c>
      <c r="L520" s="2" t="s">
        <v>322</v>
      </c>
      <c r="M520" s="2"/>
      <c r="P520" s="36">
        <f t="shared" si="111"/>
        <v>210</v>
      </c>
      <c r="Q520" s="3">
        <f t="shared" si="112"/>
        <v>1</v>
      </c>
      <c r="R520" s="3">
        <f t="shared" si="113"/>
        <v>0</v>
      </c>
      <c r="S520" s="3">
        <f t="shared" si="114"/>
        <v>0</v>
      </c>
      <c r="T520" s="3">
        <f t="shared" si="115"/>
        <v>0</v>
      </c>
      <c r="U520" s="3">
        <f t="shared" si="116"/>
        <v>0</v>
      </c>
      <c r="V520" s="3">
        <f t="shared" si="117"/>
        <v>0</v>
      </c>
      <c r="W520" s="3">
        <f t="shared" si="108"/>
        <v>0</v>
      </c>
      <c r="X520" s="3">
        <f t="shared" si="109"/>
        <v>0</v>
      </c>
      <c r="Y520" s="3">
        <f t="shared" si="110"/>
        <v>0</v>
      </c>
    </row>
    <row r="521" spans="2:25" x14ac:dyDescent="0.25">
      <c r="C521" s="3" t="s">
        <v>92</v>
      </c>
      <c r="D521" s="17">
        <v>304</v>
      </c>
      <c r="E521" s="7">
        <v>18.600000000000001</v>
      </c>
      <c r="F521" s="7">
        <v>8.1</v>
      </c>
      <c r="G521" s="7">
        <f t="shared" si="106"/>
        <v>150.66</v>
      </c>
      <c r="H521" s="8">
        <f t="shared" si="118"/>
        <v>180.18935999999999</v>
      </c>
      <c r="I521" s="8">
        <v>180</v>
      </c>
      <c r="J521" s="15" t="str">
        <f t="shared" si="119"/>
        <v>D-304</v>
      </c>
      <c r="K521" s="8" t="s">
        <v>14</v>
      </c>
      <c r="L521" s="2" t="s">
        <v>322</v>
      </c>
      <c r="M521" s="2"/>
      <c r="P521" s="36">
        <f t="shared" si="111"/>
        <v>210</v>
      </c>
      <c r="Q521" s="3">
        <f t="shared" si="112"/>
        <v>1</v>
      </c>
      <c r="R521" s="3">
        <f t="shared" si="113"/>
        <v>0</v>
      </c>
      <c r="S521" s="3">
        <f t="shared" si="114"/>
        <v>0</v>
      </c>
      <c r="T521" s="3">
        <f t="shared" si="115"/>
        <v>0</v>
      </c>
      <c r="U521" s="3">
        <f t="shared" si="116"/>
        <v>0</v>
      </c>
      <c r="V521" s="3">
        <f t="shared" si="117"/>
        <v>0</v>
      </c>
      <c r="W521" s="3">
        <f t="shared" si="108"/>
        <v>0</v>
      </c>
      <c r="X521" s="3">
        <f t="shared" si="109"/>
        <v>0</v>
      </c>
      <c r="Y521" s="3">
        <f t="shared" si="110"/>
        <v>0</v>
      </c>
    </row>
    <row r="522" spans="2:25" x14ac:dyDescent="0.25">
      <c r="C522" s="3" t="s">
        <v>92</v>
      </c>
      <c r="D522" s="17">
        <v>305</v>
      </c>
      <c r="E522" s="7">
        <v>18.600000000000001</v>
      </c>
      <c r="F522" s="7">
        <v>8.1</v>
      </c>
      <c r="G522" s="7">
        <f t="shared" si="106"/>
        <v>150.66</v>
      </c>
      <c r="H522" s="8">
        <f t="shared" si="118"/>
        <v>180.18935999999999</v>
      </c>
      <c r="I522" s="8">
        <v>180</v>
      </c>
      <c r="J522" s="15" t="str">
        <f t="shared" si="119"/>
        <v>D-305</v>
      </c>
      <c r="K522" s="8" t="s">
        <v>14</v>
      </c>
      <c r="L522" s="2" t="s">
        <v>322</v>
      </c>
      <c r="M522" s="2"/>
      <c r="P522" s="36">
        <f t="shared" si="111"/>
        <v>210</v>
      </c>
      <c r="Q522" s="3">
        <f t="shared" si="112"/>
        <v>1</v>
      </c>
      <c r="R522" s="3">
        <f t="shared" si="113"/>
        <v>0</v>
      </c>
      <c r="S522" s="3">
        <f t="shared" si="114"/>
        <v>0</v>
      </c>
      <c r="T522" s="3">
        <f t="shared" si="115"/>
        <v>0</v>
      </c>
      <c r="U522" s="3">
        <f t="shared" si="116"/>
        <v>0</v>
      </c>
      <c r="V522" s="3">
        <f t="shared" si="117"/>
        <v>0</v>
      </c>
      <c r="W522" s="3">
        <f t="shared" si="108"/>
        <v>0</v>
      </c>
      <c r="X522" s="3">
        <f t="shared" si="109"/>
        <v>0</v>
      </c>
      <c r="Y522" s="3">
        <f t="shared" si="110"/>
        <v>0</v>
      </c>
    </row>
    <row r="523" spans="2:25" x14ac:dyDescent="0.25">
      <c r="C523" s="3" t="s">
        <v>92</v>
      </c>
      <c r="D523" s="17">
        <v>306</v>
      </c>
      <c r="E523" s="7">
        <v>18.600000000000001</v>
      </c>
      <c r="F523" s="7">
        <v>8.1</v>
      </c>
      <c r="G523" s="7">
        <f t="shared" si="106"/>
        <v>150.66</v>
      </c>
      <c r="H523" s="8">
        <f t="shared" si="118"/>
        <v>180.18935999999999</v>
      </c>
      <c r="I523" s="8">
        <v>180</v>
      </c>
      <c r="J523" s="15" t="str">
        <f t="shared" si="119"/>
        <v>D-306</v>
      </c>
      <c r="K523" s="8" t="s">
        <v>14</v>
      </c>
      <c r="L523" s="2" t="s">
        <v>322</v>
      </c>
      <c r="M523" s="2"/>
      <c r="P523" s="36">
        <f t="shared" si="111"/>
        <v>210</v>
      </c>
      <c r="Q523" s="3">
        <f t="shared" si="112"/>
        <v>1</v>
      </c>
      <c r="R523" s="3">
        <f t="shared" si="113"/>
        <v>0</v>
      </c>
      <c r="S523" s="3">
        <f t="shared" si="114"/>
        <v>0</v>
      </c>
      <c r="T523" s="3">
        <f t="shared" si="115"/>
        <v>0</v>
      </c>
      <c r="U523" s="3">
        <f t="shared" si="116"/>
        <v>0</v>
      </c>
      <c r="V523" s="3">
        <f t="shared" si="117"/>
        <v>0</v>
      </c>
      <c r="W523" s="3">
        <f t="shared" si="108"/>
        <v>0</v>
      </c>
      <c r="X523" s="3">
        <f t="shared" si="109"/>
        <v>0</v>
      </c>
      <c r="Y523" s="3">
        <f t="shared" si="110"/>
        <v>0</v>
      </c>
    </row>
    <row r="524" spans="2:25" x14ac:dyDescent="0.25">
      <c r="B524" s="3" t="s">
        <v>144</v>
      </c>
      <c r="C524" s="3" t="s">
        <v>92</v>
      </c>
      <c r="D524" s="17">
        <v>307</v>
      </c>
      <c r="E524" s="7">
        <v>18.600000000000001</v>
      </c>
      <c r="F524" s="7">
        <v>8.1</v>
      </c>
      <c r="G524" s="7">
        <f t="shared" si="106"/>
        <v>150.66</v>
      </c>
      <c r="H524" s="8">
        <f t="shared" si="118"/>
        <v>180.18935999999999</v>
      </c>
      <c r="I524" s="8">
        <v>180</v>
      </c>
      <c r="J524" s="15" t="str">
        <f t="shared" si="119"/>
        <v>D-307</v>
      </c>
      <c r="K524" s="8" t="s">
        <v>14</v>
      </c>
      <c r="L524" s="2" t="s">
        <v>322</v>
      </c>
      <c r="M524" s="2"/>
      <c r="P524" s="36">
        <f t="shared" si="111"/>
        <v>210</v>
      </c>
      <c r="Q524" s="3">
        <f t="shared" si="112"/>
        <v>1</v>
      </c>
      <c r="R524" s="3">
        <f t="shared" si="113"/>
        <v>0</v>
      </c>
      <c r="S524" s="3">
        <f t="shared" si="114"/>
        <v>0</v>
      </c>
      <c r="T524" s="3">
        <f t="shared" si="115"/>
        <v>0</v>
      </c>
      <c r="U524" s="3">
        <f t="shared" si="116"/>
        <v>0</v>
      </c>
      <c r="V524" s="3">
        <f t="shared" si="117"/>
        <v>0</v>
      </c>
      <c r="W524" s="3">
        <f t="shared" si="108"/>
        <v>0</v>
      </c>
      <c r="X524" s="3">
        <f t="shared" si="109"/>
        <v>0</v>
      </c>
      <c r="Y524" s="3">
        <f t="shared" si="110"/>
        <v>0</v>
      </c>
    </row>
    <row r="525" spans="2:25" x14ac:dyDescent="0.25">
      <c r="C525" s="3" t="s">
        <v>92</v>
      </c>
      <c r="D525" s="17">
        <v>308</v>
      </c>
      <c r="E525" s="7">
        <v>18.600000000000001</v>
      </c>
      <c r="F525" s="7">
        <v>8.1</v>
      </c>
      <c r="G525" s="7">
        <f t="shared" si="106"/>
        <v>150.66</v>
      </c>
      <c r="H525" s="8">
        <f t="shared" si="118"/>
        <v>180.18935999999999</v>
      </c>
      <c r="I525" s="8">
        <v>180</v>
      </c>
      <c r="J525" s="15" t="str">
        <f t="shared" si="119"/>
        <v>D-308</v>
      </c>
      <c r="K525" s="8" t="s">
        <v>14</v>
      </c>
      <c r="L525" s="2" t="s">
        <v>322</v>
      </c>
      <c r="M525" s="2"/>
      <c r="P525" s="36">
        <f t="shared" si="111"/>
        <v>210</v>
      </c>
      <c r="Q525" s="3">
        <f t="shared" si="112"/>
        <v>1</v>
      </c>
      <c r="R525" s="3">
        <f t="shared" si="113"/>
        <v>0</v>
      </c>
      <c r="S525" s="3">
        <f t="shared" si="114"/>
        <v>0</v>
      </c>
      <c r="T525" s="3">
        <f t="shared" si="115"/>
        <v>0</v>
      </c>
      <c r="U525" s="3">
        <f t="shared" si="116"/>
        <v>0</v>
      </c>
      <c r="V525" s="3">
        <f t="shared" si="117"/>
        <v>0</v>
      </c>
      <c r="W525" s="3">
        <f t="shared" si="108"/>
        <v>0</v>
      </c>
      <c r="X525" s="3">
        <f t="shared" si="109"/>
        <v>0</v>
      </c>
      <c r="Y525" s="3">
        <f t="shared" si="110"/>
        <v>0</v>
      </c>
    </row>
    <row r="526" spans="2:25" x14ac:dyDescent="0.25">
      <c r="C526" s="3" t="s">
        <v>92</v>
      </c>
      <c r="D526" s="17">
        <v>309</v>
      </c>
      <c r="E526" s="7">
        <v>18.600000000000001</v>
      </c>
      <c r="F526" s="7">
        <v>8.1</v>
      </c>
      <c r="G526" s="7">
        <f t="shared" si="106"/>
        <v>150.66</v>
      </c>
      <c r="H526" s="8">
        <f t="shared" si="118"/>
        <v>180.18935999999999</v>
      </c>
      <c r="I526" s="8">
        <v>180</v>
      </c>
      <c r="J526" s="15" t="str">
        <f t="shared" si="119"/>
        <v>D-309</v>
      </c>
      <c r="K526" s="8" t="s">
        <v>14</v>
      </c>
      <c r="L526" s="2" t="s">
        <v>322</v>
      </c>
      <c r="M526" s="2"/>
      <c r="P526" s="36">
        <f t="shared" si="111"/>
        <v>210</v>
      </c>
      <c r="Q526" s="3">
        <f t="shared" si="112"/>
        <v>1</v>
      </c>
      <c r="R526" s="3">
        <f t="shared" si="113"/>
        <v>0</v>
      </c>
      <c r="S526" s="3">
        <f t="shared" si="114"/>
        <v>0</v>
      </c>
      <c r="T526" s="3">
        <f t="shared" si="115"/>
        <v>0</v>
      </c>
      <c r="U526" s="3">
        <f t="shared" si="116"/>
        <v>0</v>
      </c>
      <c r="V526" s="3">
        <f t="shared" si="117"/>
        <v>0</v>
      </c>
      <c r="W526" s="3">
        <f t="shared" si="108"/>
        <v>0</v>
      </c>
      <c r="X526" s="3">
        <f t="shared" si="109"/>
        <v>0</v>
      </c>
      <c r="Y526" s="3">
        <f t="shared" si="110"/>
        <v>0</v>
      </c>
    </row>
    <row r="527" spans="2:25" x14ac:dyDescent="0.25">
      <c r="C527" s="3" t="s">
        <v>92</v>
      </c>
      <c r="D527" s="17">
        <v>310</v>
      </c>
      <c r="E527" s="7">
        <v>18.600000000000001</v>
      </c>
      <c r="F527" s="7">
        <v>8.1</v>
      </c>
      <c r="G527" s="7">
        <f t="shared" si="106"/>
        <v>150.66</v>
      </c>
      <c r="H527" s="8">
        <f t="shared" si="118"/>
        <v>180.18935999999999</v>
      </c>
      <c r="I527" s="8">
        <v>180</v>
      </c>
      <c r="J527" s="15" t="str">
        <f t="shared" si="119"/>
        <v>D-310</v>
      </c>
      <c r="K527" s="8" t="s">
        <v>14</v>
      </c>
      <c r="L527" s="2" t="s">
        <v>322</v>
      </c>
      <c r="M527" s="2"/>
      <c r="P527" s="36">
        <f t="shared" si="111"/>
        <v>210</v>
      </c>
      <c r="Q527" s="3">
        <f t="shared" si="112"/>
        <v>1</v>
      </c>
      <c r="R527" s="3">
        <f t="shared" si="113"/>
        <v>0</v>
      </c>
      <c r="S527" s="3">
        <f t="shared" si="114"/>
        <v>0</v>
      </c>
      <c r="T527" s="3">
        <f t="shared" si="115"/>
        <v>0</v>
      </c>
      <c r="U527" s="3">
        <f t="shared" si="116"/>
        <v>0</v>
      </c>
      <c r="V527" s="3">
        <f t="shared" si="117"/>
        <v>0</v>
      </c>
      <c r="W527" s="3">
        <f t="shared" si="108"/>
        <v>0</v>
      </c>
      <c r="X527" s="3">
        <f t="shared" si="109"/>
        <v>0</v>
      </c>
      <c r="Y527" s="3">
        <f t="shared" si="110"/>
        <v>0</v>
      </c>
    </row>
    <row r="528" spans="2:25" x14ac:dyDescent="0.25">
      <c r="C528" s="3" t="s">
        <v>92</v>
      </c>
      <c r="D528" s="17">
        <v>311</v>
      </c>
      <c r="E528" s="7">
        <v>18.600000000000001</v>
      </c>
      <c r="F528" s="7">
        <v>8.1</v>
      </c>
      <c r="G528" s="7">
        <f t="shared" si="106"/>
        <v>150.66</v>
      </c>
      <c r="H528" s="8">
        <f t="shared" si="118"/>
        <v>180.18935999999999</v>
      </c>
      <c r="I528" s="8">
        <v>180</v>
      </c>
      <c r="J528" s="15" t="str">
        <f t="shared" si="119"/>
        <v>D-311</v>
      </c>
      <c r="K528" s="8" t="s">
        <v>14</v>
      </c>
      <c r="L528" s="2" t="s">
        <v>322</v>
      </c>
      <c r="M528" s="2"/>
      <c r="P528" s="36">
        <f t="shared" si="111"/>
        <v>210</v>
      </c>
      <c r="Q528" s="3">
        <f t="shared" si="112"/>
        <v>1</v>
      </c>
      <c r="R528" s="3">
        <f t="shared" si="113"/>
        <v>0</v>
      </c>
      <c r="S528" s="3">
        <f t="shared" si="114"/>
        <v>0</v>
      </c>
      <c r="T528" s="3">
        <f t="shared" si="115"/>
        <v>0</v>
      </c>
      <c r="U528" s="3">
        <f t="shared" si="116"/>
        <v>0</v>
      </c>
      <c r="V528" s="3">
        <f t="shared" si="117"/>
        <v>0</v>
      </c>
      <c r="W528" s="3">
        <f t="shared" si="108"/>
        <v>0</v>
      </c>
      <c r="X528" s="3">
        <f t="shared" si="109"/>
        <v>0</v>
      </c>
      <c r="Y528" s="3">
        <f t="shared" si="110"/>
        <v>0</v>
      </c>
    </row>
    <row r="529" spans="2:25" x14ac:dyDescent="0.25">
      <c r="C529" s="3" t="s">
        <v>92</v>
      </c>
      <c r="D529" s="17">
        <v>312</v>
      </c>
      <c r="E529" s="7">
        <v>18.600000000000001</v>
      </c>
      <c r="F529" s="7">
        <v>8.1</v>
      </c>
      <c r="G529" s="7">
        <f t="shared" si="106"/>
        <v>150.66</v>
      </c>
      <c r="H529" s="8">
        <f t="shared" si="118"/>
        <v>180.18935999999999</v>
      </c>
      <c r="I529" s="8">
        <v>180</v>
      </c>
      <c r="J529" s="15" t="str">
        <f t="shared" si="119"/>
        <v>D-312</v>
      </c>
      <c r="K529" s="8" t="s">
        <v>14</v>
      </c>
      <c r="L529" s="2" t="s">
        <v>322</v>
      </c>
      <c r="M529" s="2"/>
      <c r="P529" s="36">
        <f t="shared" si="111"/>
        <v>210</v>
      </c>
      <c r="Q529" s="3">
        <f t="shared" si="112"/>
        <v>1</v>
      </c>
      <c r="R529" s="3">
        <f t="shared" si="113"/>
        <v>0</v>
      </c>
      <c r="S529" s="3">
        <f t="shared" si="114"/>
        <v>0</v>
      </c>
      <c r="T529" s="3">
        <f t="shared" si="115"/>
        <v>0</v>
      </c>
      <c r="U529" s="3">
        <f t="shared" si="116"/>
        <v>0</v>
      </c>
      <c r="V529" s="3">
        <f t="shared" si="117"/>
        <v>0</v>
      </c>
      <c r="W529" s="3">
        <f t="shared" si="108"/>
        <v>0</v>
      </c>
      <c r="X529" s="3">
        <f t="shared" si="109"/>
        <v>0</v>
      </c>
      <c r="Y529" s="3">
        <f t="shared" si="110"/>
        <v>0</v>
      </c>
    </row>
    <row r="530" spans="2:25" x14ac:dyDescent="0.25">
      <c r="C530" s="3" t="s">
        <v>92</v>
      </c>
      <c r="D530" s="17">
        <v>313</v>
      </c>
      <c r="E530" s="7">
        <v>18.600000000000001</v>
      </c>
      <c r="F530" s="7">
        <v>8.1</v>
      </c>
      <c r="G530" s="7">
        <f t="shared" si="106"/>
        <v>150.66</v>
      </c>
      <c r="H530" s="8">
        <f t="shared" si="118"/>
        <v>180.18935999999999</v>
      </c>
      <c r="I530" s="8">
        <v>180</v>
      </c>
      <c r="J530" s="15" t="str">
        <f t="shared" si="119"/>
        <v>D-313</v>
      </c>
      <c r="K530" s="8" t="s">
        <v>14</v>
      </c>
      <c r="L530" s="2" t="s">
        <v>322</v>
      </c>
      <c r="M530" s="2"/>
      <c r="P530" s="36">
        <f t="shared" si="111"/>
        <v>210</v>
      </c>
      <c r="Q530" s="3">
        <f t="shared" si="112"/>
        <v>1</v>
      </c>
      <c r="R530" s="3">
        <f t="shared" si="113"/>
        <v>0</v>
      </c>
      <c r="S530" s="3">
        <f t="shared" si="114"/>
        <v>0</v>
      </c>
      <c r="T530" s="3">
        <f t="shared" si="115"/>
        <v>0</v>
      </c>
      <c r="U530" s="3">
        <f t="shared" si="116"/>
        <v>0</v>
      </c>
      <c r="V530" s="3">
        <f t="shared" si="117"/>
        <v>0</v>
      </c>
      <c r="W530" s="3">
        <f t="shared" si="108"/>
        <v>0</v>
      </c>
      <c r="X530" s="3">
        <f t="shared" si="109"/>
        <v>0</v>
      </c>
      <c r="Y530" s="3">
        <f t="shared" si="110"/>
        <v>0</v>
      </c>
    </row>
    <row r="531" spans="2:25" x14ac:dyDescent="0.25">
      <c r="C531" s="3" t="s">
        <v>92</v>
      </c>
      <c r="D531" s="17">
        <v>314</v>
      </c>
      <c r="E531" s="7">
        <v>18.600000000000001</v>
      </c>
      <c r="F531" s="7">
        <v>8.1</v>
      </c>
      <c r="G531" s="7">
        <f t="shared" si="106"/>
        <v>150.66</v>
      </c>
      <c r="H531" s="8">
        <f t="shared" si="118"/>
        <v>180.18935999999999</v>
      </c>
      <c r="I531" s="8">
        <v>180</v>
      </c>
      <c r="J531" s="15" t="str">
        <f t="shared" si="119"/>
        <v>D-314</v>
      </c>
      <c r="K531" s="8" t="s">
        <v>14</v>
      </c>
      <c r="L531" s="2" t="s">
        <v>322</v>
      </c>
      <c r="M531" s="2"/>
      <c r="P531" s="36">
        <f t="shared" si="111"/>
        <v>210</v>
      </c>
      <c r="Q531" s="3">
        <f t="shared" si="112"/>
        <v>1</v>
      </c>
      <c r="R531" s="3">
        <f t="shared" si="113"/>
        <v>0</v>
      </c>
      <c r="S531" s="3">
        <f t="shared" si="114"/>
        <v>0</v>
      </c>
      <c r="T531" s="3">
        <f t="shared" si="115"/>
        <v>0</v>
      </c>
      <c r="U531" s="3">
        <f t="shared" si="116"/>
        <v>0</v>
      </c>
      <c r="V531" s="3">
        <f t="shared" si="117"/>
        <v>0</v>
      </c>
      <c r="W531" s="3">
        <f t="shared" si="108"/>
        <v>0</v>
      </c>
      <c r="X531" s="3">
        <f t="shared" si="109"/>
        <v>0</v>
      </c>
      <c r="Y531" s="3">
        <f t="shared" si="110"/>
        <v>0</v>
      </c>
    </row>
    <row r="532" spans="2:25" x14ac:dyDescent="0.25">
      <c r="C532" s="3" t="s">
        <v>92</v>
      </c>
      <c r="D532" s="17">
        <v>315</v>
      </c>
      <c r="E532" s="7">
        <v>18.600000000000001</v>
      </c>
      <c r="F532" s="7">
        <v>8.1</v>
      </c>
      <c r="G532" s="7">
        <f t="shared" si="106"/>
        <v>150.66</v>
      </c>
      <c r="H532" s="8">
        <f t="shared" si="118"/>
        <v>180.18935999999999</v>
      </c>
      <c r="I532" s="8">
        <v>180</v>
      </c>
      <c r="J532" s="15" t="str">
        <f t="shared" si="119"/>
        <v>D-315</v>
      </c>
      <c r="K532" s="8" t="s">
        <v>14</v>
      </c>
      <c r="L532" s="2" t="s">
        <v>322</v>
      </c>
      <c r="M532" s="2"/>
      <c r="P532" s="36">
        <f t="shared" si="111"/>
        <v>210</v>
      </c>
      <c r="Q532" s="3">
        <f t="shared" si="112"/>
        <v>1</v>
      </c>
      <c r="R532" s="3">
        <f t="shared" si="113"/>
        <v>0</v>
      </c>
      <c r="S532" s="3">
        <f t="shared" si="114"/>
        <v>0</v>
      </c>
      <c r="T532" s="3">
        <f t="shared" si="115"/>
        <v>0</v>
      </c>
      <c r="U532" s="3">
        <f t="shared" si="116"/>
        <v>0</v>
      </c>
      <c r="V532" s="3">
        <f t="shared" si="117"/>
        <v>0</v>
      </c>
      <c r="W532" s="3">
        <f t="shared" si="108"/>
        <v>0</v>
      </c>
      <c r="X532" s="3">
        <f t="shared" si="109"/>
        <v>0</v>
      </c>
      <c r="Y532" s="3">
        <f t="shared" si="110"/>
        <v>0</v>
      </c>
    </row>
    <row r="533" spans="2:25" x14ac:dyDescent="0.25">
      <c r="C533" s="3" t="s">
        <v>92</v>
      </c>
      <c r="D533" s="17">
        <v>316</v>
      </c>
      <c r="E533" s="7">
        <v>18.600000000000001</v>
      </c>
      <c r="F533" s="7">
        <v>8.1</v>
      </c>
      <c r="G533" s="7">
        <f t="shared" si="106"/>
        <v>150.66</v>
      </c>
      <c r="H533" s="8">
        <f t="shared" si="118"/>
        <v>180.18935999999999</v>
      </c>
      <c r="I533" s="8">
        <v>180</v>
      </c>
      <c r="J533" s="15" t="str">
        <f t="shared" si="119"/>
        <v>D-316</v>
      </c>
      <c r="K533" s="8" t="s">
        <v>14</v>
      </c>
      <c r="L533" s="2" t="s">
        <v>322</v>
      </c>
      <c r="M533" s="2"/>
      <c r="P533" s="36">
        <f t="shared" si="111"/>
        <v>210</v>
      </c>
      <c r="Q533" s="3">
        <f t="shared" si="112"/>
        <v>1</v>
      </c>
      <c r="R533" s="3">
        <f t="shared" si="113"/>
        <v>0</v>
      </c>
      <c r="S533" s="3">
        <f t="shared" si="114"/>
        <v>0</v>
      </c>
      <c r="T533" s="3">
        <f t="shared" si="115"/>
        <v>0</v>
      </c>
      <c r="U533" s="3">
        <f t="shared" si="116"/>
        <v>0</v>
      </c>
      <c r="V533" s="3">
        <f t="shared" si="117"/>
        <v>0</v>
      </c>
      <c r="W533" s="3">
        <f t="shared" si="108"/>
        <v>0</v>
      </c>
      <c r="X533" s="3">
        <f t="shared" si="109"/>
        <v>0</v>
      </c>
      <c r="Y533" s="3">
        <f t="shared" si="110"/>
        <v>0</v>
      </c>
    </row>
    <row r="534" spans="2:25" x14ac:dyDescent="0.25">
      <c r="C534" s="3" t="s">
        <v>92</v>
      </c>
      <c r="D534" s="17">
        <v>317</v>
      </c>
      <c r="E534" s="7">
        <v>18.600000000000001</v>
      </c>
      <c r="F534" s="7">
        <v>8.1</v>
      </c>
      <c r="G534" s="7">
        <f t="shared" si="106"/>
        <v>150.66</v>
      </c>
      <c r="H534" s="8">
        <f t="shared" si="118"/>
        <v>180.18935999999999</v>
      </c>
      <c r="I534" s="8">
        <v>180</v>
      </c>
      <c r="J534" s="15" t="str">
        <f t="shared" si="119"/>
        <v>D-317</v>
      </c>
      <c r="K534" s="8" t="s">
        <v>14</v>
      </c>
      <c r="L534" s="2" t="s">
        <v>322</v>
      </c>
      <c r="M534" s="2"/>
      <c r="P534" s="36">
        <f t="shared" si="111"/>
        <v>210</v>
      </c>
      <c r="Q534" s="3">
        <f t="shared" si="112"/>
        <v>1</v>
      </c>
      <c r="R534" s="3">
        <f t="shared" si="113"/>
        <v>0</v>
      </c>
      <c r="S534" s="3">
        <f t="shared" si="114"/>
        <v>0</v>
      </c>
      <c r="T534" s="3">
        <f t="shared" si="115"/>
        <v>0</v>
      </c>
      <c r="U534" s="3">
        <f t="shared" si="116"/>
        <v>0</v>
      </c>
      <c r="V534" s="3">
        <f t="shared" si="117"/>
        <v>0</v>
      </c>
      <c r="W534" s="3">
        <f t="shared" si="108"/>
        <v>0</v>
      </c>
      <c r="X534" s="3">
        <f t="shared" si="109"/>
        <v>0</v>
      </c>
      <c r="Y534" s="3">
        <f t="shared" si="110"/>
        <v>0</v>
      </c>
    </row>
    <row r="535" spans="2:25" x14ac:dyDescent="0.25">
      <c r="C535" s="3" t="s">
        <v>92</v>
      </c>
      <c r="D535" s="17">
        <v>318</v>
      </c>
      <c r="E535" s="7">
        <v>18.600000000000001</v>
      </c>
      <c r="F535" s="7">
        <v>8.1</v>
      </c>
      <c r="G535" s="7">
        <f t="shared" si="106"/>
        <v>150.66</v>
      </c>
      <c r="H535" s="8">
        <f t="shared" si="118"/>
        <v>180.18935999999999</v>
      </c>
      <c r="I535" s="8">
        <v>180</v>
      </c>
      <c r="J535" s="15" t="str">
        <f t="shared" si="119"/>
        <v>D-318</v>
      </c>
      <c r="K535" s="8" t="s">
        <v>14</v>
      </c>
      <c r="L535" s="2" t="s">
        <v>322</v>
      </c>
      <c r="M535" s="2"/>
      <c r="P535" s="36">
        <f t="shared" si="111"/>
        <v>210</v>
      </c>
      <c r="Q535" s="3">
        <f t="shared" si="112"/>
        <v>1</v>
      </c>
      <c r="R535" s="3">
        <f t="shared" si="113"/>
        <v>0</v>
      </c>
      <c r="S535" s="3">
        <f t="shared" si="114"/>
        <v>0</v>
      </c>
      <c r="T535" s="3">
        <f t="shared" si="115"/>
        <v>0</v>
      </c>
      <c r="U535" s="3">
        <f t="shared" si="116"/>
        <v>0</v>
      </c>
      <c r="V535" s="3">
        <f t="shared" si="117"/>
        <v>0</v>
      </c>
      <c r="W535" s="3">
        <f t="shared" si="108"/>
        <v>0</v>
      </c>
      <c r="X535" s="3">
        <f t="shared" si="109"/>
        <v>0</v>
      </c>
      <c r="Y535" s="3">
        <f t="shared" si="110"/>
        <v>0</v>
      </c>
    </row>
    <row r="536" spans="2:25" x14ac:dyDescent="0.25">
      <c r="C536" s="3" t="s">
        <v>92</v>
      </c>
      <c r="D536" s="17">
        <v>319</v>
      </c>
      <c r="E536" s="7">
        <v>18.600000000000001</v>
      </c>
      <c r="F536" s="7">
        <v>8.1</v>
      </c>
      <c r="G536" s="7">
        <f t="shared" si="106"/>
        <v>150.66</v>
      </c>
      <c r="H536" s="8">
        <f t="shared" si="118"/>
        <v>180.18935999999999</v>
      </c>
      <c r="I536" s="8">
        <v>180</v>
      </c>
      <c r="J536" s="15" t="str">
        <f t="shared" si="119"/>
        <v>D-319</v>
      </c>
      <c r="K536" s="8" t="s">
        <v>14</v>
      </c>
      <c r="L536" s="2" t="s">
        <v>322</v>
      </c>
      <c r="M536" s="2"/>
      <c r="P536" s="36">
        <f t="shared" si="111"/>
        <v>210</v>
      </c>
      <c r="Q536" s="3">
        <f t="shared" si="112"/>
        <v>1</v>
      </c>
      <c r="R536" s="3">
        <f t="shared" si="113"/>
        <v>0</v>
      </c>
      <c r="S536" s="3">
        <f t="shared" si="114"/>
        <v>0</v>
      </c>
      <c r="T536" s="3">
        <f t="shared" si="115"/>
        <v>0</v>
      </c>
      <c r="U536" s="3">
        <f t="shared" si="116"/>
        <v>0</v>
      </c>
      <c r="V536" s="3">
        <f t="shared" si="117"/>
        <v>0</v>
      </c>
      <c r="W536" s="3">
        <f t="shared" si="108"/>
        <v>0</v>
      </c>
      <c r="X536" s="3">
        <f t="shared" si="109"/>
        <v>0</v>
      </c>
      <c r="Y536" s="3">
        <f t="shared" si="110"/>
        <v>0</v>
      </c>
    </row>
    <row r="537" spans="2:25" x14ac:dyDescent="0.25">
      <c r="C537" s="3" t="s">
        <v>92</v>
      </c>
      <c r="D537" s="17">
        <v>320</v>
      </c>
      <c r="E537" s="7">
        <v>18.600000000000001</v>
      </c>
      <c r="F537" s="7">
        <v>8.1</v>
      </c>
      <c r="G537" s="7">
        <f t="shared" si="106"/>
        <v>150.66</v>
      </c>
      <c r="H537" s="8">
        <f t="shared" si="118"/>
        <v>180.18935999999999</v>
      </c>
      <c r="I537" s="8">
        <v>180</v>
      </c>
      <c r="J537" s="15" t="str">
        <f t="shared" si="119"/>
        <v>D-320</v>
      </c>
      <c r="K537" s="8" t="s">
        <v>14</v>
      </c>
      <c r="L537" s="2" t="s">
        <v>322</v>
      </c>
      <c r="M537" s="2"/>
      <c r="P537" s="36">
        <f t="shared" si="111"/>
        <v>210</v>
      </c>
      <c r="Q537" s="3">
        <f t="shared" si="112"/>
        <v>1</v>
      </c>
      <c r="R537" s="3">
        <f t="shared" si="113"/>
        <v>0</v>
      </c>
      <c r="S537" s="3">
        <f t="shared" si="114"/>
        <v>0</v>
      </c>
      <c r="T537" s="3">
        <f t="shared" si="115"/>
        <v>0</v>
      </c>
      <c r="U537" s="3">
        <f t="shared" si="116"/>
        <v>0</v>
      </c>
      <c r="V537" s="3">
        <f t="shared" si="117"/>
        <v>0</v>
      </c>
      <c r="W537" s="3">
        <f t="shared" si="108"/>
        <v>0</v>
      </c>
      <c r="X537" s="3">
        <f t="shared" si="109"/>
        <v>0</v>
      </c>
      <c r="Y537" s="3">
        <f t="shared" si="110"/>
        <v>0</v>
      </c>
    </row>
    <row r="538" spans="2:25" x14ac:dyDescent="0.25">
      <c r="C538" s="3" t="s">
        <v>92</v>
      </c>
      <c r="D538" s="17">
        <v>321</v>
      </c>
      <c r="E538" s="7">
        <v>18.600000000000001</v>
      </c>
      <c r="F538" s="7">
        <v>8.1</v>
      </c>
      <c r="G538" s="7">
        <f t="shared" si="106"/>
        <v>150.66</v>
      </c>
      <c r="H538" s="8">
        <f t="shared" si="118"/>
        <v>180.18935999999999</v>
      </c>
      <c r="I538" s="8">
        <v>180</v>
      </c>
      <c r="J538" s="15" t="str">
        <f t="shared" si="119"/>
        <v>D-321</v>
      </c>
      <c r="K538" s="8" t="s">
        <v>14</v>
      </c>
      <c r="L538" s="2" t="s">
        <v>322</v>
      </c>
      <c r="M538" s="2"/>
      <c r="P538" s="36">
        <f t="shared" si="111"/>
        <v>210</v>
      </c>
      <c r="Q538" s="3">
        <f t="shared" si="112"/>
        <v>1</v>
      </c>
      <c r="R538" s="3">
        <f t="shared" si="113"/>
        <v>0</v>
      </c>
      <c r="S538" s="3">
        <f t="shared" si="114"/>
        <v>0</v>
      </c>
      <c r="T538" s="3">
        <f t="shared" si="115"/>
        <v>0</v>
      </c>
      <c r="U538" s="3">
        <f t="shared" si="116"/>
        <v>0</v>
      </c>
      <c r="V538" s="3">
        <f t="shared" si="117"/>
        <v>0</v>
      </c>
      <c r="W538" s="3">
        <f t="shared" si="108"/>
        <v>0</v>
      </c>
      <c r="X538" s="3">
        <f t="shared" si="109"/>
        <v>0</v>
      </c>
      <c r="Y538" s="3">
        <f t="shared" si="110"/>
        <v>0</v>
      </c>
    </row>
    <row r="539" spans="2:25" x14ac:dyDescent="0.25">
      <c r="C539" s="3" t="s">
        <v>92</v>
      </c>
      <c r="D539" s="17">
        <v>322</v>
      </c>
      <c r="E539" s="7">
        <v>18.600000000000001</v>
      </c>
      <c r="F539" s="7">
        <v>8.1</v>
      </c>
      <c r="G539" s="7">
        <f t="shared" si="106"/>
        <v>150.66</v>
      </c>
      <c r="H539" s="8">
        <f t="shared" si="118"/>
        <v>180.18935999999999</v>
      </c>
      <c r="I539" s="8">
        <v>180</v>
      </c>
      <c r="J539" s="15" t="str">
        <f t="shared" si="119"/>
        <v>D-322</v>
      </c>
      <c r="K539" s="8" t="s">
        <v>14</v>
      </c>
      <c r="L539" s="2" t="s">
        <v>322</v>
      </c>
      <c r="M539" s="2"/>
      <c r="P539" s="36">
        <f t="shared" si="111"/>
        <v>210</v>
      </c>
      <c r="Q539" s="3">
        <f t="shared" si="112"/>
        <v>1</v>
      </c>
      <c r="R539" s="3">
        <f t="shared" si="113"/>
        <v>0</v>
      </c>
      <c r="S539" s="3">
        <f t="shared" si="114"/>
        <v>0</v>
      </c>
      <c r="T539" s="3">
        <f t="shared" si="115"/>
        <v>0</v>
      </c>
      <c r="U539" s="3">
        <f t="shared" si="116"/>
        <v>0</v>
      </c>
      <c r="V539" s="3">
        <f t="shared" si="117"/>
        <v>0</v>
      </c>
      <c r="W539" s="3">
        <f t="shared" si="108"/>
        <v>0</v>
      </c>
      <c r="X539" s="3">
        <f t="shared" si="109"/>
        <v>0</v>
      </c>
      <c r="Y539" s="3">
        <f t="shared" si="110"/>
        <v>0</v>
      </c>
    </row>
    <row r="540" spans="2:25" x14ac:dyDescent="0.25">
      <c r="C540" s="3" t="s">
        <v>92</v>
      </c>
      <c r="D540" s="17">
        <v>323</v>
      </c>
      <c r="E540" s="7">
        <v>18.600000000000001</v>
      </c>
      <c r="F540" s="7">
        <v>8.1</v>
      </c>
      <c r="G540" s="7">
        <f t="shared" si="106"/>
        <v>150.66</v>
      </c>
      <c r="H540" s="8">
        <f t="shared" si="118"/>
        <v>180.18935999999999</v>
      </c>
      <c r="I540" s="8">
        <v>180</v>
      </c>
      <c r="J540" s="15" t="str">
        <f t="shared" si="119"/>
        <v>D-323</v>
      </c>
      <c r="K540" s="8" t="s">
        <v>14</v>
      </c>
      <c r="L540" s="2" t="s">
        <v>322</v>
      </c>
      <c r="M540" s="2"/>
      <c r="P540" s="36">
        <f t="shared" si="111"/>
        <v>210</v>
      </c>
      <c r="Q540" s="3">
        <f t="shared" si="112"/>
        <v>1</v>
      </c>
      <c r="R540" s="3">
        <f t="shared" si="113"/>
        <v>0</v>
      </c>
      <c r="S540" s="3">
        <f t="shared" si="114"/>
        <v>0</v>
      </c>
      <c r="T540" s="3">
        <f t="shared" si="115"/>
        <v>0</v>
      </c>
      <c r="U540" s="3">
        <f t="shared" si="116"/>
        <v>0</v>
      </c>
      <c r="V540" s="3">
        <f t="shared" si="117"/>
        <v>0</v>
      </c>
      <c r="W540" s="3">
        <f t="shared" si="108"/>
        <v>0</v>
      </c>
      <c r="X540" s="3">
        <f t="shared" si="109"/>
        <v>0</v>
      </c>
      <c r="Y540" s="3">
        <f t="shared" si="110"/>
        <v>0</v>
      </c>
    </row>
    <row r="541" spans="2:25" x14ac:dyDescent="0.25">
      <c r="C541" s="3" t="s">
        <v>92</v>
      </c>
      <c r="D541" s="17">
        <v>324</v>
      </c>
      <c r="E541" s="7">
        <v>18.600000000000001</v>
      </c>
      <c r="F541" s="7">
        <v>8.1</v>
      </c>
      <c r="G541" s="7">
        <f t="shared" si="106"/>
        <v>150.66</v>
      </c>
      <c r="H541" s="8">
        <f t="shared" si="118"/>
        <v>180.18935999999999</v>
      </c>
      <c r="I541" s="8">
        <v>180</v>
      </c>
      <c r="J541" s="15" t="str">
        <f t="shared" si="119"/>
        <v>D-324</v>
      </c>
      <c r="K541" s="8" t="s">
        <v>14</v>
      </c>
      <c r="L541" s="2" t="s">
        <v>322</v>
      </c>
      <c r="M541" s="2"/>
      <c r="P541" s="36">
        <f t="shared" si="111"/>
        <v>210</v>
      </c>
      <c r="Q541" s="3">
        <f t="shared" si="112"/>
        <v>1</v>
      </c>
      <c r="R541" s="3">
        <f t="shared" si="113"/>
        <v>0</v>
      </c>
      <c r="S541" s="3">
        <f t="shared" si="114"/>
        <v>0</v>
      </c>
      <c r="T541" s="3">
        <f t="shared" si="115"/>
        <v>0</v>
      </c>
      <c r="U541" s="3">
        <f t="shared" si="116"/>
        <v>0</v>
      </c>
      <c r="V541" s="3">
        <f t="shared" si="117"/>
        <v>0</v>
      </c>
      <c r="W541" s="3">
        <f t="shared" si="108"/>
        <v>0</v>
      </c>
      <c r="X541" s="3">
        <f t="shared" si="109"/>
        <v>0</v>
      </c>
      <c r="Y541" s="3">
        <f t="shared" si="110"/>
        <v>0</v>
      </c>
    </row>
    <row r="542" spans="2:25" x14ac:dyDescent="0.25">
      <c r="C542" s="3" t="s">
        <v>92</v>
      </c>
      <c r="D542" s="17">
        <v>325</v>
      </c>
      <c r="E542" s="7">
        <v>18.600000000000001</v>
      </c>
      <c r="F542" s="7">
        <v>8.1</v>
      </c>
      <c r="G542" s="7">
        <f t="shared" si="106"/>
        <v>150.66</v>
      </c>
      <c r="H542" s="8">
        <f t="shared" si="118"/>
        <v>180.18935999999999</v>
      </c>
      <c r="I542" s="8">
        <v>180</v>
      </c>
      <c r="J542" s="15" t="str">
        <f t="shared" si="119"/>
        <v>D-325</v>
      </c>
      <c r="K542" s="8" t="s">
        <v>14</v>
      </c>
      <c r="L542" s="2" t="s">
        <v>322</v>
      </c>
      <c r="M542" s="2"/>
      <c r="P542" s="36">
        <f t="shared" si="111"/>
        <v>210</v>
      </c>
      <c r="Q542" s="3">
        <f t="shared" si="112"/>
        <v>1</v>
      </c>
      <c r="R542" s="3">
        <f t="shared" si="113"/>
        <v>0</v>
      </c>
      <c r="S542" s="3">
        <f t="shared" si="114"/>
        <v>0</v>
      </c>
      <c r="T542" s="3">
        <f t="shared" si="115"/>
        <v>0</v>
      </c>
      <c r="U542" s="3">
        <f t="shared" si="116"/>
        <v>0</v>
      </c>
      <c r="V542" s="3">
        <f t="shared" si="117"/>
        <v>0</v>
      </c>
      <c r="W542" s="3">
        <f t="shared" si="108"/>
        <v>0</v>
      </c>
      <c r="X542" s="3">
        <f t="shared" si="109"/>
        <v>0</v>
      </c>
      <c r="Y542" s="3">
        <f t="shared" si="110"/>
        <v>0</v>
      </c>
    </row>
    <row r="543" spans="2:25" hidden="1" x14ac:dyDescent="0.25">
      <c r="C543" s="3" t="s">
        <v>92</v>
      </c>
      <c r="D543" s="17">
        <v>326</v>
      </c>
      <c r="E543" s="7">
        <v>18.600000000000001</v>
      </c>
      <c r="F543" s="7">
        <v>8.1</v>
      </c>
      <c r="G543" s="7">
        <f t="shared" si="106"/>
        <v>150.66</v>
      </c>
      <c r="H543" s="8">
        <f t="shared" si="118"/>
        <v>180.18935999999999</v>
      </c>
      <c r="I543" s="8">
        <v>180</v>
      </c>
      <c r="J543" s="15" t="str">
        <f t="shared" si="119"/>
        <v>D-326</v>
      </c>
      <c r="K543" s="8" t="s">
        <v>14</v>
      </c>
      <c r="L543" s="121" t="s">
        <v>332</v>
      </c>
      <c r="M543" s="124" t="s">
        <v>314</v>
      </c>
      <c r="P543" s="36">
        <f t="shared" si="111"/>
        <v>210</v>
      </c>
      <c r="Q543" s="3">
        <f t="shared" si="112"/>
        <v>1</v>
      </c>
      <c r="R543" s="3">
        <f t="shared" si="113"/>
        <v>0</v>
      </c>
      <c r="S543" s="3">
        <f t="shared" si="114"/>
        <v>0</v>
      </c>
      <c r="T543" s="3">
        <f t="shared" si="115"/>
        <v>0</v>
      </c>
      <c r="U543" s="3">
        <f t="shared" si="116"/>
        <v>0</v>
      </c>
      <c r="V543" s="3">
        <f t="shared" si="117"/>
        <v>0</v>
      </c>
      <c r="W543" s="3">
        <f t="shared" si="108"/>
        <v>0</v>
      </c>
      <c r="X543" s="3">
        <f t="shared" si="109"/>
        <v>0</v>
      </c>
      <c r="Y543" s="3">
        <f t="shared" si="110"/>
        <v>0</v>
      </c>
    </row>
    <row r="544" spans="2:25" x14ac:dyDescent="0.25">
      <c r="B544" s="3" t="s">
        <v>145</v>
      </c>
      <c r="C544" s="3" t="s">
        <v>92</v>
      </c>
      <c r="D544" s="17">
        <v>327</v>
      </c>
      <c r="E544" s="7">
        <v>8.1</v>
      </c>
      <c r="F544" s="7">
        <v>18.600000000000001</v>
      </c>
      <c r="G544" s="7">
        <f t="shared" si="106"/>
        <v>150.66</v>
      </c>
      <c r="H544" s="8">
        <f t="shared" si="118"/>
        <v>180.18935999999999</v>
      </c>
      <c r="I544" s="8">
        <v>180</v>
      </c>
      <c r="J544" s="15" t="str">
        <f t="shared" si="119"/>
        <v>D-327</v>
      </c>
      <c r="K544" s="8" t="s">
        <v>14</v>
      </c>
      <c r="L544" s="2" t="s">
        <v>322</v>
      </c>
      <c r="M544" s="2"/>
      <c r="P544" s="36">
        <f t="shared" si="111"/>
        <v>210</v>
      </c>
      <c r="Q544" s="3">
        <f t="shared" si="112"/>
        <v>1</v>
      </c>
      <c r="R544" s="3">
        <f t="shared" si="113"/>
        <v>0</v>
      </c>
      <c r="S544" s="3">
        <f t="shared" si="114"/>
        <v>0</v>
      </c>
      <c r="T544" s="3">
        <f t="shared" si="115"/>
        <v>0</v>
      </c>
      <c r="U544" s="3">
        <f t="shared" si="116"/>
        <v>0</v>
      </c>
      <c r="V544" s="3">
        <f t="shared" si="117"/>
        <v>0</v>
      </c>
      <c r="W544" s="3">
        <f t="shared" si="108"/>
        <v>0</v>
      </c>
      <c r="X544" s="3">
        <f t="shared" si="109"/>
        <v>0</v>
      </c>
      <c r="Y544" s="3">
        <f t="shared" si="110"/>
        <v>0</v>
      </c>
    </row>
    <row r="545" spans="2:25" x14ac:dyDescent="0.25">
      <c r="C545" s="3" t="s">
        <v>92</v>
      </c>
      <c r="D545" s="17">
        <v>328</v>
      </c>
      <c r="E545" s="7">
        <v>8.1</v>
      </c>
      <c r="F545" s="7">
        <v>18.600000000000001</v>
      </c>
      <c r="G545" s="7">
        <f t="shared" si="106"/>
        <v>150.66</v>
      </c>
      <c r="H545" s="8">
        <f t="shared" si="118"/>
        <v>180.18935999999999</v>
      </c>
      <c r="I545" s="8">
        <v>180</v>
      </c>
      <c r="J545" s="15" t="str">
        <f t="shared" si="119"/>
        <v>D-328</v>
      </c>
      <c r="K545" s="8" t="s">
        <v>14</v>
      </c>
      <c r="L545" s="2" t="s">
        <v>322</v>
      </c>
      <c r="M545" s="2"/>
      <c r="P545" s="36">
        <f t="shared" si="111"/>
        <v>210</v>
      </c>
      <c r="Q545" s="3">
        <f t="shared" si="112"/>
        <v>1</v>
      </c>
      <c r="R545" s="3">
        <f t="shared" si="113"/>
        <v>0</v>
      </c>
      <c r="S545" s="3">
        <f t="shared" si="114"/>
        <v>0</v>
      </c>
      <c r="T545" s="3">
        <f t="shared" si="115"/>
        <v>0</v>
      </c>
      <c r="U545" s="3">
        <f t="shared" si="116"/>
        <v>0</v>
      </c>
      <c r="V545" s="3">
        <f t="shared" si="117"/>
        <v>0</v>
      </c>
      <c r="W545" s="3">
        <f t="shared" si="108"/>
        <v>0</v>
      </c>
      <c r="X545" s="3">
        <f t="shared" si="109"/>
        <v>0</v>
      </c>
      <c r="Y545" s="3">
        <f t="shared" si="110"/>
        <v>0</v>
      </c>
    </row>
    <row r="546" spans="2:25" x14ac:dyDescent="0.25">
      <c r="C546" s="3" t="s">
        <v>92</v>
      </c>
      <c r="D546" s="17">
        <v>329</v>
      </c>
      <c r="E546" s="7">
        <v>8.1</v>
      </c>
      <c r="F546" s="7">
        <v>18.600000000000001</v>
      </c>
      <c r="G546" s="7">
        <f t="shared" si="106"/>
        <v>150.66</v>
      </c>
      <c r="H546" s="8">
        <f t="shared" si="118"/>
        <v>180.18935999999999</v>
      </c>
      <c r="I546" s="8">
        <v>180</v>
      </c>
      <c r="J546" s="15" t="str">
        <f t="shared" si="119"/>
        <v>D-329</v>
      </c>
      <c r="K546" s="8" t="s">
        <v>14</v>
      </c>
      <c r="L546" s="2" t="s">
        <v>322</v>
      </c>
      <c r="M546" s="2"/>
      <c r="P546" s="36">
        <f t="shared" si="111"/>
        <v>210</v>
      </c>
      <c r="Q546" s="3">
        <f t="shared" si="112"/>
        <v>1</v>
      </c>
      <c r="R546" s="3">
        <f t="shared" si="113"/>
        <v>0</v>
      </c>
      <c r="S546" s="3">
        <f t="shared" si="114"/>
        <v>0</v>
      </c>
      <c r="T546" s="3">
        <f t="shared" si="115"/>
        <v>0</v>
      </c>
      <c r="U546" s="3">
        <f t="shared" si="116"/>
        <v>0</v>
      </c>
      <c r="V546" s="3">
        <f t="shared" si="117"/>
        <v>0</v>
      </c>
      <c r="W546" s="3">
        <f t="shared" si="108"/>
        <v>0</v>
      </c>
      <c r="X546" s="3">
        <f t="shared" si="109"/>
        <v>0</v>
      </c>
      <c r="Y546" s="3">
        <f t="shared" si="110"/>
        <v>0</v>
      </c>
    </row>
    <row r="547" spans="2:25" x14ac:dyDescent="0.25">
      <c r="C547" s="3" t="s">
        <v>92</v>
      </c>
      <c r="D547" s="17">
        <v>330</v>
      </c>
      <c r="E547" s="7">
        <v>8.1</v>
      </c>
      <c r="F547" s="7">
        <v>18.600000000000001</v>
      </c>
      <c r="G547" s="7">
        <f t="shared" si="106"/>
        <v>150.66</v>
      </c>
      <c r="H547" s="8">
        <f t="shared" si="118"/>
        <v>180.18935999999999</v>
      </c>
      <c r="I547" s="8">
        <v>180</v>
      </c>
      <c r="J547" s="15" t="str">
        <f t="shared" si="119"/>
        <v>D-330</v>
      </c>
      <c r="K547" s="8" t="s">
        <v>14</v>
      </c>
      <c r="L547" s="2" t="s">
        <v>322</v>
      </c>
      <c r="M547" s="2"/>
      <c r="P547" s="36">
        <f t="shared" si="111"/>
        <v>210</v>
      </c>
      <c r="Q547" s="3">
        <f t="shared" si="112"/>
        <v>1</v>
      </c>
      <c r="R547" s="3">
        <f t="shared" si="113"/>
        <v>0</v>
      </c>
      <c r="S547" s="3">
        <f t="shared" si="114"/>
        <v>0</v>
      </c>
      <c r="T547" s="3">
        <f t="shared" si="115"/>
        <v>0</v>
      </c>
      <c r="U547" s="3">
        <f t="shared" si="116"/>
        <v>0</v>
      </c>
      <c r="V547" s="3">
        <f t="shared" si="117"/>
        <v>0</v>
      </c>
      <c r="W547" s="3">
        <f t="shared" si="108"/>
        <v>0</v>
      </c>
      <c r="X547" s="3">
        <f t="shared" si="109"/>
        <v>0</v>
      </c>
      <c r="Y547" s="3">
        <f t="shared" si="110"/>
        <v>0</v>
      </c>
    </row>
    <row r="548" spans="2:25" x14ac:dyDescent="0.25">
      <c r="C548" s="3" t="s">
        <v>92</v>
      </c>
      <c r="D548" s="17">
        <v>331</v>
      </c>
      <c r="E548" s="7">
        <v>8.1</v>
      </c>
      <c r="F548" s="7">
        <v>18.600000000000001</v>
      </c>
      <c r="G548" s="7">
        <f t="shared" ref="G548:G611" si="120">F548*E548</f>
        <v>150.66</v>
      </c>
      <c r="H548" s="8">
        <f t="shared" si="118"/>
        <v>180.18935999999999</v>
      </c>
      <c r="I548" s="8">
        <v>180</v>
      </c>
      <c r="J548" s="15" t="str">
        <f t="shared" si="119"/>
        <v>D-331</v>
      </c>
      <c r="K548" s="8" t="s">
        <v>14</v>
      </c>
      <c r="L548" s="2" t="s">
        <v>322</v>
      </c>
      <c r="M548" s="2"/>
      <c r="P548" s="36">
        <f t="shared" si="111"/>
        <v>210</v>
      </c>
      <c r="Q548" s="3">
        <f t="shared" si="112"/>
        <v>1</v>
      </c>
      <c r="R548" s="3">
        <f t="shared" si="113"/>
        <v>0</v>
      </c>
      <c r="S548" s="3">
        <f t="shared" si="114"/>
        <v>0</v>
      </c>
      <c r="T548" s="3">
        <f t="shared" si="115"/>
        <v>0</v>
      </c>
      <c r="U548" s="3">
        <f t="shared" si="116"/>
        <v>0</v>
      </c>
      <c r="V548" s="3">
        <f t="shared" si="117"/>
        <v>0</v>
      </c>
      <c r="W548" s="3">
        <f t="shared" si="108"/>
        <v>0</v>
      </c>
      <c r="X548" s="3">
        <f t="shared" si="109"/>
        <v>0</v>
      </c>
      <c r="Y548" s="3">
        <f t="shared" si="110"/>
        <v>0</v>
      </c>
    </row>
    <row r="549" spans="2:25" x14ac:dyDescent="0.25">
      <c r="C549" s="3" t="s">
        <v>92</v>
      </c>
      <c r="D549" s="17">
        <v>332</v>
      </c>
      <c r="E549" s="7">
        <v>8.1</v>
      </c>
      <c r="F549" s="7">
        <v>18.600000000000001</v>
      </c>
      <c r="G549" s="7">
        <f t="shared" si="120"/>
        <v>150.66</v>
      </c>
      <c r="H549" s="8">
        <f t="shared" si="118"/>
        <v>180.18935999999999</v>
      </c>
      <c r="I549" s="8">
        <v>180</v>
      </c>
      <c r="J549" s="15" t="str">
        <f t="shared" si="119"/>
        <v>D-332</v>
      </c>
      <c r="K549" s="8" t="s">
        <v>14</v>
      </c>
      <c r="L549" s="2" t="s">
        <v>322</v>
      </c>
      <c r="M549" s="2"/>
      <c r="P549" s="36">
        <f t="shared" si="111"/>
        <v>210</v>
      </c>
      <c r="Q549" s="3">
        <f t="shared" si="112"/>
        <v>1</v>
      </c>
      <c r="R549" s="3">
        <f t="shared" si="113"/>
        <v>0</v>
      </c>
      <c r="S549" s="3">
        <f t="shared" si="114"/>
        <v>0</v>
      </c>
      <c r="T549" s="3">
        <f t="shared" si="115"/>
        <v>0</v>
      </c>
      <c r="U549" s="3">
        <f t="shared" si="116"/>
        <v>0</v>
      </c>
      <c r="V549" s="3">
        <f t="shared" si="117"/>
        <v>0</v>
      </c>
      <c r="W549" s="3">
        <f t="shared" si="108"/>
        <v>0</v>
      </c>
      <c r="X549" s="3">
        <f t="shared" si="109"/>
        <v>0</v>
      </c>
      <c r="Y549" s="3">
        <f t="shared" si="110"/>
        <v>0</v>
      </c>
    </row>
    <row r="550" spans="2:25" x14ac:dyDescent="0.25">
      <c r="C550" s="3" t="s">
        <v>92</v>
      </c>
      <c r="D550" s="17">
        <v>333</v>
      </c>
      <c r="E550" s="7">
        <v>8.1</v>
      </c>
      <c r="F550" s="7">
        <v>18.600000000000001</v>
      </c>
      <c r="G550" s="7">
        <f t="shared" si="120"/>
        <v>150.66</v>
      </c>
      <c r="H550" s="8">
        <f t="shared" si="118"/>
        <v>180.18935999999999</v>
      </c>
      <c r="I550" s="8">
        <v>180</v>
      </c>
      <c r="J550" s="15" t="str">
        <f t="shared" si="119"/>
        <v>D-333</v>
      </c>
      <c r="K550" s="8" t="s">
        <v>14</v>
      </c>
      <c r="L550" s="2" t="s">
        <v>322</v>
      </c>
      <c r="M550" s="2"/>
      <c r="P550" s="36">
        <f t="shared" si="111"/>
        <v>210</v>
      </c>
      <c r="Q550" s="3">
        <f t="shared" si="112"/>
        <v>1</v>
      </c>
      <c r="R550" s="3">
        <f t="shared" si="113"/>
        <v>0</v>
      </c>
      <c r="S550" s="3">
        <f t="shared" si="114"/>
        <v>0</v>
      </c>
      <c r="T550" s="3">
        <f t="shared" si="115"/>
        <v>0</v>
      </c>
      <c r="U550" s="3">
        <f t="shared" si="116"/>
        <v>0</v>
      </c>
      <c r="V550" s="3">
        <f t="shared" si="117"/>
        <v>0</v>
      </c>
      <c r="W550" s="3">
        <f t="shared" si="108"/>
        <v>0</v>
      </c>
      <c r="X550" s="3">
        <f t="shared" si="109"/>
        <v>0</v>
      </c>
      <c r="Y550" s="3">
        <f t="shared" si="110"/>
        <v>0</v>
      </c>
    </row>
    <row r="551" spans="2:25" x14ac:dyDescent="0.25">
      <c r="C551" s="3" t="s">
        <v>92</v>
      </c>
      <c r="D551" s="17">
        <v>334</v>
      </c>
      <c r="E551" s="7">
        <v>8.1</v>
      </c>
      <c r="F551" s="7">
        <v>18.600000000000001</v>
      </c>
      <c r="G551" s="7">
        <f t="shared" si="120"/>
        <v>150.66</v>
      </c>
      <c r="H551" s="8">
        <f t="shared" si="118"/>
        <v>180.18935999999999</v>
      </c>
      <c r="I551" s="8">
        <v>180</v>
      </c>
      <c r="J551" s="15" t="str">
        <f t="shared" si="119"/>
        <v>D-334</v>
      </c>
      <c r="K551" s="8" t="s">
        <v>14</v>
      </c>
      <c r="L551" s="2" t="s">
        <v>322</v>
      </c>
      <c r="M551" s="2"/>
      <c r="P551" s="36">
        <f t="shared" si="111"/>
        <v>210</v>
      </c>
      <c r="Q551" s="3">
        <f t="shared" si="112"/>
        <v>1</v>
      </c>
      <c r="R551" s="3">
        <f t="shared" si="113"/>
        <v>0</v>
      </c>
      <c r="S551" s="3">
        <f t="shared" si="114"/>
        <v>0</v>
      </c>
      <c r="T551" s="3">
        <f t="shared" si="115"/>
        <v>0</v>
      </c>
      <c r="U551" s="3">
        <f t="shared" si="116"/>
        <v>0</v>
      </c>
      <c r="V551" s="3">
        <f t="shared" si="117"/>
        <v>0</v>
      </c>
      <c r="W551" s="3">
        <f t="shared" si="108"/>
        <v>0</v>
      </c>
      <c r="X551" s="3">
        <f t="shared" si="109"/>
        <v>0</v>
      </c>
      <c r="Y551" s="3">
        <f t="shared" si="110"/>
        <v>0</v>
      </c>
    </row>
    <row r="552" spans="2:25" x14ac:dyDescent="0.25">
      <c r="C552" s="3" t="s">
        <v>92</v>
      </c>
      <c r="D552" s="17">
        <v>335</v>
      </c>
      <c r="E552" s="7">
        <v>8.1</v>
      </c>
      <c r="F552" s="7">
        <v>18.600000000000001</v>
      </c>
      <c r="G552" s="7">
        <f t="shared" si="120"/>
        <v>150.66</v>
      </c>
      <c r="H552" s="8">
        <f t="shared" si="118"/>
        <v>180.18935999999999</v>
      </c>
      <c r="I552" s="8">
        <v>180</v>
      </c>
      <c r="J552" s="15" t="str">
        <f t="shared" si="119"/>
        <v>D-335</v>
      </c>
      <c r="K552" s="8" t="s">
        <v>14</v>
      </c>
      <c r="L552" s="2" t="s">
        <v>322</v>
      </c>
      <c r="M552" s="2"/>
      <c r="P552" s="36">
        <f t="shared" si="111"/>
        <v>210</v>
      </c>
      <c r="Q552" s="3">
        <f t="shared" si="112"/>
        <v>1</v>
      </c>
      <c r="R552" s="3">
        <f t="shared" si="113"/>
        <v>0</v>
      </c>
      <c r="S552" s="3">
        <f t="shared" si="114"/>
        <v>0</v>
      </c>
      <c r="T552" s="3">
        <f t="shared" si="115"/>
        <v>0</v>
      </c>
      <c r="U552" s="3">
        <f t="shared" si="116"/>
        <v>0</v>
      </c>
      <c r="V552" s="3">
        <f t="shared" si="117"/>
        <v>0</v>
      </c>
      <c r="W552" s="3">
        <f t="shared" si="108"/>
        <v>0</v>
      </c>
      <c r="X552" s="3">
        <f t="shared" si="109"/>
        <v>0</v>
      </c>
      <c r="Y552" s="3">
        <f t="shared" si="110"/>
        <v>0</v>
      </c>
    </row>
    <row r="553" spans="2:25" hidden="1" x14ac:dyDescent="0.25">
      <c r="B553" s="3" t="s">
        <v>146</v>
      </c>
      <c r="C553" s="3" t="s">
        <v>92</v>
      </c>
      <c r="D553" s="17">
        <v>336</v>
      </c>
      <c r="E553" s="7">
        <v>18.600000000000001</v>
      </c>
      <c r="F553" s="7">
        <v>8.1</v>
      </c>
      <c r="G553" s="7">
        <f t="shared" si="120"/>
        <v>150.66</v>
      </c>
      <c r="H553" s="8">
        <f t="shared" si="118"/>
        <v>180.18935999999999</v>
      </c>
      <c r="I553" s="8">
        <v>180</v>
      </c>
      <c r="J553" s="15" t="str">
        <f t="shared" si="119"/>
        <v>D-336</v>
      </c>
      <c r="K553" s="8" t="s">
        <v>21</v>
      </c>
      <c r="L553" s="2" t="s">
        <v>21</v>
      </c>
      <c r="M553" s="2"/>
      <c r="N553" s="3" t="s">
        <v>233</v>
      </c>
      <c r="O553" s="25">
        <v>180</v>
      </c>
      <c r="P553" s="36">
        <f t="shared" si="111"/>
        <v>210</v>
      </c>
      <c r="Q553" s="3">
        <f t="shared" si="112"/>
        <v>1</v>
      </c>
      <c r="R553" s="3">
        <f t="shared" si="113"/>
        <v>0</v>
      </c>
      <c r="S553" s="3">
        <f t="shared" si="114"/>
        <v>0</v>
      </c>
      <c r="T553" s="3">
        <f t="shared" si="115"/>
        <v>0</v>
      </c>
      <c r="U553" s="3">
        <f t="shared" si="116"/>
        <v>0</v>
      </c>
      <c r="V553" s="3">
        <f t="shared" si="117"/>
        <v>0</v>
      </c>
      <c r="W553" s="3">
        <f t="shared" si="108"/>
        <v>0</v>
      </c>
      <c r="X553" s="3">
        <f t="shared" si="109"/>
        <v>0</v>
      </c>
      <c r="Y553" s="3">
        <f t="shared" si="110"/>
        <v>0</v>
      </c>
    </row>
    <row r="554" spans="2:25" hidden="1" x14ac:dyDescent="0.25">
      <c r="C554" s="3" t="s">
        <v>92</v>
      </c>
      <c r="D554" s="17">
        <v>337</v>
      </c>
      <c r="E554" s="7">
        <v>18.600000000000001</v>
      </c>
      <c r="F554" s="7">
        <v>8.1</v>
      </c>
      <c r="G554" s="7">
        <f t="shared" si="120"/>
        <v>150.66</v>
      </c>
      <c r="H554" s="8">
        <f t="shared" si="118"/>
        <v>180.18935999999999</v>
      </c>
      <c r="I554" s="8">
        <v>180</v>
      </c>
      <c r="J554" s="15" t="str">
        <f t="shared" si="119"/>
        <v>D-337</v>
      </c>
      <c r="K554" s="8" t="s">
        <v>21</v>
      </c>
      <c r="L554" s="2" t="s">
        <v>21</v>
      </c>
      <c r="M554" s="2"/>
      <c r="N554" s="3" t="s">
        <v>233</v>
      </c>
      <c r="O554" s="25">
        <v>180</v>
      </c>
      <c r="P554" s="36">
        <f t="shared" si="111"/>
        <v>210</v>
      </c>
      <c r="Q554" s="3">
        <f t="shared" si="112"/>
        <v>1</v>
      </c>
      <c r="R554" s="3">
        <f t="shared" si="113"/>
        <v>0</v>
      </c>
      <c r="S554" s="3">
        <f t="shared" si="114"/>
        <v>0</v>
      </c>
      <c r="T554" s="3">
        <f t="shared" si="115"/>
        <v>0</v>
      </c>
      <c r="U554" s="3">
        <f t="shared" si="116"/>
        <v>0</v>
      </c>
      <c r="V554" s="3">
        <f t="shared" si="117"/>
        <v>0</v>
      </c>
      <c r="W554" s="3">
        <f t="shared" si="108"/>
        <v>0</v>
      </c>
      <c r="X554" s="3">
        <f t="shared" si="109"/>
        <v>0</v>
      </c>
      <c r="Y554" s="3">
        <f t="shared" si="110"/>
        <v>0</v>
      </c>
    </row>
    <row r="555" spans="2:25" hidden="1" x14ac:dyDescent="0.25">
      <c r="C555" s="3" t="s">
        <v>92</v>
      </c>
      <c r="D555" s="17">
        <v>338</v>
      </c>
      <c r="E555" s="7">
        <v>18.600000000000001</v>
      </c>
      <c r="F555" s="7">
        <v>8.1</v>
      </c>
      <c r="G555" s="7">
        <f t="shared" si="120"/>
        <v>150.66</v>
      </c>
      <c r="H555" s="8">
        <f t="shared" si="118"/>
        <v>180.18935999999999</v>
      </c>
      <c r="I555" s="8">
        <v>180</v>
      </c>
      <c r="J555" s="15" t="str">
        <f t="shared" si="119"/>
        <v>D-338</v>
      </c>
      <c r="K555" s="8" t="s">
        <v>21</v>
      </c>
      <c r="L555" s="2" t="s">
        <v>21</v>
      </c>
      <c r="M555" s="2"/>
      <c r="N555" s="3" t="s">
        <v>233</v>
      </c>
      <c r="O555" s="25">
        <v>180</v>
      </c>
      <c r="P555" s="36">
        <f t="shared" si="111"/>
        <v>210</v>
      </c>
      <c r="Q555" s="3">
        <f t="shared" si="112"/>
        <v>1</v>
      </c>
      <c r="R555" s="3">
        <f t="shared" si="113"/>
        <v>0</v>
      </c>
      <c r="S555" s="3">
        <f t="shared" si="114"/>
        <v>0</v>
      </c>
      <c r="T555" s="3">
        <f t="shared" si="115"/>
        <v>0</v>
      </c>
      <c r="U555" s="3">
        <f t="shared" si="116"/>
        <v>0</v>
      </c>
      <c r="V555" s="3">
        <f t="shared" si="117"/>
        <v>0</v>
      </c>
      <c r="W555" s="3">
        <f t="shared" si="108"/>
        <v>0</v>
      </c>
      <c r="X555" s="3">
        <f t="shared" si="109"/>
        <v>0</v>
      </c>
      <c r="Y555" s="3">
        <f t="shared" si="110"/>
        <v>0</v>
      </c>
    </row>
    <row r="556" spans="2:25" hidden="1" x14ac:dyDescent="0.25">
      <c r="C556" s="3" t="s">
        <v>92</v>
      </c>
      <c r="D556" s="17">
        <v>339</v>
      </c>
      <c r="E556" s="7">
        <v>18.600000000000001</v>
      </c>
      <c r="F556" s="7">
        <v>8.1</v>
      </c>
      <c r="G556" s="7">
        <f t="shared" si="120"/>
        <v>150.66</v>
      </c>
      <c r="H556" s="8">
        <f t="shared" si="118"/>
        <v>180.18935999999999</v>
      </c>
      <c r="I556" s="8">
        <v>180</v>
      </c>
      <c r="J556" s="15" t="str">
        <f t="shared" si="119"/>
        <v>D-339</v>
      </c>
      <c r="K556" s="8" t="s">
        <v>21</v>
      </c>
      <c r="L556" s="2" t="s">
        <v>21</v>
      </c>
      <c r="M556" s="2"/>
      <c r="N556" s="3" t="s">
        <v>233</v>
      </c>
      <c r="O556" s="25">
        <v>180</v>
      </c>
      <c r="P556" s="36">
        <f t="shared" si="111"/>
        <v>210</v>
      </c>
      <c r="Q556" s="3">
        <f t="shared" si="112"/>
        <v>1</v>
      </c>
      <c r="R556" s="3">
        <f t="shared" si="113"/>
        <v>0</v>
      </c>
      <c r="S556" s="3">
        <f t="shared" si="114"/>
        <v>0</v>
      </c>
      <c r="T556" s="3">
        <f t="shared" si="115"/>
        <v>0</v>
      </c>
      <c r="U556" s="3">
        <f t="shared" si="116"/>
        <v>0</v>
      </c>
      <c r="V556" s="3">
        <f t="shared" si="117"/>
        <v>0</v>
      </c>
      <c r="W556" s="3">
        <f t="shared" si="108"/>
        <v>0</v>
      </c>
      <c r="X556" s="3">
        <f t="shared" si="109"/>
        <v>0</v>
      </c>
      <c r="Y556" s="3">
        <f t="shared" si="110"/>
        <v>0</v>
      </c>
    </row>
    <row r="557" spans="2:25" hidden="1" x14ac:dyDescent="0.25">
      <c r="C557" s="3" t="s">
        <v>92</v>
      </c>
      <c r="D557" s="17">
        <v>340</v>
      </c>
      <c r="E557" s="7">
        <v>18.600000000000001</v>
      </c>
      <c r="F557" s="7">
        <v>8.1</v>
      </c>
      <c r="G557" s="7">
        <f t="shared" si="120"/>
        <v>150.66</v>
      </c>
      <c r="H557" s="8">
        <f t="shared" si="118"/>
        <v>180.18935999999999</v>
      </c>
      <c r="I557" s="8">
        <v>180</v>
      </c>
      <c r="J557" s="15" t="str">
        <f t="shared" si="119"/>
        <v>D-340</v>
      </c>
      <c r="K557" s="8" t="s">
        <v>21</v>
      </c>
      <c r="L557" s="2" t="s">
        <v>21</v>
      </c>
      <c r="M557" s="2"/>
      <c r="N557" s="3" t="s">
        <v>233</v>
      </c>
      <c r="O557" s="25">
        <v>180</v>
      </c>
      <c r="P557" s="36">
        <f t="shared" si="111"/>
        <v>210</v>
      </c>
      <c r="Q557" s="3">
        <f t="shared" si="112"/>
        <v>1</v>
      </c>
      <c r="R557" s="3">
        <f t="shared" si="113"/>
        <v>0</v>
      </c>
      <c r="S557" s="3">
        <f t="shared" si="114"/>
        <v>0</v>
      </c>
      <c r="T557" s="3">
        <f t="shared" si="115"/>
        <v>0</v>
      </c>
      <c r="U557" s="3">
        <f t="shared" si="116"/>
        <v>0</v>
      </c>
      <c r="V557" s="3">
        <f t="shared" si="117"/>
        <v>0</v>
      </c>
      <c r="W557" s="3">
        <f t="shared" si="108"/>
        <v>0</v>
      </c>
      <c r="X557" s="3">
        <f t="shared" si="109"/>
        <v>0</v>
      </c>
      <c r="Y557" s="3">
        <f t="shared" si="110"/>
        <v>0</v>
      </c>
    </row>
    <row r="558" spans="2:25" hidden="1" x14ac:dyDescent="0.25">
      <c r="C558" s="3" t="s">
        <v>92</v>
      </c>
      <c r="D558" s="17">
        <v>341</v>
      </c>
      <c r="E558" s="7">
        <v>18.600000000000001</v>
      </c>
      <c r="F558" s="7">
        <v>8.1</v>
      </c>
      <c r="G558" s="7">
        <f t="shared" si="120"/>
        <v>150.66</v>
      </c>
      <c r="H558" s="8">
        <f t="shared" si="118"/>
        <v>180.18935999999999</v>
      </c>
      <c r="I558" s="8">
        <v>180</v>
      </c>
      <c r="J558" s="15" t="str">
        <f t="shared" si="119"/>
        <v>D-341</v>
      </c>
      <c r="K558" s="8" t="s">
        <v>21</v>
      </c>
      <c r="L558" s="2" t="s">
        <v>21</v>
      </c>
      <c r="M558" s="2"/>
      <c r="N558" s="3" t="s">
        <v>233</v>
      </c>
      <c r="O558" s="25">
        <v>180</v>
      </c>
      <c r="P558" s="36">
        <f t="shared" si="111"/>
        <v>210</v>
      </c>
      <c r="Q558" s="3">
        <f t="shared" si="112"/>
        <v>1</v>
      </c>
      <c r="R558" s="3">
        <f t="shared" si="113"/>
        <v>0</v>
      </c>
      <c r="S558" s="3">
        <f t="shared" si="114"/>
        <v>0</v>
      </c>
      <c r="T558" s="3">
        <f t="shared" si="115"/>
        <v>0</v>
      </c>
      <c r="U558" s="3">
        <f t="shared" si="116"/>
        <v>0</v>
      </c>
      <c r="V558" s="3">
        <f t="shared" si="117"/>
        <v>0</v>
      </c>
      <c r="W558" s="3">
        <f t="shared" si="108"/>
        <v>0</v>
      </c>
      <c r="X558" s="3">
        <f t="shared" si="109"/>
        <v>0</v>
      </c>
      <c r="Y558" s="3">
        <f t="shared" si="110"/>
        <v>0</v>
      </c>
    </row>
    <row r="559" spans="2:25" hidden="1" x14ac:dyDescent="0.25">
      <c r="C559" s="3" t="s">
        <v>92</v>
      </c>
      <c r="D559" s="17">
        <v>342</v>
      </c>
      <c r="E559" s="7">
        <v>18.600000000000001</v>
      </c>
      <c r="F559" s="7">
        <v>8.1</v>
      </c>
      <c r="G559" s="7">
        <f t="shared" si="120"/>
        <v>150.66</v>
      </c>
      <c r="H559" s="8">
        <f t="shared" si="118"/>
        <v>180.18935999999999</v>
      </c>
      <c r="I559" s="8">
        <v>180</v>
      </c>
      <c r="J559" s="15" t="str">
        <f t="shared" si="119"/>
        <v>D-342</v>
      </c>
      <c r="K559" s="8" t="s">
        <v>21</v>
      </c>
      <c r="L559" s="2" t="s">
        <v>21</v>
      </c>
      <c r="M559" s="2"/>
      <c r="N559" s="3" t="s">
        <v>233</v>
      </c>
      <c r="O559" s="25">
        <v>180</v>
      </c>
      <c r="P559" s="36">
        <f t="shared" si="111"/>
        <v>210</v>
      </c>
      <c r="Q559" s="3">
        <f t="shared" si="112"/>
        <v>1</v>
      </c>
      <c r="R559" s="3">
        <f t="shared" si="113"/>
        <v>0</v>
      </c>
      <c r="S559" s="3">
        <f t="shared" si="114"/>
        <v>0</v>
      </c>
      <c r="T559" s="3">
        <f t="shared" si="115"/>
        <v>0</v>
      </c>
      <c r="U559" s="3">
        <f t="shared" si="116"/>
        <v>0</v>
      </c>
      <c r="V559" s="3">
        <f t="shared" si="117"/>
        <v>0</v>
      </c>
      <c r="W559" s="3">
        <f t="shared" si="108"/>
        <v>0</v>
      </c>
      <c r="X559" s="3">
        <f t="shared" si="109"/>
        <v>0</v>
      </c>
      <c r="Y559" s="3">
        <f t="shared" si="110"/>
        <v>0</v>
      </c>
    </row>
    <row r="560" spans="2:25" hidden="1" x14ac:dyDescent="0.25">
      <c r="C560" s="3" t="s">
        <v>92</v>
      </c>
      <c r="D560" s="17">
        <v>343</v>
      </c>
      <c r="E560" s="7">
        <v>18.600000000000001</v>
      </c>
      <c r="F560" s="7">
        <v>8.1</v>
      </c>
      <c r="G560" s="7">
        <f t="shared" si="120"/>
        <v>150.66</v>
      </c>
      <c r="H560" s="8">
        <f t="shared" si="118"/>
        <v>180.18935999999999</v>
      </c>
      <c r="I560" s="8">
        <v>180</v>
      </c>
      <c r="J560" s="15" t="str">
        <f t="shared" si="119"/>
        <v>D-343</v>
      </c>
      <c r="K560" s="8" t="s">
        <v>21</v>
      </c>
      <c r="L560" s="2" t="s">
        <v>21</v>
      </c>
      <c r="M560" s="2"/>
      <c r="N560" s="3" t="s">
        <v>233</v>
      </c>
      <c r="O560" s="25">
        <v>180</v>
      </c>
      <c r="P560" s="36">
        <f t="shared" si="111"/>
        <v>210</v>
      </c>
      <c r="Q560" s="3">
        <f t="shared" si="112"/>
        <v>1</v>
      </c>
      <c r="R560" s="3">
        <f t="shared" si="113"/>
        <v>0</v>
      </c>
      <c r="S560" s="3">
        <f t="shared" si="114"/>
        <v>0</v>
      </c>
      <c r="T560" s="3">
        <f t="shared" si="115"/>
        <v>0</v>
      </c>
      <c r="U560" s="3">
        <f t="shared" si="116"/>
        <v>0</v>
      </c>
      <c r="V560" s="3">
        <f t="shared" si="117"/>
        <v>0</v>
      </c>
      <c r="W560" s="3">
        <f t="shared" si="108"/>
        <v>0</v>
      </c>
      <c r="X560" s="3">
        <f t="shared" si="109"/>
        <v>0</v>
      </c>
      <c r="Y560" s="3">
        <f t="shared" si="110"/>
        <v>0</v>
      </c>
    </row>
    <row r="561" spans="1:25" x14ac:dyDescent="0.25">
      <c r="C561" s="3" t="s">
        <v>92</v>
      </c>
      <c r="D561" s="17">
        <v>344</v>
      </c>
      <c r="E561" s="7">
        <v>18.600000000000001</v>
      </c>
      <c r="F561" s="7">
        <v>8.1</v>
      </c>
      <c r="G561" s="7">
        <f t="shared" si="120"/>
        <v>150.66</v>
      </c>
      <c r="H561" s="8">
        <f t="shared" si="118"/>
        <v>180.18935999999999</v>
      </c>
      <c r="I561" s="8">
        <v>180</v>
      </c>
      <c r="J561" s="15" t="str">
        <f t="shared" si="119"/>
        <v>D-344</v>
      </c>
      <c r="K561" s="8" t="s">
        <v>14</v>
      </c>
      <c r="L561" s="2" t="s">
        <v>322</v>
      </c>
      <c r="M561" s="2"/>
      <c r="P561" s="36">
        <f t="shared" si="111"/>
        <v>210</v>
      </c>
      <c r="Q561" s="3">
        <f t="shared" si="112"/>
        <v>1</v>
      </c>
      <c r="R561" s="3">
        <f t="shared" si="113"/>
        <v>0</v>
      </c>
      <c r="S561" s="3">
        <f t="shared" si="114"/>
        <v>0</v>
      </c>
      <c r="T561" s="3">
        <f t="shared" si="115"/>
        <v>0</v>
      </c>
      <c r="U561" s="3">
        <f t="shared" si="116"/>
        <v>0</v>
      </c>
      <c r="V561" s="3">
        <f t="shared" si="117"/>
        <v>0</v>
      </c>
      <c r="W561" s="3">
        <f t="shared" si="108"/>
        <v>0</v>
      </c>
      <c r="X561" s="3">
        <f t="shared" si="109"/>
        <v>0</v>
      </c>
      <c r="Y561" s="3">
        <f t="shared" si="110"/>
        <v>0</v>
      </c>
    </row>
    <row r="562" spans="1:25" x14ac:dyDescent="0.25">
      <c r="C562" s="3" t="s">
        <v>92</v>
      </c>
      <c r="D562" s="17">
        <v>345</v>
      </c>
      <c r="E562" s="7">
        <v>18.600000000000001</v>
      </c>
      <c r="F562" s="7">
        <v>8.1</v>
      </c>
      <c r="G562" s="7">
        <f t="shared" si="120"/>
        <v>150.66</v>
      </c>
      <c r="H562" s="8">
        <f t="shared" si="118"/>
        <v>180.18935999999999</v>
      </c>
      <c r="I562" s="8">
        <v>180</v>
      </c>
      <c r="J562" s="15" t="str">
        <f t="shared" si="119"/>
        <v>D-345</v>
      </c>
      <c r="K562" s="8" t="s">
        <v>14</v>
      </c>
      <c r="L562" s="2" t="s">
        <v>322</v>
      </c>
      <c r="M562" s="2"/>
      <c r="P562" s="36">
        <f t="shared" si="111"/>
        <v>210</v>
      </c>
      <c r="Q562" s="3">
        <f t="shared" si="112"/>
        <v>1</v>
      </c>
      <c r="R562" s="3">
        <f t="shared" si="113"/>
        <v>0</v>
      </c>
      <c r="S562" s="3">
        <f t="shared" si="114"/>
        <v>0</v>
      </c>
      <c r="T562" s="3">
        <f t="shared" si="115"/>
        <v>0</v>
      </c>
      <c r="U562" s="3">
        <f t="shared" si="116"/>
        <v>0</v>
      </c>
      <c r="V562" s="3">
        <f t="shared" si="117"/>
        <v>0</v>
      </c>
      <c r="W562" s="3">
        <f t="shared" si="108"/>
        <v>0</v>
      </c>
      <c r="X562" s="3">
        <f t="shared" si="109"/>
        <v>0</v>
      </c>
      <c r="Y562" s="3">
        <f t="shared" si="110"/>
        <v>0</v>
      </c>
    </row>
    <row r="563" spans="1:25" x14ac:dyDescent="0.25">
      <c r="C563" s="3" t="s">
        <v>92</v>
      </c>
      <c r="D563" s="17">
        <v>346</v>
      </c>
      <c r="E563" s="7">
        <v>18.600000000000001</v>
      </c>
      <c r="F563" s="7">
        <v>8.1</v>
      </c>
      <c r="G563" s="7">
        <f t="shared" si="120"/>
        <v>150.66</v>
      </c>
      <c r="H563" s="8">
        <f t="shared" si="118"/>
        <v>180.18935999999999</v>
      </c>
      <c r="I563" s="8">
        <v>180</v>
      </c>
      <c r="J563" s="15" t="str">
        <f t="shared" si="119"/>
        <v>D-346</v>
      </c>
      <c r="K563" s="8" t="s">
        <v>14</v>
      </c>
      <c r="L563" s="2" t="s">
        <v>322</v>
      </c>
      <c r="M563" s="2"/>
      <c r="P563" s="36">
        <f t="shared" si="111"/>
        <v>210</v>
      </c>
      <c r="Q563" s="3">
        <f t="shared" si="112"/>
        <v>1</v>
      </c>
      <c r="R563" s="3">
        <f t="shared" si="113"/>
        <v>0</v>
      </c>
      <c r="S563" s="3">
        <f t="shared" si="114"/>
        <v>0</v>
      </c>
      <c r="T563" s="3">
        <f t="shared" si="115"/>
        <v>0</v>
      </c>
      <c r="U563" s="3">
        <f t="shared" si="116"/>
        <v>0</v>
      </c>
      <c r="V563" s="3">
        <f t="shared" si="117"/>
        <v>0</v>
      </c>
      <c r="W563" s="3">
        <f t="shared" si="108"/>
        <v>0</v>
      </c>
      <c r="X563" s="3">
        <f t="shared" si="109"/>
        <v>0</v>
      </c>
      <c r="Y563" s="3">
        <f t="shared" si="110"/>
        <v>0</v>
      </c>
    </row>
    <row r="564" spans="1:25" x14ac:dyDescent="0.25">
      <c r="C564" s="3" t="s">
        <v>92</v>
      </c>
      <c r="D564" s="17">
        <v>347</v>
      </c>
      <c r="E564" s="7">
        <v>18.600000000000001</v>
      </c>
      <c r="F564" s="7">
        <v>8.1</v>
      </c>
      <c r="G564" s="7">
        <f t="shared" si="120"/>
        <v>150.66</v>
      </c>
      <c r="H564" s="8">
        <f t="shared" si="118"/>
        <v>180.18935999999999</v>
      </c>
      <c r="I564" s="8">
        <v>180</v>
      </c>
      <c r="J564" s="15" t="str">
        <f t="shared" si="119"/>
        <v>D-347</v>
      </c>
      <c r="K564" s="8" t="s">
        <v>14</v>
      </c>
      <c r="L564" s="2" t="s">
        <v>322</v>
      </c>
      <c r="M564" s="2"/>
      <c r="P564" s="36">
        <f t="shared" si="111"/>
        <v>210</v>
      </c>
      <c r="Q564" s="3">
        <f t="shared" si="112"/>
        <v>1</v>
      </c>
      <c r="R564" s="3">
        <f t="shared" si="113"/>
        <v>0</v>
      </c>
      <c r="S564" s="3">
        <f t="shared" si="114"/>
        <v>0</v>
      </c>
      <c r="T564" s="3">
        <f t="shared" si="115"/>
        <v>0</v>
      </c>
      <c r="U564" s="3">
        <f t="shared" si="116"/>
        <v>0</v>
      </c>
      <c r="V564" s="3">
        <f t="shared" si="117"/>
        <v>0</v>
      </c>
      <c r="W564" s="3">
        <f t="shared" si="108"/>
        <v>0</v>
      </c>
      <c r="X564" s="3">
        <f t="shared" si="109"/>
        <v>0</v>
      </c>
      <c r="Y564" s="3">
        <f t="shared" si="110"/>
        <v>0</v>
      </c>
    </row>
    <row r="565" spans="1:25" x14ac:dyDescent="0.25">
      <c r="C565" s="3" t="s">
        <v>92</v>
      </c>
      <c r="D565" s="17">
        <v>348</v>
      </c>
      <c r="E565" s="7">
        <v>18.600000000000001</v>
      </c>
      <c r="F565" s="7">
        <v>8.1</v>
      </c>
      <c r="G565" s="7">
        <f t="shared" si="120"/>
        <v>150.66</v>
      </c>
      <c r="H565" s="8">
        <f t="shared" si="118"/>
        <v>180.18935999999999</v>
      </c>
      <c r="I565" s="8">
        <v>180</v>
      </c>
      <c r="J565" s="15" t="str">
        <f t="shared" si="119"/>
        <v>D-348</v>
      </c>
      <c r="K565" s="8" t="s">
        <v>14</v>
      </c>
      <c r="L565" s="2" t="s">
        <v>322</v>
      </c>
      <c r="M565" s="2"/>
      <c r="P565" s="36">
        <f t="shared" si="111"/>
        <v>210</v>
      </c>
      <c r="Q565" s="3">
        <f t="shared" si="112"/>
        <v>1</v>
      </c>
      <c r="R565" s="3">
        <f t="shared" si="113"/>
        <v>0</v>
      </c>
      <c r="S565" s="3">
        <f t="shared" si="114"/>
        <v>0</v>
      </c>
      <c r="T565" s="3">
        <f t="shared" si="115"/>
        <v>0</v>
      </c>
      <c r="U565" s="3">
        <f t="shared" si="116"/>
        <v>0</v>
      </c>
      <c r="V565" s="3">
        <f t="shared" si="117"/>
        <v>0</v>
      </c>
      <c r="W565" s="3">
        <f t="shared" si="108"/>
        <v>0</v>
      </c>
      <c r="X565" s="3">
        <f t="shared" si="109"/>
        <v>0</v>
      </c>
      <c r="Y565" s="3">
        <f t="shared" si="110"/>
        <v>0</v>
      </c>
    </row>
    <row r="566" spans="1:25" x14ac:dyDescent="0.25">
      <c r="C566" s="3" t="s">
        <v>92</v>
      </c>
      <c r="D566" s="17">
        <v>349</v>
      </c>
      <c r="E566" s="7">
        <v>18.600000000000001</v>
      </c>
      <c r="F566" s="7">
        <v>8.1</v>
      </c>
      <c r="G566" s="7">
        <f t="shared" si="120"/>
        <v>150.66</v>
      </c>
      <c r="H566" s="8">
        <f t="shared" si="118"/>
        <v>180.18935999999999</v>
      </c>
      <c r="I566" s="8">
        <v>180</v>
      </c>
      <c r="J566" s="15" t="str">
        <f t="shared" si="119"/>
        <v>D-349</v>
      </c>
      <c r="K566" s="8" t="s">
        <v>14</v>
      </c>
      <c r="L566" s="2" t="s">
        <v>322</v>
      </c>
      <c r="M566" s="2"/>
      <c r="P566" s="36">
        <f t="shared" si="111"/>
        <v>210</v>
      </c>
      <c r="Q566" s="3">
        <f t="shared" si="112"/>
        <v>1</v>
      </c>
      <c r="R566" s="3">
        <f t="shared" si="113"/>
        <v>0</v>
      </c>
      <c r="S566" s="3">
        <f t="shared" si="114"/>
        <v>0</v>
      </c>
      <c r="T566" s="3">
        <f t="shared" si="115"/>
        <v>0</v>
      </c>
      <c r="U566" s="3">
        <f t="shared" si="116"/>
        <v>0</v>
      </c>
      <c r="V566" s="3">
        <f t="shared" si="117"/>
        <v>0</v>
      </c>
      <c r="W566" s="3">
        <f t="shared" si="108"/>
        <v>0</v>
      </c>
      <c r="X566" s="3">
        <f t="shared" si="109"/>
        <v>0</v>
      </c>
      <c r="Y566" s="3">
        <f t="shared" si="110"/>
        <v>0</v>
      </c>
    </row>
    <row r="567" spans="1:25" x14ac:dyDescent="0.25">
      <c r="C567" s="3" t="s">
        <v>92</v>
      </c>
      <c r="D567" s="17">
        <v>350</v>
      </c>
      <c r="E567" s="7">
        <v>18.600000000000001</v>
      </c>
      <c r="F567" s="7">
        <v>8.1</v>
      </c>
      <c r="G567" s="7">
        <f t="shared" si="120"/>
        <v>150.66</v>
      </c>
      <c r="H567" s="8">
        <f t="shared" si="118"/>
        <v>180.18935999999999</v>
      </c>
      <c r="I567" s="8">
        <v>180</v>
      </c>
      <c r="J567" s="15" t="str">
        <f t="shared" si="119"/>
        <v>D-350</v>
      </c>
      <c r="K567" s="8" t="s">
        <v>14</v>
      </c>
      <c r="L567" s="2" t="s">
        <v>322</v>
      </c>
      <c r="M567" s="2"/>
      <c r="P567" s="36">
        <f t="shared" si="111"/>
        <v>210</v>
      </c>
      <c r="Q567" s="3">
        <f t="shared" si="112"/>
        <v>1</v>
      </c>
      <c r="R567" s="3">
        <f t="shared" si="113"/>
        <v>0</v>
      </c>
      <c r="S567" s="3">
        <f t="shared" si="114"/>
        <v>0</v>
      </c>
      <c r="T567" s="3">
        <f t="shared" si="115"/>
        <v>0</v>
      </c>
      <c r="U567" s="3">
        <f t="shared" si="116"/>
        <v>0</v>
      </c>
      <c r="V567" s="3">
        <f t="shared" si="117"/>
        <v>0</v>
      </c>
      <c r="W567" s="3">
        <f t="shared" si="108"/>
        <v>0</v>
      </c>
      <c r="X567" s="3">
        <f t="shared" si="109"/>
        <v>0</v>
      </c>
      <c r="Y567" s="3">
        <f t="shared" si="110"/>
        <v>0</v>
      </c>
    </row>
    <row r="568" spans="1:25" x14ac:dyDescent="0.25">
      <c r="C568" s="3" t="s">
        <v>92</v>
      </c>
      <c r="D568" s="17">
        <v>351</v>
      </c>
      <c r="E568" s="7">
        <v>18.600000000000001</v>
      </c>
      <c r="F568" s="7">
        <v>8.1</v>
      </c>
      <c r="G568" s="7">
        <f t="shared" si="120"/>
        <v>150.66</v>
      </c>
      <c r="H568" s="8">
        <f t="shared" si="118"/>
        <v>180.18935999999999</v>
      </c>
      <c r="I568" s="8">
        <v>180</v>
      </c>
      <c r="J568" s="15" t="str">
        <f t="shared" si="119"/>
        <v>D-351</v>
      </c>
      <c r="K568" s="8" t="s">
        <v>14</v>
      </c>
      <c r="L568" s="2" t="s">
        <v>322</v>
      </c>
      <c r="M568" s="2"/>
      <c r="P568" s="36">
        <f t="shared" si="111"/>
        <v>210</v>
      </c>
      <c r="Q568" s="3">
        <f t="shared" si="112"/>
        <v>1</v>
      </c>
      <c r="R568" s="3">
        <f t="shared" si="113"/>
        <v>0</v>
      </c>
      <c r="S568" s="3">
        <f t="shared" si="114"/>
        <v>0</v>
      </c>
      <c r="T568" s="3">
        <f t="shared" si="115"/>
        <v>0</v>
      </c>
      <c r="U568" s="3">
        <f t="shared" si="116"/>
        <v>0</v>
      </c>
      <c r="V568" s="3">
        <f t="shared" si="117"/>
        <v>0</v>
      </c>
      <c r="W568" s="3">
        <f t="shared" si="108"/>
        <v>0</v>
      </c>
      <c r="X568" s="3">
        <f t="shared" si="109"/>
        <v>0</v>
      </c>
      <c r="Y568" s="3">
        <f t="shared" si="110"/>
        <v>0</v>
      </c>
    </row>
    <row r="569" spans="1:25" x14ac:dyDescent="0.25">
      <c r="C569" s="3" t="s">
        <v>92</v>
      </c>
      <c r="D569" s="17">
        <v>352</v>
      </c>
      <c r="E569" s="7">
        <v>18.600000000000001</v>
      </c>
      <c r="F569" s="7">
        <v>8.1</v>
      </c>
      <c r="G569" s="7">
        <f t="shared" si="120"/>
        <v>150.66</v>
      </c>
      <c r="H569" s="8">
        <f t="shared" si="118"/>
        <v>180.18935999999999</v>
      </c>
      <c r="I569" s="8">
        <v>180</v>
      </c>
      <c r="J569" s="15" t="str">
        <f t="shared" si="119"/>
        <v>D-352</v>
      </c>
      <c r="K569" s="8" t="s">
        <v>14</v>
      </c>
      <c r="L569" s="2" t="s">
        <v>322</v>
      </c>
      <c r="M569" s="2"/>
      <c r="P569" s="36">
        <f t="shared" si="111"/>
        <v>210</v>
      </c>
      <c r="Q569" s="3">
        <f t="shared" si="112"/>
        <v>1</v>
      </c>
      <c r="R569" s="3">
        <f t="shared" si="113"/>
        <v>0</v>
      </c>
      <c r="S569" s="3">
        <f t="shared" si="114"/>
        <v>0</v>
      </c>
      <c r="T569" s="3">
        <f t="shared" si="115"/>
        <v>0</v>
      </c>
      <c r="U569" s="3">
        <f t="shared" si="116"/>
        <v>0</v>
      </c>
      <c r="V569" s="3">
        <f t="shared" si="117"/>
        <v>0</v>
      </c>
      <c r="W569" s="3">
        <f t="shared" si="108"/>
        <v>0</v>
      </c>
      <c r="X569" s="3">
        <f t="shared" si="109"/>
        <v>0</v>
      </c>
      <c r="Y569" s="3">
        <f t="shared" si="110"/>
        <v>0</v>
      </c>
    </row>
    <row r="570" spans="1:25" x14ac:dyDescent="0.25">
      <c r="C570" s="3" t="s">
        <v>92</v>
      </c>
      <c r="D570" s="17">
        <v>353</v>
      </c>
      <c r="E570" s="7">
        <v>18.600000000000001</v>
      </c>
      <c r="F570" s="7">
        <v>8.1</v>
      </c>
      <c r="G570" s="7">
        <f t="shared" si="120"/>
        <v>150.66</v>
      </c>
      <c r="H570" s="8">
        <f t="shared" si="118"/>
        <v>180.18935999999999</v>
      </c>
      <c r="I570" s="8">
        <v>180</v>
      </c>
      <c r="J570" s="15" t="str">
        <f t="shared" si="119"/>
        <v>D-353</v>
      </c>
      <c r="K570" s="8" t="s">
        <v>14</v>
      </c>
      <c r="L570" s="2" t="s">
        <v>322</v>
      </c>
      <c r="M570" s="2"/>
      <c r="P570" s="36">
        <f t="shared" si="111"/>
        <v>210</v>
      </c>
      <c r="Q570" s="3">
        <f t="shared" si="112"/>
        <v>1</v>
      </c>
      <c r="R570" s="3">
        <f t="shared" si="113"/>
        <v>0</v>
      </c>
      <c r="S570" s="3">
        <f t="shared" si="114"/>
        <v>0</v>
      </c>
      <c r="T570" s="3">
        <f t="shared" si="115"/>
        <v>0</v>
      </c>
      <c r="U570" s="3">
        <f t="shared" si="116"/>
        <v>0</v>
      </c>
      <c r="V570" s="3">
        <f t="shared" si="117"/>
        <v>0</v>
      </c>
      <c r="W570" s="3">
        <f t="shared" si="108"/>
        <v>0</v>
      </c>
      <c r="X570" s="3">
        <f t="shared" si="109"/>
        <v>0</v>
      </c>
      <c r="Y570" s="3">
        <f t="shared" si="110"/>
        <v>0</v>
      </c>
    </row>
    <row r="571" spans="1:25" ht="19.5" hidden="1" x14ac:dyDescent="0.3">
      <c r="A571" s="6" t="s">
        <v>147</v>
      </c>
      <c r="B571" s="3" t="s">
        <v>148</v>
      </c>
      <c r="C571" s="3" t="s">
        <v>147</v>
      </c>
      <c r="D571" s="17">
        <v>1</v>
      </c>
      <c r="E571" s="7">
        <v>22.9</v>
      </c>
      <c r="F571" s="7">
        <v>11</v>
      </c>
      <c r="G571" s="7">
        <f t="shared" si="120"/>
        <v>251.89999999999998</v>
      </c>
      <c r="H571" s="8">
        <f t="shared" si="118"/>
        <v>301.27239999999995</v>
      </c>
      <c r="I571" s="8">
        <v>300</v>
      </c>
      <c r="J571" s="15" t="str">
        <f t="shared" si="119"/>
        <v>F-1</v>
      </c>
      <c r="K571" s="8" t="s">
        <v>21</v>
      </c>
      <c r="L571" s="2" t="s">
        <v>21</v>
      </c>
      <c r="M571" s="2"/>
      <c r="P571" s="36">
        <f t="shared" si="111"/>
        <v>320</v>
      </c>
      <c r="Q571" s="3">
        <f t="shared" si="112"/>
        <v>0</v>
      </c>
      <c r="R571" s="3">
        <f t="shared" si="113"/>
        <v>0</v>
      </c>
      <c r="S571" s="3">
        <f t="shared" si="114"/>
        <v>1</v>
      </c>
      <c r="T571" s="3">
        <f t="shared" si="115"/>
        <v>0</v>
      </c>
      <c r="U571" s="3">
        <f t="shared" si="116"/>
        <v>0</v>
      </c>
      <c r="V571" s="3">
        <f t="shared" si="117"/>
        <v>0</v>
      </c>
      <c r="W571" s="3">
        <f t="shared" si="108"/>
        <v>0</v>
      </c>
      <c r="X571" s="3">
        <f t="shared" si="109"/>
        <v>0</v>
      </c>
      <c r="Y571" s="3">
        <f t="shared" si="110"/>
        <v>0</v>
      </c>
    </row>
    <row r="572" spans="1:25" ht="19.5" hidden="1" x14ac:dyDescent="0.3">
      <c r="A572" s="6"/>
      <c r="C572" s="3" t="s">
        <v>147</v>
      </c>
      <c r="D572" s="17">
        <v>2</v>
      </c>
      <c r="E572" s="7">
        <v>22.9</v>
      </c>
      <c r="F572" s="7">
        <v>11</v>
      </c>
      <c r="G572" s="7">
        <f t="shared" si="120"/>
        <v>251.89999999999998</v>
      </c>
      <c r="H572" s="8">
        <f t="shared" si="118"/>
        <v>301.27239999999995</v>
      </c>
      <c r="I572" s="8">
        <v>300</v>
      </c>
      <c r="J572" s="15" t="str">
        <f t="shared" si="119"/>
        <v>F-2</v>
      </c>
      <c r="K572" s="8" t="s">
        <v>21</v>
      </c>
      <c r="L572" s="2" t="s">
        <v>21</v>
      </c>
      <c r="M572" s="2"/>
      <c r="P572" s="36">
        <f t="shared" si="111"/>
        <v>320</v>
      </c>
      <c r="Q572" s="3">
        <f t="shared" si="112"/>
        <v>0</v>
      </c>
      <c r="R572" s="3">
        <f t="shared" si="113"/>
        <v>0</v>
      </c>
      <c r="S572" s="3">
        <f t="shared" si="114"/>
        <v>1</v>
      </c>
      <c r="T572" s="3">
        <f t="shared" si="115"/>
        <v>0</v>
      </c>
      <c r="U572" s="3">
        <f t="shared" si="116"/>
        <v>0</v>
      </c>
      <c r="V572" s="3">
        <f t="shared" si="117"/>
        <v>0</v>
      </c>
      <c r="W572" s="3">
        <f t="shared" si="108"/>
        <v>0</v>
      </c>
      <c r="X572" s="3">
        <f t="shared" si="109"/>
        <v>0</v>
      </c>
      <c r="Y572" s="3">
        <f t="shared" si="110"/>
        <v>0</v>
      </c>
    </row>
    <row r="573" spans="1:25" ht="19.5" hidden="1" x14ac:dyDescent="0.3">
      <c r="A573" s="6"/>
      <c r="C573" s="3" t="s">
        <v>147</v>
      </c>
      <c r="D573" s="17">
        <v>3</v>
      </c>
      <c r="E573" s="7">
        <v>22.9</v>
      </c>
      <c r="F573" s="7">
        <v>11</v>
      </c>
      <c r="G573" s="7">
        <f t="shared" si="120"/>
        <v>251.89999999999998</v>
      </c>
      <c r="H573" s="8">
        <f t="shared" si="118"/>
        <v>301.27239999999995</v>
      </c>
      <c r="I573" s="8">
        <v>300</v>
      </c>
      <c r="J573" s="15" t="str">
        <f t="shared" si="119"/>
        <v>F-3</v>
      </c>
      <c r="K573" s="8" t="s">
        <v>21</v>
      </c>
      <c r="L573" s="2" t="s">
        <v>21</v>
      </c>
      <c r="M573" s="2"/>
      <c r="P573" s="36">
        <f t="shared" si="111"/>
        <v>320</v>
      </c>
      <c r="Q573" s="3">
        <f t="shared" si="112"/>
        <v>0</v>
      </c>
      <c r="R573" s="3">
        <f t="shared" si="113"/>
        <v>0</v>
      </c>
      <c r="S573" s="3">
        <f t="shared" si="114"/>
        <v>1</v>
      </c>
      <c r="T573" s="3">
        <f t="shared" si="115"/>
        <v>0</v>
      </c>
      <c r="U573" s="3">
        <f t="shared" si="116"/>
        <v>0</v>
      </c>
      <c r="V573" s="3">
        <f t="shared" si="117"/>
        <v>0</v>
      </c>
      <c r="W573" s="3">
        <f t="shared" si="108"/>
        <v>0</v>
      </c>
      <c r="X573" s="3">
        <f t="shared" si="109"/>
        <v>0</v>
      </c>
      <c r="Y573" s="3">
        <f t="shared" si="110"/>
        <v>0</v>
      </c>
    </row>
    <row r="574" spans="1:25" ht="19.5" hidden="1" x14ac:dyDescent="0.3">
      <c r="A574" s="6"/>
      <c r="C574" s="3" t="s">
        <v>147</v>
      </c>
      <c r="D574" s="17">
        <v>4</v>
      </c>
      <c r="E574" s="7">
        <v>22.9</v>
      </c>
      <c r="F574" s="7">
        <v>11</v>
      </c>
      <c r="G574" s="7">
        <f t="shared" si="120"/>
        <v>251.89999999999998</v>
      </c>
      <c r="H574" s="8">
        <f t="shared" si="118"/>
        <v>301.27239999999995</v>
      </c>
      <c r="I574" s="8">
        <v>300</v>
      </c>
      <c r="J574" s="15" t="str">
        <f t="shared" si="119"/>
        <v>F-4</v>
      </c>
      <c r="K574" s="8" t="s">
        <v>21</v>
      </c>
      <c r="L574" s="2" t="s">
        <v>21</v>
      </c>
      <c r="M574" s="2"/>
      <c r="P574" s="36">
        <f t="shared" si="111"/>
        <v>320</v>
      </c>
      <c r="Q574" s="3">
        <f t="shared" si="112"/>
        <v>0</v>
      </c>
      <c r="R574" s="3">
        <f t="shared" si="113"/>
        <v>0</v>
      </c>
      <c r="S574" s="3">
        <f t="shared" si="114"/>
        <v>1</v>
      </c>
      <c r="T574" s="3">
        <f t="shared" si="115"/>
        <v>0</v>
      </c>
      <c r="U574" s="3">
        <f t="shared" si="116"/>
        <v>0</v>
      </c>
      <c r="V574" s="3">
        <f t="shared" si="117"/>
        <v>0</v>
      </c>
      <c r="W574" s="3">
        <f t="shared" si="108"/>
        <v>0</v>
      </c>
      <c r="X574" s="3">
        <f t="shared" si="109"/>
        <v>0</v>
      </c>
      <c r="Y574" s="3">
        <f t="shared" si="110"/>
        <v>0</v>
      </c>
    </row>
    <row r="575" spans="1:25" ht="19.5" x14ac:dyDescent="0.3">
      <c r="A575" s="6"/>
      <c r="C575" s="3" t="s">
        <v>147</v>
      </c>
      <c r="D575" s="17">
        <v>5</v>
      </c>
      <c r="E575" s="7">
        <v>22.9</v>
      </c>
      <c r="F575" s="7">
        <v>11</v>
      </c>
      <c r="G575" s="7">
        <f t="shared" si="120"/>
        <v>251.89999999999998</v>
      </c>
      <c r="H575" s="8">
        <f t="shared" si="118"/>
        <v>301.27239999999995</v>
      </c>
      <c r="I575" s="8">
        <v>300</v>
      </c>
      <c r="J575" s="15" t="str">
        <f t="shared" si="119"/>
        <v>F-5</v>
      </c>
      <c r="K575" s="8" t="s">
        <v>14</v>
      </c>
      <c r="L575" s="2" t="s">
        <v>317</v>
      </c>
      <c r="M575" s="2" t="s">
        <v>317</v>
      </c>
      <c r="P575" s="36">
        <f t="shared" si="111"/>
        <v>320</v>
      </c>
      <c r="Q575" s="3">
        <f t="shared" si="112"/>
        <v>0</v>
      </c>
      <c r="R575" s="3">
        <f t="shared" si="113"/>
        <v>0</v>
      </c>
      <c r="S575" s="3">
        <f t="shared" si="114"/>
        <v>1</v>
      </c>
      <c r="T575" s="3">
        <f t="shared" si="115"/>
        <v>0</v>
      </c>
      <c r="U575" s="3">
        <f t="shared" si="116"/>
        <v>0</v>
      </c>
      <c r="V575" s="3">
        <f t="shared" si="117"/>
        <v>0</v>
      </c>
      <c r="W575" s="3">
        <f t="shared" si="108"/>
        <v>0</v>
      </c>
      <c r="X575" s="3">
        <f t="shared" si="109"/>
        <v>0</v>
      </c>
      <c r="Y575" s="3">
        <f t="shared" si="110"/>
        <v>0</v>
      </c>
    </row>
    <row r="576" spans="1:25" ht="19.5" hidden="1" x14ac:dyDescent="0.3">
      <c r="A576" s="6"/>
      <c r="C576" s="3" t="s">
        <v>147</v>
      </c>
      <c r="D576" s="17">
        <v>6</v>
      </c>
      <c r="E576" s="7">
        <v>22.9</v>
      </c>
      <c r="F576" s="7">
        <v>11</v>
      </c>
      <c r="G576" s="7">
        <f t="shared" si="120"/>
        <v>251.89999999999998</v>
      </c>
      <c r="H576" s="8">
        <f t="shared" si="118"/>
        <v>301.27239999999995</v>
      </c>
      <c r="I576" s="8">
        <v>300</v>
      </c>
      <c r="J576" s="15" t="str">
        <f t="shared" si="119"/>
        <v>F-6</v>
      </c>
      <c r="K576" s="8" t="s">
        <v>14</v>
      </c>
      <c r="L576" s="2" t="s">
        <v>27</v>
      </c>
      <c r="M576" s="2" t="s">
        <v>235</v>
      </c>
      <c r="P576" s="36">
        <f t="shared" si="111"/>
        <v>320</v>
      </c>
      <c r="Q576" s="3">
        <f t="shared" si="112"/>
        <v>0</v>
      </c>
      <c r="R576" s="3">
        <f t="shared" si="113"/>
        <v>0</v>
      </c>
      <c r="S576" s="3">
        <f t="shared" si="114"/>
        <v>1</v>
      </c>
      <c r="T576" s="3">
        <f t="shared" si="115"/>
        <v>0</v>
      </c>
      <c r="U576" s="3">
        <f t="shared" si="116"/>
        <v>0</v>
      </c>
      <c r="V576" s="3">
        <f t="shared" si="117"/>
        <v>0</v>
      </c>
      <c r="W576" s="3">
        <f t="shared" si="108"/>
        <v>0</v>
      </c>
      <c r="X576" s="3">
        <f t="shared" si="109"/>
        <v>0</v>
      </c>
      <c r="Y576" s="3">
        <f t="shared" si="110"/>
        <v>0</v>
      </c>
    </row>
    <row r="577" spans="1:25" ht="19.5" hidden="1" x14ac:dyDescent="0.3">
      <c r="A577" s="6"/>
      <c r="C577" s="3" t="s">
        <v>147</v>
      </c>
      <c r="D577" s="17">
        <v>7</v>
      </c>
      <c r="E577" s="7">
        <v>22.9</v>
      </c>
      <c r="F577" s="7">
        <v>11</v>
      </c>
      <c r="G577" s="7">
        <f t="shared" si="120"/>
        <v>251.89999999999998</v>
      </c>
      <c r="H577" s="8">
        <f t="shared" si="118"/>
        <v>301.27239999999995</v>
      </c>
      <c r="I577" s="8">
        <v>300</v>
      </c>
      <c r="J577" s="15" t="str">
        <f t="shared" si="119"/>
        <v>F-7</v>
      </c>
      <c r="K577" s="8" t="s">
        <v>14</v>
      </c>
      <c r="L577" s="2" t="s">
        <v>27</v>
      </c>
      <c r="M577" s="2" t="s">
        <v>235</v>
      </c>
      <c r="P577" s="36">
        <f t="shared" si="111"/>
        <v>320</v>
      </c>
      <c r="Q577" s="3">
        <f t="shared" si="112"/>
        <v>0</v>
      </c>
      <c r="R577" s="3">
        <f t="shared" si="113"/>
        <v>0</v>
      </c>
      <c r="S577" s="3">
        <f t="shared" si="114"/>
        <v>1</v>
      </c>
      <c r="T577" s="3">
        <f t="shared" si="115"/>
        <v>0</v>
      </c>
      <c r="U577" s="3">
        <f t="shared" si="116"/>
        <v>0</v>
      </c>
      <c r="V577" s="3">
        <f t="shared" si="117"/>
        <v>0</v>
      </c>
      <c r="W577" s="3">
        <f t="shared" si="108"/>
        <v>0</v>
      </c>
      <c r="X577" s="3">
        <f t="shared" si="109"/>
        <v>0</v>
      </c>
      <c r="Y577" s="3">
        <f t="shared" si="110"/>
        <v>0</v>
      </c>
    </row>
    <row r="578" spans="1:25" ht="19.5" hidden="1" x14ac:dyDescent="0.3">
      <c r="A578" s="6"/>
      <c r="C578" s="3" t="s">
        <v>147</v>
      </c>
      <c r="D578" s="17">
        <v>8</v>
      </c>
      <c r="E578" s="7">
        <v>22.9</v>
      </c>
      <c r="F578" s="7">
        <v>11</v>
      </c>
      <c r="G578" s="7">
        <f t="shared" si="120"/>
        <v>251.89999999999998</v>
      </c>
      <c r="H578" s="8">
        <f t="shared" si="118"/>
        <v>301.27239999999995</v>
      </c>
      <c r="I578" s="8">
        <v>300</v>
      </c>
      <c r="J578" s="15" t="str">
        <f t="shared" si="119"/>
        <v>F-8</v>
      </c>
      <c r="K578" s="8" t="s">
        <v>21</v>
      </c>
      <c r="L578" s="2" t="s">
        <v>21</v>
      </c>
      <c r="M578" s="2"/>
      <c r="P578" s="36">
        <f t="shared" si="111"/>
        <v>320</v>
      </c>
      <c r="Q578" s="3">
        <f t="shared" si="112"/>
        <v>0</v>
      </c>
      <c r="R578" s="3">
        <f t="shared" si="113"/>
        <v>0</v>
      </c>
      <c r="S578" s="3">
        <f t="shared" si="114"/>
        <v>1</v>
      </c>
      <c r="T578" s="3">
        <f t="shared" si="115"/>
        <v>0</v>
      </c>
      <c r="U578" s="3">
        <f t="shared" si="116"/>
        <v>0</v>
      </c>
      <c r="V578" s="3">
        <f t="shared" si="117"/>
        <v>0</v>
      </c>
      <c r="W578" s="3">
        <f t="shared" si="108"/>
        <v>0</v>
      </c>
      <c r="X578" s="3">
        <f t="shared" si="109"/>
        <v>0</v>
      </c>
      <c r="Y578" s="3">
        <f t="shared" si="110"/>
        <v>0</v>
      </c>
    </row>
    <row r="579" spans="1:25" ht="19.5" hidden="1" x14ac:dyDescent="0.3">
      <c r="A579" s="6"/>
      <c r="C579" s="3" t="s">
        <v>147</v>
      </c>
      <c r="D579" s="17">
        <v>9</v>
      </c>
      <c r="E579" s="7">
        <v>22.9</v>
      </c>
      <c r="F579" s="7">
        <v>11</v>
      </c>
      <c r="G579" s="7">
        <f t="shared" si="120"/>
        <v>251.89999999999998</v>
      </c>
      <c r="H579" s="8">
        <f t="shared" si="118"/>
        <v>301.27239999999995</v>
      </c>
      <c r="I579" s="8">
        <v>300</v>
      </c>
      <c r="J579" s="15" t="str">
        <f t="shared" si="119"/>
        <v>F-9</v>
      </c>
      <c r="K579" s="8" t="s">
        <v>21</v>
      </c>
      <c r="L579" s="2" t="s">
        <v>21</v>
      </c>
      <c r="M579" s="2"/>
      <c r="P579" s="36">
        <f t="shared" si="111"/>
        <v>320</v>
      </c>
      <c r="Q579" s="3">
        <f t="shared" si="112"/>
        <v>0</v>
      </c>
      <c r="R579" s="3">
        <f t="shared" si="113"/>
        <v>0</v>
      </c>
      <c r="S579" s="3">
        <f t="shared" si="114"/>
        <v>1</v>
      </c>
      <c r="T579" s="3">
        <f t="shared" si="115"/>
        <v>0</v>
      </c>
      <c r="U579" s="3">
        <f t="shared" si="116"/>
        <v>0</v>
      </c>
      <c r="V579" s="3">
        <f t="shared" si="117"/>
        <v>0</v>
      </c>
      <c r="W579" s="3">
        <f t="shared" si="108"/>
        <v>0</v>
      </c>
      <c r="X579" s="3">
        <f t="shared" si="109"/>
        <v>0</v>
      </c>
      <c r="Y579" s="3">
        <f t="shared" si="110"/>
        <v>0</v>
      </c>
    </row>
    <row r="580" spans="1:25" ht="19.5" hidden="1" x14ac:dyDescent="0.3">
      <c r="A580" s="6"/>
      <c r="B580" s="3" t="s">
        <v>149</v>
      </c>
      <c r="C580" s="3" t="s">
        <v>147</v>
      </c>
      <c r="D580" s="17">
        <v>10</v>
      </c>
      <c r="E580" s="7">
        <v>22.9</v>
      </c>
      <c r="F580" s="7">
        <v>13.151</v>
      </c>
      <c r="G580" s="7">
        <f t="shared" si="120"/>
        <v>301.15789999999998</v>
      </c>
      <c r="H580" s="8">
        <f t="shared" si="118"/>
        <v>360.18484839999996</v>
      </c>
      <c r="I580" s="8">
        <v>300</v>
      </c>
      <c r="J580" s="15" t="str">
        <f t="shared" si="119"/>
        <v>F-10</v>
      </c>
      <c r="K580" s="8" t="s">
        <v>21</v>
      </c>
      <c r="L580" s="2" t="s">
        <v>21</v>
      </c>
      <c r="M580" s="2"/>
      <c r="P580" s="36">
        <f t="shared" si="111"/>
        <v>410</v>
      </c>
      <c r="Q580" s="3">
        <f t="shared" si="112"/>
        <v>0</v>
      </c>
      <c r="R580" s="3">
        <f t="shared" si="113"/>
        <v>0</v>
      </c>
      <c r="S580" s="3">
        <f t="shared" si="114"/>
        <v>0</v>
      </c>
      <c r="T580" s="3">
        <f t="shared" si="115"/>
        <v>0</v>
      </c>
      <c r="U580" s="3">
        <f t="shared" si="116"/>
        <v>1</v>
      </c>
      <c r="V580" s="3">
        <f t="shared" si="117"/>
        <v>0</v>
      </c>
      <c r="W580" s="3">
        <f t="shared" ref="W580:W643" si="121">IF($P580=$W$3,1,0)</f>
        <v>0</v>
      </c>
      <c r="X580" s="3">
        <f t="shared" ref="X580:X643" si="122">IF($P580=$X$3,1,0)</f>
        <v>0</v>
      </c>
      <c r="Y580" s="3">
        <f t="shared" ref="Y580:Y643" si="123">IF($P580=$Y$3,1,0)</f>
        <v>0</v>
      </c>
    </row>
    <row r="581" spans="1:25" hidden="1" x14ac:dyDescent="0.25">
      <c r="B581" s="3" t="s">
        <v>150</v>
      </c>
      <c r="C581" s="3" t="s">
        <v>147</v>
      </c>
      <c r="D581" s="17">
        <v>11</v>
      </c>
      <c r="E581" s="7">
        <v>22.9</v>
      </c>
      <c r="F581" s="7">
        <v>11.968</v>
      </c>
      <c r="G581" s="7">
        <f t="shared" si="120"/>
        <v>274.06719999999996</v>
      </c>
      <c r="H581" s="8">
        <f t="shared" si="118"/>
        <v>327.78437119999995</v>
      </c>
      <c r="I581" s="8">
        <v>300</v>
      </c>
      <c r="J581" s="15" t="str">
        <f t="shared" si="119"/>
        <v>F-11</v>
      </c>
      <c r="K581" s="8" t="s">
        <v>14</v>
      </c>
      <c r="L581" s="2" t="s">
        <v>234</v>
      </c>
      <c r="M581" s="31"/>
      <c r="P581" s="36">
        <f t="shared" ref="P581:P644" si="124">IF(H581&lt;=210,210,IF(H581&lt;=250,250,IF(H581&lt;=320,320,IF(H581&lt;=350,350,IF(H581&lt;=410,410,IF(H581&lt;=520,520,IF(H581&lt;=700,700,IF(H581&lt;=900,900,IF(H581&lt;=1200,1200,0)))))))))</f>
        <v>350</v>
      </c>
      <c r="Q581" s="3">
        <f t="shared" ref="Q581:Q644" si="125">IF($P581=$Q$3,1,0)</f>
        <v>0</v>
      </c>
      <c r="R581" s="3">
        <f t="shared" ref="R581:R644" si="126">IF($P581=$R$3,1,0)</f>
        <v>0</v>
      </c>
      <c r="S581" s="3">
        <f t="shared" ref="S581:S644" si="127">IF($P581=$S$3,1,0)</f>
        <v>0</v>
      </c>
      <c r="T581" s="3">
        <f t="shared" ref="T581:T644" si="128">IF($P581=$T$3,1,0)</f>
        <v>1</v>
      </c>
      <c r="U581" s="3">
        <f t="shared" ref="U581:U644" si="129">IF($P581=$U$3,1,0)</f>
        <v>0</v>
      </c>
      <c r="V581" s="3">
        <f t="shared" ref="V581:V644" si="130">IF($P581=$V$3,1,0)</f>
        <v>0</v>
      </c>
      <c r="W581" s="3">
        <f t="shared" si="121"/>
        <v>0</v>
      </c>
      <c r="X581" s="3">
        <f t="shared" si="122"/>
        <v>0</v>
      </c>
      <c r="Y581" s="3">
        <f t="shared" si="123"/>
        <v>0</v>
      </c>
    </row>
    <row r="582" spans="1:25" hidden="1" x14ac:dyDescent="0.25">
      <c r="C582" s="3" t="s">
        <v>147</v>
      </c>
      <c r="D582" s="17">
        <v>12</v>
      </c>
      <c r="E582" s="7">
        <v>22.9</v>
      </c>
      <c r="F582" s="7">
        <v>11.968</v>
      </c>
      <c r="G582" s="7">
        <f t="shared" si="120"/>
        <v>274.06719999999996</v>
      </c>
      <c r="H582" s="8">
        <f t="shared" si="118"/>
        <v>327.78437119999995</v>
      </c>
      <c r="I582" s="8">
        <v>300</v>
      </c>
      <c r="J582" s="15" t="str">
        <f t="shared" si="119"/>
        <v>F-12</v>
      </c>
      <c r="K582" s="8" t="s">
        <v>14</v>
      </c>
      <c r="L582" s="2" t="s">
        <v>27</v>
      </c>
      <c r="M582" s="31"/>
      <c r="P582" s="36">
        <f t="shared" si="124"/>
        <v>350</v>
      </c>
      <c r="Q582" s="3">
        <f t="shared" si="125"/>
        <v>0</v>
      </c>
      <c r="R582" s="3">
        <f t="shared" si="126"/>
        <v>0</v>
      </c>
      <c r="S582" s="3">
        <f t="shared" si="127"/>
        <v>0</v>
      </c>
      <c r="T582" s="3">
        <f t="shared" si="128"/>
        <v>1</v>
      </c>
      <c r="U582" s="3">
        <f t="shared" si="129"/>
        <v>0</v>
      </c>
      <c r="V582" s="3">
        <f t="shared" si="130"/>
        <v>0</v>
      </c>
      <c r="W582" s="3">
        <f t="shared" si="121"/>
        <v>0</v>
      </c>
      <c r="X582" s="3">
        <f t="shared" si="122"/>
        <v>0</v>
      </c>
      <c r="Y582" s="3">
        <f t="shared" si="123"/>
        <v>0</v>
      </c>
    </row>
    <row r="583" spans="1:25" hidden="1" x14ac:dyDescent="0.25">
      <c r="C583" s="3" t="s">
        <v>147</v>
      </c>
      <c r="D583" s="17">
        <v>13</v>
      </c>
      <c r="E583" s="7">
        <v>22.9</v>
      </c>
      <c r="F583" s="7">
        <v>11.968</v>
      </c>
      <c r="G583" s="7">
        <f t="shared" si="120"/>
        <v>274.06719999999996</v>
      </c>
      <c r="H583" s="8">
        <f t="shared" si="118"/>
        <v>327.78437119999995</v>
      </c>
      <c r="I583" s="8">
        <v>300</v>
      </c>
      <c r="J583" s="15" t="str">
        <f t="shared" si="119"/>
        <v>F-13</v>
      </c>
      <c r="K583" s="8" t="s">
        <v>14</v>
      </c>
      <c r="L583" s="121" t="s">
        <v>332</v>
      </c>
      <c r="M583" s="31"/>
      <c r="P583" s="36">
        <f t="shared" si="124"/>
        <v>350</v>
      </c>
      <c r="Q583" s="3">
        <f t="shared" si="125"/>
        <v>0</v>
      </c>
      <c r="R583" s="3">
        <f t="shared" si="126"/>
        <v>0</v>
      </c>
      <c r="S583" s="3">
        <f t="shared" si="127"/>
        <v>0</v>
      </c>
      <c r="T583" s="3">
        <f t="shared" si="128"/>
        <v>1</v>
      </c>
      <c r="U583" s="3">
        <f t="shared" si="129"/>
        <v>0</v>
      </c>
      <c r="V583" s="3">
        <f t="shared" si="130"/>
        <v>0</v>
      </c>
      <c r="W583" s="3">
        <f t="shared" si="121"/>
        <v>0</v>
      </c>
      <c r="X583" s="3">
        <f t="shared" si="122"/>
        <v>0</v>
      </c>
      <c r="Y583" s="3">
        <f t="shared" si="123"/>
        <v>0</v>
      </c>
    </row>
    <row r="584" spans="1:25" hidden="1" x14ac:dyDescent="0.25">
      <c r="C584" s="3" t="s">
        <v>147</v>
      </c>
      <c r="D584" s="17">
        <v>14</v>
      </c>
      <c r="E584" s="7">
        <v>22.9</v>
      </c>
      <c r="F584" s="7">
        <v>11.968</v>
      </c>
      <c r="G584" s="7">
        <f t="shared" si="120"/>
        <v>274.06719999999996</v>
      </c>
      <c r="H584" s="8">
        <f t="shared" ref="H584:H647" si="131">+G584*1.196</f>
        <v>327.78437119999995</v>
      </c>
      <c r="I584" s="8">
        <v>300</v>
      </c>
      <c r="J584" s="15" t="str">
        <f t="shared" ref="J584:J647" si="132">+C584&amp;"-"&amp;D584</f>
        <v>F-14</v>
      </c>
      <c r="K584" s="8" t="s">
        <v>14</v>
      </c>
      <c r="L584" s="2" t="s">
        <v>27</v>
      </c>
      <c r="M584" s="31"/>
      <c r="P584" s="36">
        <f t="shared" si="124"/>
        <v>350</v>
      </c>
      <c r="Q584" s="3">
        <f t="shared" si="125"/>
        <v>0</v>
      </c>
      <c r="R584" s="3">
        <f t="shared" si="126"/>
        <v>0</v>
      </c>
      <c r="S584" s="3">
        <f t="shared" si="127"/>
        <v>0</v>
      </c>
      <c r="T584" s="3">
        <f t="shared" si="128"/>
        <v>1</v>
      </c>
      <c r="U584" s="3">
        <f t="shared" si="129"/>
        <v>0</v>
      </c>
      <c r="V584" s="3">
        <f t="shared" si="130"/>
        <v>0</v>
      </c>
      <c r="W584" s="3">
        <f t="shared" si="121"/>
        <v>0</v>
      </c>
      <c r="X584" s="3">
        <f t="shared" si="122"/>
        <v>0</v>
      </c>
      <c r="Y584" s="3">
        <f t="shared" si="123"/>
        <v>0</v>
      </c>
    </row>
    <row r="585" spans="1:25" hidden="1" x14ac:dyDescent="0.25">
      <c r="C585" s="3" t="s">
        <v>147</v>
      </c>
      <c r="D585" s="17">
        <v>15</v>
      </c>
      <c r="E585" s="7">
        <v>22.9</v>
      </c>
      <c r="F585" s="7">
        <v>11.968</v>
      </c>
      <c r="G585" s="7">
        <f t="shared" si="120"/>
        <v>274.06719999999996</v>
      </c>
      <c r="H585" s="8">
        <f t="shared" si="131"/>
        <v>327.78437119999995</v>
      </c>
      <c r="I585" s="8">
        <v>300</v>
      </c>
      <c r="J585" s="15" t="str">
        <f t="shared" si="132"/>
        <v>F-15</v>
      </c>
      <c r="K585" s="8" t="s">
        <v>14</v>
      </c>
      <c r="L585" s="121" t="s">
        <v>332</v>
      </c>
      <c r="M585" s="31"/>
      <c r="P585" s="36">
        <f t="shared" si="124"/>
        <v>350</v>
      </c>
      <c r="Q585" s="3">
        <f t="shared" si="125"/>
        <v>0</v>
      </c>
      <c r="R585" s="3">
        <f t="shared" si="126"/>
        <v>0</v>
      </c>
      <c r="S585" s="3">
        <f t="shared" si="127"/>
        <v>0</v>
      </c>
      <c r="T585" s="3">
        <f t="shared" si="128"/>
        <v>1</v>
      </c>
      <c r="U585" s="3">
        <f t="shared" si="129"/>
        <v>0</v>
      </c>
      <c r="V585" s="3">
        <f t="shared" si="130"/>
        <v>0</v>
      </c>
      <c r="W585" s="3">
        <f t="shared" si="121"/>
        <v>0</v>
      </c>
      <c r="X585" s="3">
        <f t="shared" si="122"/>
        <v>0</v>
      </c>
      <c r="Y585" s="3">
        <f t="shared" si="123"/>
        <v>0</v>
      </c>
    </row>
    <row r="586" spans="1:25" hidden="1" x14ac:dyDescent="0.25">
      <c r="C586" s="3" t="s">
        <v>147</v>
      </c>
      <c r="D586" s="17">
        <v>16</v>
      </c>
      <c r="E586" s="7">
        <v>22.9</v>
      </c>
      <c r="F586" s="7">
        <v>11.968</v>
      </c>
      <c r="G586" s="7">
        <f t="shared" si="120"/>
        <v>274.06719999999996</v>
      </c>
      <c r="H586" s="8">
        <f t="shared" si="131"/>
        <v>327.78437119999995</v>
      </c>
      <c r="I586" s="8">
        <v>300</v>
      </c>
      <c r="J586" s="15" t="str">
        <f t="shared" si="132"/>
        <v>F-16</v>
      </c>
      <c r="K586" s="8" t="s">
        <v>14</v>
      </c>
      <c r="L586" s="121" t="s">
        <v>332</v>
      </c>
      <c r="M586" s="31"/>
      <c r="P586" s="36">
        <f t="shared" si="124"/>
        <v>350</v>
      </c>
      <c r="Q586" s="3">
        <f t="shared" si="125"/>
        <v>0</v>
      </c>
      <c r="R586" s="3">
        <f t="shared" si="126"/>
        <v>0</v>
      </c>
      <c r="S586" s="3">
        <f t="shared" si="127"/>
        <v>0</v>
      </c>
      <c r="T586" s="3">
        <f t="shared" si="128"/>
        <v>1</v>
      </c>
      <c r="U586" s="3">
        <f t="shared" si="129"/>
        <v>0</v>
      </c>
      <c r="V586" s="3">
        <f t="shared" si="130"/>
        <v>0</v>
      </c>
      <c r="W586" s="3">
        <f t="shared" si="121"/>
        <v>0</v>
      </c>
      <c r="X586" s="3">
        <f t="shared" si="122"/>
        <v>0</v>
      </c>
      <c r="Y586" s="3">
        <f t="shared" si="123"/>
        <v>0</v>
      </c>
    </row>
    <row r="587" spans="1:25" hidden="1" x14ac:dyDescent="0.25">
      <c r="C587" s="3" t="s">
        <v>147</v>
      </c>
      <c r="D587" s="17">
        <v>17</v>
      </c>
      <c r="E587" s="7">
        <v>22.9</v>
      </c>
      <c r="F587" s="7">
        <v>11.968</v>
      </c>
      <c r="G587" s="7">
        <f t="shared" si="120"/>
        <v>274.06719999999996</v>
      </c>
      <c r="H587" s="8">
        <f t="shared" si="131"/>
        <v>327.78437119999995</v>
      </c>
      <c r="I587" s="8">
        <v>300</v>
      </c>
      <c r="J587" s="15" t="str">
        <f t="shared" si="132"/>
        <v>F-17</v>
      </c>
      <c r="K587" s="8" t="s">
        <v>14</v>
      </c>
      <c r="L587" s="121" t="s">
        <v>332</v>
      </c>
      <c r="M587" s="31"/>
      <c r="P587" s="36">
        <f t="shared" si="124"/>
        <v>350</v>
      </c>
      <c r="Q587" s="3">
        <f t="shared" si="125"/>
        <v>0</v>
      </c>
      <c r="R587" s="3">
        <f t="shared" si="126"/>
        <v>0</v>
      </c>
      <c r="S587" s="3">
        <f t="shared" si="127"/>
        <v>0</v>
      </c>
      <c r="T587" s="3">
        <f t="shared" si="128"/>
        <v>1</v>
      </c>
      <c r="U587" s="3">
        <f t="shared" si="129"/>
        <v>0</v>
      </c>
      <c r="V587" s="3">
        <f t="shared" si="130"/>
        <v>0</v>
      </c>
      <c r="W587" s="3">
        <f t="shared" si="121"/>
        <v>0</v>
      </c>
      <c r="X587" s="3">
        <f t="shared" si="122"/>
        <v>0</v>
      </c>
      <c r="Y587" s="3">
        <f t="shared" si="123"/>
        <v>0</v>
      </c>
    </row>
    <row r="588" spans="1:25" hidden="1" x14ac:dyDescent="0.25">
      <c r="C588" s="3" t="s">
        <v>147</v>
      </c>
      <c r="D588" s="17">
        <v>18</v>
      </c>
      <c r="E588" s="7">
        <v>22.9</v>
      </c>
      <c r="F588" s="7">
        <v>11.968</v>
      </c>
      <c r="G588" s="7">
        <f t="shared" si="120"/>
        <v>274.06719999999996</v>
      </c>
      <c r="H588" s="8">
        <f t="shared" si="131"/>
        <v>327.78437119999995</v>
      </c>
      <c r="I588" s="8">
        <v>300</v>
      </c>
      <c r="J588" s="15" t="str">
        <f t="shared" si="132"/>
        <v>F-18</v>
      </c>
      <c r="K588" s="8" t="s">
        <v>14</v>
      </c>
      <c r="L588" s="2" t="s">
        <v>234</v>
      </c>
      <c r="M588" s="31"/>
      <c r="P588" s="36">
        <f t="shared" si="124"/>
        <v>350</v>
      </c>
      <c r="Q588" s="3">
        <f t="shared" si="125"/>
        <v>0</v>
      </c>
      <c r="R588" s="3">
        <f t="shared" si="126"/>
        <v>0</v>
      </c>
      <c r="S588" s="3">
        <f t="shared" si="127"/>
        <v>0</v>
      </c>
      <c r="T588" s="3">
        <f t="shared" si="128"/>
        <v>1</v>
      </c>
      <c r="U588" s="3">
        <f t="shared" si="129"/>
        <v>0</v>
      </c>
      <c r="V588" s="3">
        <f t="shared" si="130"/>
        <v>0</v>
      </c>
      <c r="W588" s="3">
        <f t="shared" si="121"/>
        <v>0</v>
      </c>
      <c r="X588" s="3">
        <f t="shared" si="122"/>
        <v>0</v>
      </c>
      <c r="Y588" s="3">
        <f t="shared" si="123"/>
        <v>0</v>
      </c>
    </row>
    <row r="589" spans="1:25" hidden="1" x14ac:dyDescent="0.25">
      <c r="B589" s="3" t="s">
        <v>151</v>
      </c>
      <c r="C589" s="3" t="s">
        <v>147</v>
      </c>
      <c r="D589" s="17">
        <v>19</v>
      </c>
      <c r="E589" s="7">
        <v>22.9</v>
      </c>
      <c r="F589" s="7">
        <v>11.968</v>
      </c>
      <c r="G589" s="7">
        <f t="shared" si="120"/>
        <v>274.06719999999996</v>
      </c>
      <c r="H589" s="8">
        <f t="shared" si="131"/>
        <v>327.78437119999995</v>
      </c>
      <c r="I589" s="8">
        <v>300</v>
      </c>
      <c r="J589" s="15" t="str">
        <f t="shared" si="132"/>
        <v>F-19</v>
      </c>
      <c r="K589" s="8" t="s">
        <v>21</v>
      </c>
      <c r="L589" s="2" t="s">
        <v>21</v>
      </c>
      <c r="M589" s="2"/>
      <c r="P589" s="36">
        <f t="shared" si="124"/>
        <v>350</v>
      </c>
      <c r="Q589" s="3">
        <f t="shared" si="125"/>
        <v>0</v>
      </c>
      <c r="R589" s="3">
        <f t="shared" si="126"/>
        <v>0</v>
      </c>
      <c r="S589" s="3">
        <f t="shared" si="127"/>
        <v>0</v>
      </c>
      <c r="T589" s="3">
        <f t="shared" si="128"/>
        <v>1</v>
      </c>
      <c r="U589" s="3">
        <f t="shared" si="129"/>
        <v>0</v>
      </c>
      <c r="V589" s="3">
        <f t="shared" si="130"/>
        <v>0</v>
      </c>
      <c r="W589" s="3">
        <f t="shared" si="121"/>
        <v>0</v>
      </c>
      <c r="X589" s="3">
        <f t="shared" si="122"/>
        <v>0</v>
      </c>
      <c r="Y589" s="3">
        <f t="shared" si="123"/>
        <v>0</v>
      </c>
    </row>
    <row r="590" spans="1:25" hidden="1" x14ac:dyDescent="0.25">
      <c r="C590" s="3" t="s">
        <v>147</v>
      </c>
      <c r="D590" s="17">
        <v>20</v>
      </c>
      <c r="E590" s="7">
        <v>22.9</v>
      </c>
      <c r="F590" s="7">
        <v>11.968</v>
      </c>
      <c r="G590" s="7">
        <f t="shared" si="120"/>
        <v>274.06719999999996</v>
      </c>
      <c r="H590" s="8">
        <f t="shared" si="131"/>
        <v>327.78437119999995</v>
      </c>
      <c r="I590" s="8">
        <v>300</v>
      </c>
      <c r="J590" s="15" t="str">
        <f t="shared" si="132"/>
        <v>F-20</v>
      </c>
      <c r="K590" s="8" t="s">
        <v>21</v>
      </c>
      <c r="L590" s="2" t="s">
        <v>21</v>
      </c>
      <c r="M590" s="2"/>
      <c r="P590" s="36">
        <f t="shared" si="124"/>
        <v>350</v>
      </c>
      <c r="Q590" s="3">
        <f t="shared" si="125"/>
        <v>0</v>
      </c>
      <c r="R590" s="3">
        <f t="shared" si="126"/>
        <v>0</v>
      </c>
      <c r="S590" s="3">
        <f t="shared" si="127"/>
        <v>0</v>
      </c>
      <c r="T590" s="3">
        <f t="shared" si="128"/>
        <v>1</v>
      </c>
      <c r="U590" s="3">
        <f t="shared" si="129"/>
        <v>0</v>
      </c>
      <c r="V590" s="3">
        <f t="shared" si="130"/>
        <v>0</v>
      </c>
      <c r="W590" s="3">
        <f t="shared" si="121"/>
        <v>0</v>
      </c>
      <c r="X590" s="3">
        <f t="shared" si="122"/>
        <v>0</v>
      </c>
      <c r="Y590" s="3">
        <f t="shared" si="123"/>
        <v>0</v>
      </c>
    </row>
    <row r="591" spans="1:25" hidden="1" x14ac:dyDescent="0.25">
      <c r="C591" s="3" t="s">
        <v>147</v>
      </c>
      <c r="D591" s="17">
        <v>21</v>
      </c>
      <c r="E591" s="7">
        <v>22.9</v>
      </c>
      <c r="F591" s="7">
        <v>11.968</v>
      </c>
      <c r="G591" s="7">
        <f t="shared" si="120"/>
        <v>274.06719999999996</v>
      </c>
      <c r="H591" s="8">
        <f t="shared" si="131"/>
        <v>327.78437119999995</v>
      </c>
      <c r="I591" s="8">
        <v>300</v>
      </c>
      <c r="J591" s="15" t="str">
        <f t="shared" si="132"/>
        <v>F-21</v>
      </c>
      <c r="K591" s="8" t="s">
        <v>21</v>
      </c>
      <c r="L591" s="2" t="s">
        <v>21</v>
      </c>
      <c r="M591" s="2"/>
      <c r="P591" s="36">
        <f t="shared" si="124"/>
        <v>350</v>
      </c>
      <c r="Q591" s="3">
        <f t="shared" si="125"/>
        <v>0</v>
      </c>
      <c r="R591" s="3">
        <f t="shared" si="126"/>
        <v>0</v>
      </c>
      <c r="S591" s="3">
        <f t="shared" si="127"/>
        <v>0</v>
      </c>
      <c r="T591" s="3">
        <f t="shared" si="128"/>
        <v>1</v>
      </c>
      <c r="U591" s="3">
        <f t="shared" si="129"/>
        <v>0</v>
      </c>
      <c r="V591" s="3">
        <f t="shared" si="130"/>
        <v>0</v>
      </c>
      <c r="W591" s="3">
        <f t="shared" si="121"/>
        <v>0</v>
      </c>
      <c r="X591" s="3">
        <f t="shared" si="122"/>
        <v>0</v>
      </c>
      <c r="Y591" s="3">
        <f t="shared" si="123"/>
        <v>0</v>
      </c>
    </row>
    <row r="592" spans="1:25" hidden="1" x14ac:dyDescent="0.25">
      <c r="C592" s="3" t="s">
        <v>147</v>
      </c>
      <c r="D592" s="17">
        <v>22</v>
      </c>
      <c r="E592" s="7">
        <v>22.9</v>
      </c>
      <c r="F592" s="7">
        <v>11.968</v>
      </c>
      <c r="G592" s="7">
        <f t="shared" si="120"/>
        <v>274.06719999999996</v>
      </c>
      <c r="H592" s="8">
        <f t="shared" si="131"/>
        <v>327.78437119999995</v>
      </c>
      <c r="I592" s="8">
        <v>300</v>
      </c>
      <c r="J592" s="15" t="str">
        <f t="shared" si="132"/>
        <v>F-22</v>
      </c>
      <c r="K592" s="8" t="s">
        <v>21</v>
      </c>
      <c r="L592" s="2" t="s">
        <v>21</v>
      </c>
      <c r="M592" s="2"/>
      <c r="P592" s="36">
        <f t="shared" si="124"/>
        <v>350</v>
      </c>
      <c r="Q592" s="3">
        <f t="shared" si="125"/>
        <v>0</v>
      </c>
      <c r="R592" s="3">
        <f t="shared" si="126"/>
        <v>0</v>
      </c>
      <c r="S592" s="3">
        <f t="shared" si="127"/>
        <v>0</v>
      </c>
      <c r="T592" s="3">
        <f t="shared" si="128"/>
        <v>1</v>
      </c>
      <c r="U592" s="3">
        <f t="shared" si="129"/>
        <v>0</v>
      </c>
      <c r="V592" s="3">
        <f t="shared" si="130"/>
        <v>0</v>
      </c>
      <c r="W592" s="3">
        <f t="shared" si="121"/>
        <v>0</v>
      </c>
      <c r="X592" s="3">
        <f t="shared" si="122"/>
        <v>0</v>
      </c>
      <c r="Y592" s="3">
        <f t="shared" si="123"/>
        <v>0</v>
      </c>
    </row>
    <row r="593" spans="2:25" hidden="1" x14ac:dyDescent="0.25">
      <c r="C593" s="3" t="s">
        <v>147</v>
      </c>
      <c r="D593" s="17">
        <v>23</v>
      </c>
      <c r="E593" s="7">
        <v>22.9</v>
      </c>
      <c r="F593" s="7">
        <v>11.968</v>
      </c>
      <c r="G593" s="7">
        <f t="shared" si="120"/>
        <v>274.06719999999996</v>
      </c>
      <c r="H593" s="8">
        <f t="shared" si="131"/>
        <v>327.78437119999995</v>
      </c>
      <c r="I593" s="8">
        <v>300</v>
      </c>
      <c r="J593" s="15" t="str">
        <f t="shared" si="132"/>
        <v>F-23</v>
      </c>
      <c r="K593" s="8" t="s">
        <v>21</v>
      </c>
      <c r="L593" s="2" t="s">
        <v>21</v>
      </c>
      <c r="M593" s="2"/>
      <c r="P593" s="36">
        <f t="shared" si="124"/>
        <v>350</v>
      </c>
      <c r="Q593" s="3">
        <f t="shared" si="125"/>
        <v>0</v>
      </c>
      <c r="R593" s="3">
        <f t="shared" si="126"/>
        <v>0</v>
      </c>
      <c r="S593" s="3">
        <f t="shared" si="127"/>
        <v>0</v>
      </c>
      <c r="T593" s="3">
        <f t="shared" si="128"/>
        <v>1</v>
      </c>
      <c r="U593" s="3">
        <f t="shared" si="129"/>
        <v>0</v>
      </c>
      <c r="V593" s="3">
        <f t="shared" si="130"/>
        <v>0</v>
      </c>
      <c r="W593" s="3">
        <f t="shared" si="121"/>
        <v>0</v>
      </c>
      <c r="X593" s="3">
        <f t="shared" si="122"/>
        <v>0</v>
      </c>
      <c r="Y593" s="3">
        <f t="shared" si="123"/>
        <v>0</v>
      </c>
    </row>
    <row r="594" spans="2:25" hidden="1" x14ac:dyDescent="0.25">
      <c r="C594" s="3" t="s">
        <v>147</v>
      </c>
      <c r="D594" s="17">
        <v>24</v>
      </c>
      <c r="E594" s="7">
        <v>22.9</v>
      </c>
      <c r="F594" s="7">
        <v>11.968</v>
      </c>
      <c r="G594" s="7">
        <f t="shared" si="120"/>
        <v>274.06719999999996</v>
      </c>
      <c r="H594" s="8">
        <f t="shared" si="131"/>
        <v>327.78437119999995</v>
      </c>
      <c r="I594" s="8">
        <v>300</v>
      </c>
      <c r="J594" s="15" t="str">
        <f t="shared" si="132"/>
        <v>F-24</v>
      </c>
      <c r="K594" s="8" t="s">
        <v>14</v>
      </c>
      <c r="L594" s="121" t="s">
        <v>332</v>
      </c>
      <c r="M594" s="31"/>
      <c r="P594" s="36">
        <f t="shared" si="124"/>
        <v>350</v>
      </c>
      <c r="Q594" s="3">
        <f t="shared" si="125"/>
        <v>0</v>
      </c>
      <c r="R594" s="3">
        <f t="shared" si="126"/>
        <v>0</v>
      </c>
      <c r="S594" s="3">
        <f t="shared" si="127"/>
        <v>0</v>
      </c>
      <c r="T594" s="3">
        <f t="shared" si="128"/>
        <v>1</v>
      </c>
      <c r="U594" s="3">
        <f t="shared" si="129"/>
        <v>0</v>
      </c>
      <c r="V594" s="3">
        <f t="shared" si="130"/>
        <v>0</v>
      </c>
      <c r="W594" s="3">
        <f t="shared" si="121"/>
        <v>0</v>
      </c>
      <c r="X594" s="3">
        <f t="shared" si="122"/>
        <v>0</v>
      </c>
      <c r="Y594" s="3">
        <f t="shared" si="123"/>
        <v>0</v>
      </c>
    </row>
    <row r="595" spans="2:25" hidden="1" x14ac:dyDescent="0.25">
      <c r="C595" s="3" t="s">
        <v>147</v>
      </c>
      <c r="D595" s="17">
        <v>25</v>
      </c>
      <c r="E595" s="7">
        <v>22.9</v>
      </c>
      <c r="F595" s="7">
        <v>11.968</v>
      </c>
      <c r="G595" s="7">
        <f t="shared" si="120"/>
        <v>274.06719999999996</v>
      </c>
      <c r="H595" s="8">
        <f t="shared" si="131"/>
        <v>327.78437119999995</v>
      </c>
      <c r="I595" s="8">
        <v>300</v>
      </c>
      <c r="J595" s="15" t="str">
        <f t="shared" si="132"/>
        <v>F-25</v>
      </c>
      <c r="K595" s="8" t="s">
        <v>21</v>
      </c>
      <c r="L595" s="2" t="s">
        <v>21</v>
      </c>
      <c r="M595" s="2"/>
      <c r="P595" s="36">
        <f t="shared" si="124"/>
        <v>350</v>
      </c>
      <c r="Q595" s="3">
        <f t="shared" si="125"/>
        <v>0</v>
      </c>
      <c r="R595" s="3">
        <f t="shared" si="126"/>
        <v>0</v>
      </c>
      <c r="S595" s="3">
        <f t="shared" si="127"/>
        <v>0</v>
      </c>
      <c r="T595" s="3">
        <f t="shared" si="128"/>
        <v>1</v>
      </c>
      <c r="U595" s="3">
        <f t="shared" si="129"/>
        <v>0</v>
      </c>
      <c r="V595" s="3">
        <f t="shared" si="130"/>
        <v>0</v>
      </c>
      <c r="W595" s="3">
        <f t="shared" si="121"/>
        <v>0</v>
      </c>
      <c r="X595" s="3">
        <f t="shared" si="122"/>
        <v>0</v>
      </c>
      <c r="Y595" s="3">
        <f t="shared" si="123"/>
        <v>0</v>
      </c>
    </row>
    <row r="596" spans="2:25" hidden="1" x14ac:dyDescent="0.25">
      <c r="C596" s="3" t="s">
        <v>147</v>
      </c>
      <c r="D596" s="17">
        <v>26</v>
      </c>
      <c r="E596" s="7">
        <v>22.9</v>
      </c>
      <c r="F596" s="7">
        <v>11.968</v>
      </c>
      <c r="G596" s="7">
        <f t="shared" si="120"/>
        <v>274.06719999999996</v>
      </c>
      <c r="H596" s="8">
        <f t="shared" si="131"/>
        <v>327.78437119999995</v>
      </c>
      <c r="I596" s="8">
        <v>300</v>
      </c>
      <c r="J596" s="15" t="str">
        <f t="shared" si="132"/>
        <v>F-26</v>
      </c>
      <c r="K596" s="8" t="s">
        <v>21</v>
      </c>
      <c r="L596" s="2" t="s">
        <v>21</v>
      </c>
      <c r="M596" s="2"/>
      <c r="P596" s="36">
        <f t="shared" si="124"/>
        <v>350</v>
      </c>
      <c r="Q596" s="3">
        <f t="shared" si="125"/>
        <v>0</v>
      </c>
      <c r="R596" s="3">
        <f t="shared" si="126"/>
        <v>0</v>
      </c>
      <c r="S596" s="3">
        <f t="shared" si="127"/>
        <v>0</v>
      </c>
      <c r="T596" s="3">
        <f t="shared" si="128"/>
        <v>1</v>
      </c>
      <c r="U596" s="3">
        <f t="shared" si="129"/>
        <v>0</v>
      </c>
      <c r="V596" s="3">
        <f t="shared" si="130"/>
        <v>0</v>
      </c>
      <c r="W596" s="3">
        <f t="shared" si="121"/>
        <v>0</v>
      </c>
      <c r="X596" s="3">
        <f t="shared" si="122"/>
        <v>0</v>
      </c>
      <c r="Y596" s="3">
        <f t="shared" si="123"/>
        <v>0</v>
      </c>
    </row>
    <row r="597" spans="2:25" hidden="1" x14ac:dyDescent="0.25">
      <c r="B597" s="3" t="s">
        <v>152</v>
      </c>
      <c r="C597" s="3" t="s">
        <v>147</v>
      </c>
      <c r="D597" s="17">
        <v>27</v>
      </c>
      <c r="E597" s="7">
        <v>22.9</v>
      </c>
      <c r="F597" s="7">
        <v>13.151</v>
      </c>
      <c r="G597" s="7">
        <f t="shared" si="120"/>
        <v>301.15789999999998</v>
      </c>
      <c r="H597" s="8">
        <f t="shared" si="131"/>
        <v>360.18484839999996</v>
      </c>
      <c r="I597" s="8">
        <v>300</v>
      </c>
      <c r="J597" s="15" t="str">
        <f t="shared" si="132"/>
        <v>F-27</v>
      </c>
      <c r="K597" s="8" t="s">
        <v>21</v>
      </c>
      <c r="L597" s="2" t="s">
        <v>21</v>
      </c>
      <c r="M597" s="2"/>
      <c r="P597" s="36">
        <f t="shared" si="124"/>
        <v>410</v>
      </c>
      <c r="Q597" s="3">
        <f t="shared" si="125"/>
        <v>0</v>
      </c>
      <c r="R597" s="3">
        <f t="shared" si="126"/>
        <v>0</v>
      </c>
      <c r="S597" s="3">
        <f t="shared" si="127"/>
        <v>0</v>
      </c>
      <c r="T597" s="3">
        <f t="shared" si="128"/>
        <v>0</v>
      </c>
      <c r="U597" s="3">
        <f t="shared" si="129"/>
        <v>1</v>
      </c>
      <c r="V597" s="3">
        <f t="shared" si="130"/>
        <v>0</v>
      </c>
      <c r="W597" s="3">
        <f t="shared" si="121"/>
        <v>0</v>
      </c>
      <c r="X597" s="3">
        <f t="shared" si="122"/>
        <v>0</v>
      </c>
      <c r="Y597" s="3">
        <f t="shared" si="123"/>
        <v>0</v>
      </c>
    </row>
    <row r="598" spans="2:25" hidden="1" x14ac:dyDescent="0.25">
      <c r="B598" s="3" t="s">
        <v>153</v>
      </c>
      <c r="C598" s="3" t="s">
        <v>147</v>
      </c>
      <c r="D598" s="17">
        <v>28</v>
      </c>
      <c r="E598" s="7">
        <v>22.9</v>
      </c>
      <c r="F598" s="7">
        <v>11</v>
      </c>
      <c r="G598" s="7">
        <f t="shared" si="120"/>
        <v>251.89999999999998</v>
      </c>
      <c r="H598" s="8">
        <f t="shared" si="131"/>
        <v>301.27239999999995</v>
      </c>
      <c r="I598" s="8">
        <v>300</v>
      </c>
      <c r="J598" s="15" t="str">
        <f t="shared" si="132"/>
        <v>F-28</v>
      </c>
      <c r="K598" s="8" t="s">
        <v>21</v>
      </c>
      <c r="L598" s="2" t="s">
        <v>21</v>
      </c>
      <c r="M598" s="2"/>
      <c r="P598" s="36">
        <f t="shared" si="124"/>
        <v>320</v>
      </c>
      <c r="Q598" s="3">
        <f t="shared" si="125"/>
        <v>0</v>
      </c>
      <c r="R598" s="3">
        <f t="shared" si="126"/>
        <v>0</v>
      </c>
      <c r="S598" s="3">
        <f t="shared" si="127"/>
        <v>1</v>
      </c>
      <c r="T598" s="3">
        <f t="shared" si="128"/>
        <v>0</v>
      </c>
      <c r="U598" s="3">
        <f t="shared" si="129"/>
        <v>0</v>
      </c>
      <c r="V598" s="3">
        <f t="shared" si="130"/>
        <v>0</v>
      </c>
      <c r="W598" s="3">
        <f t="shared" si="121"/>
        <v>0</v>
      </c>
      <c r="X598" s="3">
        <f t="shared" si="122"/>
        <v>0</v>
      </c>
      <c r="Y598" s="3">
        <f t="shared" si="123"/>
        <v>0</v>
      </c>
    </row>
    <row r="599" spans="2:25" hidden="1" x14ac:dyDescent="0.25">
      <c r="C599" s="3" t="s">
        <v>147</v>
      </c>
      <c r="D599" s="17">
        <v>29</v>
      </c>
      <c r="E599" s="7">
        <v>22.9</v>
      </c>
      <c r="F599" s="7">
        <v>11</v>
      </c>
      <c r="G599" s="7">
        <f t="shared" si="120"/>
        <v>251.89999999999998</v>
      </c>
      <c r="H599" s="8">
        <f t="shared" si="131"/>
        <v>301.27239999999995</v>
      </c>
      <c r="I599" s="8">
        <v>300</v>
      </c>
      <c r="J599" s="15" t="str">
        <f t="shared" si="132"/>
        <v>F-29</v>
      </c>
      <c r="K599" s="8" t="s">
        <v>21</v>
      </c>
      <c r="L599" s="2" t="s">
        <v>21</v>
      </c>
      <c r="M599" s="2"/>
      <c r="P599" s="36">
        <f t="shared" si="124"/>
        <v>320</v>
      </c>
      <c r="Q599" s="3">
        <f t="shared" si="125"/>
        <v>0</v>
      </c>
      <c r="R599" s="3">
        <f t="shared" si="126"/>
        <v>0</v>
      </c>
      <c r="S599" s="3">
        <f t="shared" si="127"/>
        <v>1</v>
      </c>
      <c r="T599" s="3">
        <f t="shared" si="128"/>
        <v>0</v>
      </c>
      <c r="U599" s="3">
        <f t="shared" si="129"/>
        <v>0</v>
      </c>
      <c r="V599" s="3">
        <f t="shared" si="130"/>
        <v>0</v>
      </c>
      <c r="W599" s="3">
        <f t="shared" si="121"/>
        <v>0</v>
      </c>
      <c r="X599" s="3">
        <f t="shared" si="122"/>
        <v>0</v>
      </c>
      <c r="Y599" s="3">
        <f t="shared" si="123"/>
        <v>0</v>
      </c>
    </row>
    <row r="600" spans="2:25" hidden="1" x14ac:dyDescent="0.25">
      <c r="C600" s="3" t="s">
        <v>147</v>
      </c>
      <c r="D600" s="17">
        <v>30</v>
      </c>
      <c r="E600" s="7">
        <v>22.9</v>
      </c>
      <c r="F600" s="7">
        <v>11</v>
      </c>
      <c r="G600" s="7">
        <f t="shared" si="120"/>
        <v>251.89999999999998</v>
      </c>
      <c r="H600" s="8">
        <f t="shared" si="131"/>
        <v>301.27239999999995</v>
      </c>
      <c r="I600" s="8">
        <v>300</v>
      </c>
      <c r="J600" s="15" t="str">
        <f t="shared" si="132"/>
        <v>F-30</v>
      </c>
      <c r="K600" s="8" t="s">
        <v>21</v>
      </c>
      <c r="L600" s="2" t="s">
        <v>21</v>
      </c>
      <c r="M600" s="2"/>
      <c r="P600" s="36">
        <f t="shared" si="124"/>
        <v>320</v>
      </c>
      <c r="Q600" s="3">
        <f t="shared" si="125"/>
        <v>0</v>
      </c>
      <c r="R600" s="3">
        <f t="shared" si="126"/>
        <v>0</v>
      </c>
      <c r="S600" s="3">
        <f t="shared" si="127"/>
        <v>1</v>
      </c>
      <c r="T600" s="3">
        <f t="shared" si="128"/>
        <v>0</v>
      </c>
      <c r="U600" s="3">
        <f t="shared" si="129"/>
        <v>0</v>
      </c>
      <c r="V600" s="3">
        <f t="shared" si="130"/>
        <v>0</v>
      </c>
      <c r="W600" s="3">
        <f t="shared" si="121"/>
        <v>0</v>
      </c>
      <c r="X600" s="3">
        <f t="shared" si="122"/>
        <v>0</v>
      </c>
      <c r="Y600" s="3">
        <f t="shared" si="123"/>
        <v>0</v>
      </c>
    </row>
    <row r="601" spans="2:25" x14ac:dyDescent="0.25">
      <c r="C601" s="3" t="s">
        <v>147</v>
      </c>
      <c r="D601" s="17">
        <v>31</v>
      </c>
      <c r="E601" s="7">
        <v>22.9</v>
      </c>
      <c r="F601" s="7">
        <v>11</v>
      </c>
      <c r="G601" s="7">
        <f t="shared" si="120"/>
        <v>251.89999999999998</v>
      </c>
      <c r="H601" s="8">
        <f t="shared" si="131"/>
        <v>301.27239999999995</v>
      </c>
      <c r="I601" s="8">
        <v>300</v>
      </c>
      <c r="J601" s="15" t="str">
        <f t="shared" si="132"/>
        <v>F-31</v>
      </c>
      <c r="K601" s="8" t="s">
        <v>14</v>
      </c>
      <c r="L601" s="2" t="s">
        <v>317</v>
      </c>
      <c r="M601" s="2" t="s">
        <v>317</v>
      </c>
      <c r="P601" s="36">
        <f t="shared" si="124"/>
        <v>320</v>
      </c>
      <c r="Q601" s="3">
        <f t="shared" si="125"/>
        <v>0</v>
      </c>
      <c r="R601" s="3">
        <f t="shared" si="126"/>
        <v>0</v>
      </c>
      <c r="S601" s="3">
        <f t="shared" si="127"/>
        <v>1</v>
      </c>
      <c r="T601" s="3">
        <f t="shared" si="128"/>
        <v>0</v>
      </c>
      <c r="U601" s="3">
        <f t="shared" si="129"/>
        <v>0</v>
      </c>
      <c r="V601" s="3">
        <f t="shared" si="130"/>
        <v>0</v>
      </c>
      <c r="W601" s="3">
        <f t="shared" si="121"/>
        <v>0</v>
      </c>
      <c r="X601" s="3">
        <f t="shared" si="122"/>
        <v>0</v>
      </c>
      <c r="Y601" s="3">
        <f t="shared" si="123"/>
        <v>0</v>
      </c>
    </row>
    <row r="602" spans="2:25" x14ac:dyDescent="0.25">
      <c r="C602" s="3" t="s">
        <v>147</v>
      </c>
      <c r="D602" s="17">
        <v>32</v>
      </c>
      <c r="E602" s="7">
        <v>22.9</v>
      </c>
      <c r="F602" s="7">
        <v>11</v>
      </c>
      <c r="G602" s="7">
        <f t="shared" si="120"/>
        <v>251.89999999999998</v>
      </c>
      <c r="H602" s="8">
        <f t="shared" si="131"/>
        <v>301.27239999999995</v>
      </c>
      <c r="I602" s="8">
        <v>300</v>
      </c>
      <c r="J602" s="15" t="str">
        <f t="shared" si="132"/>
        <v>F-32</v>
      </c>
      <c r="K602" s="8" t="s">
        <v>14</v>
      </c>
      <c r="L602" s="2" t="s">
        <v>317</v>
      </c>
      <c r="M602" s="2" t="s">
        <v>317</v>
      </c>
      <c r="P602" s="36">
        <f t="shared" si="124"/>
        <v>320</v>
      </c>
      <c r="Q602" s="3">
        <f t="shared" si="125"/>
        <v>0</v>
      </c>
      <c r="R602" s="3">
        <f t="shared" si="126"/>
        <v>0</v>
      </c>
      <c r="S602" s="3">
        <f t="shared" si="127"/>
        <v>1</v>
      </c>
      <c r="T602" s="3">
        <f t="shared" si="128"/>
        <v>0</v>
      </c>
      <c r="U602" s="3">
        <f t="shared" si="129"/>
        <v>0</v>
      </c>
      <c r="V602" s="3">
        <f t="shared" si="130"/>
        <v>0</v>
      </c>
      <c r="W602" s="3">
        <f t="shared" si="121"/>
        <v>0</v>
      </c>
      <c r="X602" s="3">
        <f t="shared" si="122"/>
        <v>0</v>
      </c>
      <c r="Y602" s="3">
        <f t="shared" si="123"/>
        <v>0</v>
      </c>
    </row>
    <row r="603" spans="2:25" x14ac:dyDescent="0.25">
      <c r="C603" s="3" t="s">
        <v>147</v>
      </c>
      <c r="D603" s="17">
        <v>33</v>
      </c>
      <c r="E603" s="7">
        <v>22.9</v>
      </c>
      <c r="F603" s="7">
        <v>11</v>
      </c>
      <c r="G603" s="7">
        <f t="shared" si="120"/>
        <v>251.89999999999998</v>
      </c>
      <c r="H603" s="8">
        <f t="shared" si="131"/>
        <v>301.27239999999995</v>
      </c>
      <c r="I603" s="8">
        <v>300</v>
      </c>
      <c r="J603" s="15" t="str">
        <f t="shared" si="132"/>
        <v>F-33</v>
      </c>
      <c r="K603" s="8" t="s">
        <v>14</v>
      </c>
      <c r="L603" s="2" t="s">
        <v>317</v>
      </c>
      <c r="M603" s="2" t="s">
        <v>317</v>
      </c>
      <c r="P603" s="36">
        <f t="shared" si="124"/>
        <v>320</v>
      </c>
      <c r="Q603" s="3">
        <f t="shared" si="125"/>
        <v>0</v>
      </c>
      <c r="R603" s="3">
        <f t="shared" si="126"/>
        <v>0</v>
      </c>
      <c r="S603" s="3">
        <f t="shared" si="127"/>
        <v>1</v>
      </c>
      <c r="T603" s="3">
        <f t="shared" si="128"/>
        <v>0</v>
      </c>
      <c r="U603" s="3">
        <f t="shared" si="129"/>
        <v>0</v>
      </c>
      <c r="V603" s="3">
        <f t="shared" si="130"/>
        <v>0</v>
      </c>
      <c r="W603" s="3">
        <f t="shared" si="121"/>
        <v>0</v>
      </c>
      <c r="X603" s="3">
        <f t="shared" si="122"/>
        <v>0</v>
      </c>
      <c r="Y603" s="3">
        <f t="shared" si="123"/>
        <v>0</v>
      </c>
    </row>
    <row r="604" spans="2:25" x14ac:dyDescent="0.25">
      <c r="C604" s="3" t="s">
        <v>147</v>
      </c>
      <c r="D604" s="17">
        <v>34</v>
      </c>
      <c r="E604" s="7">
        <v>22.9</v>
      </c>
      <c r="F604" s="7">
        <v>11</v>
      </c>
      <c r="G604" s="7">
        <f t="shared" si="120"/>
        <v>251.89999999999998</v>
      </c>
      <c r="H604" s="8">
        <f t="shared" si="131"/>
        <v>301.27239999999995</v>
      </c>
      <c r="I604" s="8">
        <v>300</v>
      </c>
      <c r="J604" s="15" t="str">
        <f t="shared" si="132"/>
        <v>F-34</v>
      </c>
      <c r="K604" s="8" t="s">
        <v>14</v>
      </c>
      <c r="L604" s="2" t="s">
        <v>317</v>
      </c>
      <c r="M604" s="2" t="s">
        <v>317</v>
      </c>
      <c r="P604" s="36">
        <f t="shared" si="124"/>
        <v>320</v>
      </c>
      <c r="Q604" s="3">
        <f t="shared" si="125"/>
        <v>0</v>
      </c>
      <c r="R604" s="3">
        <f t="shared" si="126"/>
        <v>0</v>
      </c>
      <c r="S604" s="3">
        <f t="shared" si="127"/>
        <v>1</v>
      </c>
      <c r="T604" s="3">
        <f t="shared" si="128"/>
        <v>0</v>
      </c>
      <c r="U604" s="3">
        <f t="shared" si="129"/>
        <v>0</v>
      </c>
      <c r="V604" s="3">
        <f t="shared" si="130"/>
        <v>0</v>
      </c>
      <c r="W604" s="3">
        <f t="shared" si="121"/>
        <v>0</v>
      </c>
      <c r="X604" s="3">
        <f t="shared" si="122"/>
        <v>0</v>
      </c>
      <c r="Y604" s="3">
        <f t="shared" si="123"/>
        <v>0</v>
      </c>
    </row>
    <row r="605" spans="2:25" s="12" customFormat="1" x14ac:dyDescent="0.25">
      <c r="B605" s="27"/>
      <c r="C605" s="27" t="s">
        <v>147</v>
      </c>
      <c r="D605" s="17">
        <v>35</v>
      </c>
      <c r="E605" s="28">
        <v>22.9</v>
      </c>
      <c r="F605" s="28">
        <v>11</v>
      </c>
      <c r="G605" s="28">
        <f t="shared" si="120"/>
        <v>251.89999999999998</v>
      </c>
      <c r="H605" s="29">
        <f t="shared" si="131"/>
        <v>301.27239999999995</v>
      </c>
      <c r="I605" s="11">
        <v>300</v>
      </c>
      <c r="J605" s="15" t="str">
        <f t="shared" si="132"/>
        <v>F-35</v>
      </c>
      <c r="K605" s="8" t="s">
        <v>14</v>
      </c>
      <c r="L605" s="2" t="s">
        <v>317</v>
      </c>
      <c r="M605" s="2" t="s">
        <v>317</v>
      </c>
      <c r="P605" s="36">
        <f t="shared" si="124"/>
        <v>320</v>
      </c>
      <c r="Q605" s="3">
        <f t="shared" si="125"/>
        <v>0</v>
      </c>
      <c r="R605" s="3">
        <f t="shared" si="126"/>
        <v>0</v>
      </c>
      <c r="S605" s="3">
        <f t="shared" si="127"/>
        <v>1</v>
      </c>
      <c r="T605" s="3">
        <f t="shared" si="128"/>
        <v>0</v>
      </c>
      <c r="U605" s="3">
        <f t="shared" si="129"/>
        <v>0</v>
      </c>
      <c r="V605" s="3">
        <f t="shared" si="130"/>
        <v>0</v>
      </c>
      <c r="W605" s="3">
        <f t="shared" si="121"/>
        <v>0</v>
      </c>
      <c r="X605" s="3">
        <f t="shared" si="122"/>
        <v>0</v>
      </c>
      <c r="Y605" s="3">
        <f t="shared" si="123"/>
        <v>0</v>
      </c>
    </row>
    <row r="606" spans="2:25" s="12" customFormat="1" x14ac:dyDescent="0.25">
      <c r="B606" s="27"/>
      <c r="C606" s="27" t="s">
        <v>147</v>
      </c>
      <c r="D606" s="17">
        <v>36</v>
      </c>
      <c r="E606" s="28">
        <v>22.9</v>
      </c>
      <c r="F606" s="28">
        <v>11</v>
      </c>
      <c r="G606" s="28">
        <f t="shared" si="120"/>
        <v>251.89999999999998</v>
      </c>
      <c r="H606" s="29">
        <f t="shared" si="131"/>
        <v>301.27239999999995</v>
      </c>
      <c r="I606" s="11">
        <v>300</v>
      </c>
      <c r="J606" s="15" t="str">
        <f t="shared" si="132"/>
        <v>F-36</v>
      </c>
      <c r="K606" s="8" t="s">
        <v>14</v>
      </c>
      <c r="L606" s="2" t="s">
        <v>317</v>
      </c>
      <c r="M606" s="2" t="s">
        <v>317</v>
      </c>
      <c r="P606" s="36">
        <f t="shared" si="124"/>
        <v>320</v>
      </c>
      <c r="Q606" s="3">
        <f t="shared" si="125"/>
        <v>0</v>
      </c>
      <c r="R606" s="3">
        <f t="shared" si="126"/>
        <v>0</v>
      </c>
      <c r="S606" s="3">
        <f t="shared" si="127"/>
        <v>1</v>
      </c>
      <c r="T606" s="3">
        <f t="shared" si="128"/>
        <v>0</v>
      </c>
      <c r="U606" s="3">
        <f t="shared" si="129"/>
        <v>0</v>
      </c>
      <c r="V606" s="3">
        <f t="shared" si="130"/>
        <v>0</v>
      </c>
      <c r="W606" s="3">
        <f t="shared" si="121"/>
        <v>0</v>
      </c>
      <c r="X606" s="3">
        <f t="shared" si="122"/>
        <v>0</v>
      </c>
      <c r="Y606" s="3">
        <f t="shared" si="123"/>
        <v>0</v>
      </c>
    </row>
    <row r="607" spans="2:25" hidden="1" x14ac:dyDescent="0.25">
      <c r="B607" s="3" t="s">
        <v>154</v>
      </c>
      <c r="C607" s="3" t="s">
        <v>147</v>
      </c>
      <c r="D607" s="17">
        <v>37</v>
      </c>
      <c r="E607" s="7">
        <v>22.9</v>
      </c>
      <c r="F607" s="7">
        <v>11</v>
      </c>
      <c r="G607" s="7">
        <f t="shared" si="120"/>
        <v>251.89999999999998</v>
      </c>
      <c r="H607" s="8">
        <f t="shared" si="131"/>
        <v>301.27239999999995</v>
      </c>
      <c r="I607" s="8">
        <v>300</v>
      </c>
      <c r="J607" s="15" t="str">
        <f t="shared" si="132"/>
        <v>F-37</v>
      </c>
      <c r="K607" s="8" t="s">
        <v>21</v>
      </c>
      <c r="L607" s="2" t="s">
        <v>21</v>
      </c>
      <c r="M607" s="2"/>
      <c r="P607" s="36">
        <f t="shared" si="124"/>
        <v>320</v>
      </c>
      <c r="Q607" s="3">
        <f t="shared" si="125"/>
        <v>0</v>
      </c>
      <c r="R607" s="3">
        <f t="shared" si="126"/>
        <v>0</v>
      </c>
      <c r="S607" s="3">
        <f t="shared" si="127"/>
        <v>1</v>
      </c>
      <c r="T607" s="3">
        <f t="shared" si="128"/>
        <v>0</v>
      </c>
      <c r="U607" s="3">
        <f t="shared" si="129"/>
        <v>0</v>
      </c>
      <c r="V607" s="3">
        <f t="shared" si="130"/>
        <v>0</v>
      </c>
      <c r="W607" s="3">
        <f t="shared" si="121"/>
        <v>0</v>
      </c>
      <c r="X607" s="3">
        <f t="shared" si="122"/>
        <v>0</v>
      </c>
      <c r="Y607" s="3">
        <f t="shared" si="123"/>
        <v>0</v>
      </c>
    </row>
    <row r="608" spans="2:25" hidden="1" x14ac:dyDescent="0.25">
      <c r="C608" s="3" t="s">
        <v>147</v>
      </c>
      <c r="D608" s="17">
        <v>38</v>
      </c>
      <c r="E608" s="7">
        <v>22.9</v>
      </c>
      <c r="F608" s="7">
        <v>11</v>
      </c>
      <c r="G608" s="7">
        <f t="shared" si="120"/>
        <v>251.89999999999998</v>
      </c>
      <c r="H608" s="8">
        <f t="shared" si="131"/>
        <v>301.27239999999995</v>
      </c>
      <c r="I608" s="8">
        <v>300</v>
      </c>
      <c r="J608" s="15" t="str">
        <f t="shared" si="132"/>
        <v>F-38</v>
      </c>
      <c r="K608" s="8" t="s">
        <v>21</v>
      </c>
      <c r="L608" s="2" t="s">
        <v>21</v>
      </c>
      <c r="M608" s="2"/>
      <c r="P608" s="36">
        <f t="shared" si="124"/>
        <v>320</v>
      </c>
      <c r="Q608" s="3">
        <f t="shared" si="125"/>
        <v>0</v>
      </c>
      <c r="R608" s="3">
        <f t="shared" si="126"/>
        <v>0</v>
      </c>
      <c r="S608" s="3">
        <f t="shared" si="127"/>
        <v>1</v>
      </c>
      <c r="T608" s="3">
        <f t="shared" si="128"/>
        <v>0</v>
      </c>
      <c r="U608" s="3">
        <f t="shared" si="129"/>
        <v>0</v>
      </c>
      <c r="V608" s="3">
        <f t="shared" si="130"/>
        <v>0</v>
      </c>
      <c r="W608" s="3">
        <f t="shared" si="121"/>
        <v>0</v>
      </c>
      <c r="X608" s="3">
        <f t="shared" si="122"/>
        <v>0</v>
      </c>
      <c r="Y608" s="3">
        <f t="shared" si="123"/>
        <v>0</v>
      </c>
    </row>
    <row r="609" spans="2:25" hidden="1" x14ac:dyDescent="0.25">
      <c r="C609" s="3" t="s">
        <v>147</v>
      </c>
      <c r="D609" s="17">
        <v>39</v>
      </c>
      <c r="E609" s="7">
        <v>22.9</v>
      </c>
      <c r="F609" s="7">
        <v>11</v>
      </c>
      <c r="G609" s="7">
        <f t="shared" si="120"/>
        <v>251.89999999999998</v>
      </c>
      <c r="H609" s="8">
        <f t="shared" si="131"/>
        <v>301.27239999999995</v>
      </c>
      <c r="I609" s="8">
        <v>300</v>
      </c>
      <c r="J609" s="15" t="str">
        <f t="shared" si="132"/>
        <v>F-39</v>
      </c>
      <c r="K609" s="8" t="s">
        <v>21</v>
      </c>
      <c r="L609" s="2" t="s">
        <v>21</v>
      </c>
      <c r="M609" s="2"/>
      <c r="P609" s="36">
        <f t="shared" si="124"/>
        <v>320</v>
      </c>
      <c r="Q609" s="3">
        <f t="shared" si="125"/>
        <v>0</v>
      </c>
      <c r="R609" s="3">
        <f t="shared" si="126"/>
        <v>0</v>
      </c>
      <c r="S609" s="3">
        <f t="shared" si="127"/>
        <v>1</v>
      </c>
      <c r="T609" s="3">
        <f t="shared" si="128"/>
        <v>0</v>
      </c>
      <c r="U609" s="3">
        <f t="shared" si="129"/>
        <v>0</v>
      </c>
      <c r="V609" s="3">
        <f t="shared" si="130"/>
        <v>0</v>
      </c>
      <c r="W609" s="3">
        <f t="shared" si="121"/>
        <v>0</v>
      </c>
      <c r="X609" s="3">
        <f t="shared" si="122"/>
        <v>0</v>
      </c>
      <c r="Y609" s="3">
        <f t="shared" si="123"/>
        <v>0</v>
      </c>
    </row>
    <row r="610" spans="2:25" hidden="1" x14ac:dyDescent="0.25">
      <c r="C610" s="3" t="s">
        <v>147</v>
      </c>
      <c r="D610" s="17">
        <v>40</v>
      </c>
      <c r="E610" s="7">
        <v>22.9</v>
      </c>
      <c r="F610" s="7">
        <v>11</v>
      </c>
      <c r="G610" s="7">
        <f t="shared" si="120"/>
        <v>251.89999999999998</v>
      </c>
      <c r="H610" s="8">
        <f t="shared" si="131"/>
        <v>301.27239999999995</v>
      </c>
      <c r="I610" s="8">
        <v>300</v>
      </c>
      <c r="J610" s="15" t="str">
        <f t="shared" si="132"/>
        <v>F-40</v>
      </c>
      <c r="K610" s="8" t="s">
        <v>14</v>
      </c>
      <c r="L610" s="2" t="s">
        <v>27</v>
      </c>
      <c r="M610" s="2" t="s">
        <v>235</v>
      </c>
      <c r="P610" s="36">
        <f t="shared" si="124"/>
        <v>320</v>
      </c>
      <c r="Q610" s="3">
        <f t="shared" si="125"/>
        <v>0</v>
      </c>
      <c r="R610" s="3">
        <f t="shared" si="126"/>
        <v>0</v>
      </c>
      <c r="S610" s="3">
        <f t="shared" si="127"/>
        <v>1</v>
      </c>
      <c r="T610" s="3">
        <f t="shared" si="128"/>
        <v>0</v>
      </c>
      <c r="U610" s="3">
        <f t="shared" si="129"/>
        <v>0</v>
      </c>
      <c r="V610" s="3">
        <f t="shared" si="130"/>
        <v>0</v>
      </c>
      <c r="W610" s="3">
        <f t="shared" si="121"/>
        <v>0</v>
      </c>
      <c r="X610" s="3">
        <f t="shared" si="122"/>
        <v>0</v>
      </c>
      <c r="Y610" s="3">
        <f t="shared" si="123"/>
        <v>0</v>
      </c>
    </row>
    <row r="611" spans="2:25" hidden="1" x14ac:dyDescent="0.25">
      <c r="C611" s="3" t="s">
        <v>147</v>
      </c>
      <c r="D611" s="17">
        <v>41</v>
      </c>
      <c r="E611" s="7">
        <v>22.9</v>
      </c>
      <c r="F611" s="7">
        <v>11</v>
      </c>
      <c r="G611" s="7">
        <f t="shared" si="120"/>
        <v>251.89999999999998</v>
      </c>
      <c r="H611" s="8">
        <f t="shared" si="131"/>
        <v>301.27239999999995</v>
      </c>
      <c r="I611" s="8">
        <v>300</v>
      </c>
      <c r="J611" s="15" t="str">
        <f t="shared" si="132"/>
        <v>F-41</v>
      </c>
      <c r="K611" s="8" t="s">
        <v>14</v>
      </c>
      <c r="L611" s="2" t="s">
        <v>27</v>
      </c>
      <c r="M611" s="2" t="s">
        <v>235</v>
      </c>
      <c r="P611" s="36">
        <f t="shared" si="124"/>
        <v>320</v>
      </c>
      <c r="Q611" s="3">
        <f t="shared" si="125"/>
        <v>0</v>
      </c>
      <c r="R611" s="3">
        <f t="shared" si="126"/>
        <v>0</v>
      </c>
      <c r="S611" s="3">
        <f t="shared" si="127"/>
        <v>1</v>
      </c>
      <c r="T611" s="3">
        <f t="shared" si="128"/>
        <v>0</v>
      </c>
      <c r="U611" s="3">
        <f t="shared" si="129"/>
        <v>0</v>
      </c>
      <c r="V611" s="3">
        <f t="shared" si="130"/>
        <v>0</v>
      </c>
      <c r="W611" s="3">
        <f t="shared" si="121"/>
        <v>0</v>
      </c>
      <c r="X611" s="3">
        <f t="shared" si="122"/>
        <v>0</v>
      </c>
      <c r="Y611" s="3">
        <f t="shared" si="123"/>
        <v>0</v>
      </c>
    </row>
    <row r="612" spans="2:25" hidden="1" x14ac:dyDescent="0.25">
      <c r="C612" s="3" t="s">
        <v>147</v>
      </c>
      <c r="D612" s="17">
        <v>42</v>
      </c>
      <c r="E612" s="7">
        <v>22.9</v>
      </c>
      <c r="F612" s="7">
        <v>11</v>
      </c>
      <c r="G612" s="7">
        <f t="shared" ref="G612:G808" si="133">F612*E612</f>
        <v>251.89999999999998</v>
      </c>
      <c r="H612" s="8">
        <f t="shared" si="131"/>
        <v>301.27239999999995</v>
      </c>
      <c r="I612" s="8">
        <v>300</v>
      </c>
      <c r="J612" s="15" t="str">
        <f t="shared" si="132"/>
        <v>F-42</v>
      </c>
      <c r="K612" s="8" t="s">
        <v>21</v>
      </c>
      <c r="L612" s="2" t="s">
        <v>21</v>
      </c>
      <c r="M612" s="2"/>
      <c r="P612" s="36">
        <f t="shared" si="124"/>
        <v>320</v>
      </c>
      <c r="Q612" s="3">
        <f t="shared" si="125"/>
        <v>0</v>
      </c>
      <c r="R612" s="3">
        <f t="shared" si="126"/>
        <v>0</v>
      </c>
      <c r="S612" s="3">
        <f t="shared" si="127"/>
        <v>1</v>
      </c>
      <c r="T612" s="3">
        <f t="shared" si="128"/>
        <v>0</v>
      </c>
      <c r="U612" s="3">
        <f t="shared" si="129"/>
        <v>0</v>
      </c>
      <c r="V612" s="3">
        <f t="shared" si="130"/>
        <v>0</v>
      </c>
      <c r="W612" s="3">
        <f t="shared" si="121"/>
        <v>0</v>
      </c>
      <c r="X612" s="3">
        <f t="shared" si="122"/>
        <v>0</v>
      </c>
      <c r="Y612" s="3">
        <f t="shared" si="123"/>
        <v>0</v>
      </c>
    </row>
    <row r="613" spans="2:25" hidden="1" x14ac:dyDescent="0.25">
      <c r="C613" s="3" t="s">
        <v>147</v>
      </c>
      <c r="D613" s="17">
        <v>43</v>
      </c>
      <c r="E613" s="7">
        <v>22.9</v>
      </c>
      <c r="F613" s="7">
        <v>11</v>
      </c>
      <c r="G613" s="7">
        <f t="shared" si="133"/>
        <v>251.89999999999998</v>
      </c>
      <c r="H613" s="8">
        <f t="shared" si="131"/>
        <v>301.27239999999995</v>
      </c>
      <c r="I613" s="8">
        <v>300</v>
      </c>
      <c r="J613" s="15" t="str">
        <f t="shared" si="132"/>
        <v>F-43</v>
      </c>
      <c r="K613" s="8" t="s">
        <v>21</v>
      </c>
      <c r="L613" s="2" t="s">
        <v>21</v>
      </c>
      <c r="M613" s="2"/>
      <c r="P613" s="36">
        <f t="shared" si="124"/>
        <v>320</v>
      </c>
      <c r="Q613" s="3">
        <f t="shared" si="125"/>
        <v>0</v>
      </c>
      <c r="R613" s="3">
        <f t="shared" si="126"/>
        <v>0</v>
      </c>
      <c r="S613" s="3">
        <f t="shared" si="127"/>
        <v>1</v>
      </c>
      <c r="T613" s="3">
        <f t="shared" si="128"/>
        <v>0</v>
      </c>
      <c r="U613" s="3">
        <f t="shared" si="129"/>
        <v>0</v>
      </c>
      <c r="V613" s="3">
        <f t="shared" si="130"/>
        <v>0</v>
      </c>
      <c r="W613" s="3">
        <f t="shared" si="121"/>
        <v>0</v>
      </c>
      <c r="X613" s="3">
        <f t="shared" si="122"/>
        <v>0</v>
      </c>
      <c r="Y613" s="3">
        <f t="shared" si="123"/>
        <v>0</v>
      </c>
    </row>
    <row r="614" spans="2:25" hidden="1" x14ac:dyDescent="0.25">
      <c r="C614" s="3" t="s">
        <v>147</v>
      </c>
      <c r="D614" s="17">
        <v>44</v>
      </c>
      <c r="E614" s="7">
        <v>22.9</v>
      </c>
      <c r="F614" s="7">
        <v>11</v>
      </c>
      <c r="G614" s="7">
        <f t="shared" si="133"/>
        <v>251.89999999999998</v>
      </c>
      <c r="H614" s="8">
        <f t="shared" si="131"/>
        <v>301.27239999999995</v>
      </c>
      <c r="I614" s="8">
        <v>300</v>
      </c>
      <c r="J614" s="15" t="str">
        <f t="shared" si="132"/>
        <v>F-44</v>
      </c>
      <c r="K614" s="8" t="s">
        <v>14</v>
      </c>
      <c r="L614" s="2" t="s">
        <v>27</v>
      </c>
      <c r="M614" s="2" t="s">
        <v>235</v>
      </c>
      <c r="P614" s="36">
        <f t="shared" si="124"/>
        <v>320</v>
      </c>
      <c r="Q614" s="3">
        <f t="shared" si="125"/>
        <v>0</v>
      </c>
      <c r="R614" s="3">
        <f t="shared" si="126"/>
        <v>0</v>
      </c>
      <c r="S614" s="3">
        <f t="shared" si="127"/>
        <v>1</v>
      </c>
      <c r="T614" s="3">
        <f t="shared" si="128"/>
        <v>0</v>
      </c>
      <c r="U614" s="3">
        <f t="shared" si="129"/>
        <v>0</v>
      </c>
      <c r="V614" s="3">
        <f t="shared" si="130"/>
        <v>0</v>
      </c>
      <c r="W614" s="3">
        <f t="shared" si="121"/>
        <v>0</v>
      </c>
      <c r="X614" s="3">
        <f t="shared" si="122"/>
        <v>0</v>
      </c>
      <c r="Y614" s="3">
        <f t="shared" si="123"/>
        <v>0</v>
      </c>
    </row>
    <row r="615" spans="2:25" hidden="1" x14ac:dyDescent="0.25">
      <c r="C615" s="3" t="s">
        <v>147</v>
      </c>
      <c r="D615" s="17">
        <v>45</v>
      </c>
      <c r="E615" s="7">
        <v>22.9</v>
      </c>
      <c r="F615" s="7">
        <v>11</v>
      </c>
      <c r="G615" s="7">
        <f t="shared" si="133"/>
        <v>251.89999999999998</v>
      </c>
      <c r="H615" s="8">
        <f t="shared" si="131"/>
        <v>301.27239999999995</v>
      </c>
      <c r="I615" s="8">
        <v>300</v>
      </c>
      <c r="J615" s="15" t="str">
        <f t="shared" si="132"/>
        <v>F-45</v>
      </c>
      <c r="K615" s="8" t="s">
        <v>21</v>
      </c>
      <c r="L615" s="2" t="s">
        <v>21</v>
      </c>
      <c r="M615" s="2"/>
      <c r="P615" s="36">
        <f t="shared" si="124"/>
        <v>320</v>
      </c>
      <c r="Q615" s="3">
        <f t="shared" si="125"/>
        <v>0</v>
      </c>
      <c r="R615" s="3">
        <f t="shared" si="126"/>
        <v>0</v>
      </c>
      <c r="S615" s="3">
        <f t="shared" si="127"/>
        <v>1</v>
      </c>
      <c r="T615" s="3">
        <f t="shared" si="128"/>
        <v>0</v>
      </c>
      <c r="U615" s="3">
        <f t="shared" si="129"/>
        <v>0</v>
      </c>
      <c r="V615" s="3">
        <f t="shared" si="130"/>
        <v>0</v>
      </c>
      <c r="W615" s="3">
        <f t="shared" si="121"/>
        <v>0</v>
      </c>
      <c r="X615" s="3">
        <f t="shared" si="122"/>
        <v>0</v>
      </c>
      <c r="Y615" s="3">
        <f t="shared" si="123"/>
        <v>0</v>
      </c>
    </row>
    <row r="616" spans="2:25" hidden="1" x14ac:dyDescent="0.25">
      <c r="B616" s="3" t="s">
        <v>155</v>
      </c>
      <c r="C616" s="3" t="s">
        <v>147</v>
      </c>
      <c r="D616" s="17">
        <v>46</v>
      </c>
      <c r="E616" s="7">
        <v>22.9</v>
      </c>
      <c r="F616" s="7">
        <v>13.151</v>
      </c>
      <c r="G616" s="7">
        <f t="shared" si="133"/>
        <v>301.15789999999998</v>
      </c>
      <c r="H616" s="8">
        <f t="shared" si="131"/>
        <v>360.18484839999996</v>
      </c>
      <c r="I616" s="8">
        <v>300</v>
      </c>
      <c r="J616" s="15" t="str">
        <f t="shared" si="132"/>
        <v>F-46</v>
      </c>
      <c r="K616" s="8" t="s">
        <v>14</v>
      </c>
      <c r="L616" s="2" t="s">
        <v>27</v>
      </c>
      <c r="M616" s="2"/>
      <c r="P616" s="36">
        <f t="shared" si="124"/>
        <v>410</v>
      </c>
      <c r="Q616" s="3">
        <f t="shared" si="125"/>
        <v>0</v>
      </c>
      <c r="R616" s="3">
        <f t="shared" si="126"/>
        <v>0</v>
      </c>
      <c r="S616" s="3">
        <f t="shared" si="127"/>
        <v>0</v>
      </c>
      <c r="T616" s="3">
        <f t="shared" si="128"/>
        <v>0</v>
      </c>
      <c r="U616" s="3">
        <f t="shared" si="129"/>
        <v>1</v>
      </c>
      <c r="V616" s="3">
        <f t="shared" si="130"/>
        <v>0</v>
      </c>
      <c r="W616" s="3">
        <f t="shared" si="121"/>
        <v>0</v>
      </c>
      <c r="X616" s="3">
        <f t="shared" si="122"/>
        <v>0</v>
      </c>
      <c r="Y616" s="3">
        <f t="shared" si="123"/>
        <v>0</v>
      </c>
    </row>
    <row r="617" spans="2:25" hidden="1" x14ac:dyDescent="0.25">
      <c r="B617" s="3" t="s">
        <v>156</v>
      </c>
      <c r="C617" s="3" t="s">
        <v>147</v>
      </c>
      <c r="D617" s="17">
        <v>47</v>
      </c>
      <c r="E617" s="7">
        <v>18.600000000000001</v>
      </c>
      <c r="F617" s="7">
        <v>8.1</v>
      </c>
      <c r="G617" s="7">
        <f t="shared" si="133"/>
        <v>150.66</v>
      </c>
      <c r="H617" s="8">
        <f t="shared" si="131"/>
        <v>180.18935999999999</v>
      </c>
      <c r="I617" s="8">
        <v>180</v>
      </c>
      <c r="J617" s="15" t="str">
        <f t="shared" si="132"/>
        <v>F-47</v>
      </c>
      <c r="K617" s="8" t="s">
        <v>21</v>
      </c>
      <c r="L617" s="2" t="s">
        <v>21</v>
      </c>
      <c r="M617" s="2"/>
      <c r="N617" s="3" t="s">
        <v>233</v>
      </c>
      <c r="O617" s="24">
        <f>I617</f>
        <v>180</v>
      </c>
      <c r="P617" s="36">
        <f t="shared" si="124"/>
        <v>210</v>
      </c>
      <c r="Q617" s="3">
        <f t="shared" si="125"/>
        <v>1</v>
      </c>
      <c r="R617" s="3">
        <f t="shared" si="126"/>
        <v>0</v>
      </c>
      <c r="S617" s="3">
        <f t="shared" si="127"/>
        <v>0</v>
      </c>
      <c r="T617" s="3">
        <f t="shared" si="128"/>
        <v>0</v>
      </c>
      <c r="U617" s="3">
        <f t="shared" si="129"/>
        <v>0</v>
      </c>
      <c r="V617" s="3">
        <f t="shared" si="130"/>
        <v>0</v>
      </c>
      <c r="W617" s="3">
        <f t="shared" si="121"/>
        <v>0</v>
      </c>
      <c r="X617" s="3">
        <f t="shared" si="122"/>
        <v>0</v>
      </c>
      <c r="Y617" s="3">
        <f t="shared" si="123"/>
        <v>0</v>
      </c>
    </row>
    <row r="618" spans="2:25" hidden="1" x14ac:dyDescent="0.25">
      <c r="C618" s="3" t="s">
        <v>147</v>
      </c>
      <c r="D618" s="17">
        <v>48</v>
      </c>
      <c r="E618" s="7">
        <v>18.600000000000001</v>
      </c>
      <c r="F618" s="7">
        <v>8.1</v>
      </c>
      <c r="G618" s="7">
        <f t="shared" si="133"/>
        <v>150.66</v>
      </c>
      <c r="H618" s="8">
        <f t="shared" si="131"/>
        <v>180.18935999999999</v>
      </c>
      <c r="I618" s="8">
        <v>180</v>
      </c>
      <c r="J618" s="15" t="str">
        <f t="shared" si="132"/>
        <v>F-48</v>
      </c>
      <c r="K618" s="8" t="s">
        <v>21</v>
      </c>
      <c r="L618" s="2" t="s">
        <v>21</v>
      </c>
      <c r="M618" s="2"/>
      <c r="N618" s="3" t="s">
        <v>233</v>
      </c>
      <c r="O618" s="24">
        <f t="shared" ref="O618:O626" si="134">I618</f>
        <v>180</v>
      </c>
      <c r="P618" s="36">
        <f t="shared" si="124"/>
        <v>210</v>
      </c>
      <c r="Q618" s="3">
        <f t="shared" si="125"/>
        <v>1</v>
      </c>
      <c r="R618" s="3">
        <f t="shared" si="126"/>
        <v>0</v>
      </c>
      <c r="S618" s="3">
        <f t="shared" si="127"/>
        <v>0</v>
      </c>
      <c r="T618" s="3">
        <f t="shared" si="128"/>
        <v>0</v>
      </c>
      <c r="U618" s="3">
        <f t="shared" si="129"/>
        <v>0</v>
      </c>
      <c r="V618" s="3">
        <f t="shared" si="130"/>
        <v>0</v>
      </c>
      <c r="W618" s="3">
        <f t="shared" si="121"/>
        <v>0</v>
      </c>
      <c r="X618" s="3">
        <f t="shared" si="122"/>
        <v>0</v>
      </c>
      <c r="Y618" s="3">
        <f t="shared" si="123"/>
        <v>0</v>
      </c>
    </row>
    <row r="619" spans="2:25" hidden="1" x14ac:dyDescent="0.25">
      <c r="C619" s="3" t="s">
        <v>147</v>
      </c>
      <c r="D619" s="17">
        <v>49</v>
      </c>
      <c r="E619" s="7">
        <v>18.600000000000001</v>
      </c>
      <c r="F619" s="7">
        <v>8.1</v>
      </c>
      <c r="G619" s="7">
        <f t="shared" si="133"/>
        <v>150.66</v>
      </c>
      <c r="H619" s="8">
        <f t="shared" si="131"/>
        <v>180.18935999999999</v>
      </c>
      <c r="I619" s="8">
        <v>180</v>
      </c>
      <c r="J619" s="15" t="str">
        <f t="shared" si="132"/>
        <v>F-49</v>
      </c>
      <c r="K619" s="8" t="s">
        <v>21</v>
      </c>
      <c r="L619" s="2" t="s">
        <v>21</v>
      </c>
      <c r="M619" s="2"/>
      <c r="N619" s="3" t="s">
        <v>233</v>
      </c>
      <c r="O619" s="24">
        <f t="shared" si="134"/>
        <v>180</v>
      </c>
      <c r="P619" s="36">
        <f t="shared" si="124"/>
        <v>210</v>
      </c>
      <c r="Q619" s="3">
        <f t="shared" si="125"/>
        <v>1</v>
      </c>
      <c r="R619" s="3">
        <f t="shared" si="126"/>
        <v>0</v>
      </c>
      <c r="S619" s="3">
        <f t="shared" si="127"/>
        <v>0</v>
      </c>
      <c r="T619" s="3">
        <f t="shared" si="128"/>
        <v>0</v>
      </c>
      <c r="U619" s="3">
        <f t="shared" si="129"/>
        <v>0</v>
      </c>
      <c r="V619" s="3">
        <f t="shared" si="130"/>
        <v>0</v>
      </c>
      <c r="W619" s="3">
        <f t="shared" si="121"/>
        <v>0</v>
      </c>
      <c r="X619" s="3">
        <f t="shared" si="122"/>
        <v>0</v>
      </c>
      <c r="Y619" s="3">
        <f t="shared" si="123"/>
        <v>0</v>
      </c>
    </row>
    <row r="620" spans="2:25" hidden="1" x14ac:dyDescent="0.25">
      <c r="C620" s="3" t="s">
        <v>147</v>
      </c>
      <c r="D620" s="17">
        <v>50</v>
      </c>
      <c r="E620" s="7">
        <v>18.600000000000001</v>
      </c>
      <c r="F620" s="7">
        <v>8.1</v>
      </c>
      <c r="G620" s="7">
        <f t="shared" si="133"/>
        <v>150.66</v>
      </c>
      <c r="H620" s="8">
        <f t="shared" si="131"/>
        <v>180.18935999999999</v>
      </c>
      <c r="I620" s="8">
        <v>180</v>
      </c>
      <c r="J620" s="15" t="str">
        <f t="shared" si="132"/>
        <v>F-50</v>
      </c>
      <c r="K620" s="8" t="s">
        <v>21</v>
      </c>
      <c r="L620" s="2" t="s">
        <v>21</v>
      </c>
      <c r="M620" s="2"/>
      <c r="N620" s="3" t="s">
        <v>233</v>
      </c>
      <c r="O620" s="24">
        <f t="shared" si="134"/>
        <v>180</v>
      </c>
      <c r="P620" s="36">
        <f t="shared" si="124"/>
        <v>210</v>
      </c>
      <c r="Q620" s="3">
        <f t="shared" si="125"/>
        <v>1</v>
      </c>
      <c r="R620" s="3">
        <f t="shared" si="126"/>
        <v>0</v>
      </c>
      <c r="S620" s="3">
        <f t="shared" si="127"/>
        <v>0</v>
      </c>
      <c r="T620" s="3">
        <f t="shared" si="128"/>
        <v>0</v>
      </c>
      <c r="U620" s="3">
        <f t="shared" si="129"/>
        <v>0</v>
      </c>
      <c r="V620" s="3">
        <f t="shared" si="130"/>
        <v>0</v>
      </c>
      <c r="W620" s="3">
        <f t="shared" si="121"/>
        <v>0</v>
      </c>
      <c r="X620" s="3">
        <f t="shared" si="122"/>
        <v>0</v>
      </c>
      <c r="Y620" s="3">
        <f t="shared" si="123"/>
        <v>0</v>
      </c>
    </row>
    <row r="621" spans="2:25" hidden="1" x14ac:dyDescent="0.25">
      <c r="C621" s="3" t="s">
        <v>147</v>
      </c>
      <c r="D621" s="17">
        <v>51</v>
      </c>
      <c r="E621" s="7">
        <v>18.600000000000001</v>
      </c>
      <c r="F621" s="7">
        <v>8.1</v>
      </c>
      <c r="G621" s="7">
        <f t="shared" si="133"/>
        <v>150.66</v>
      </c>
      <c r="H621" s="8">
        <f t="shared" si="131"/>
        <v>180.18935999999999</v>
      </c>
      <c r="I621" s="8">
        <v>180</v>
      </c>
      <c r="J621" s="15" t="str">
        <f t="shared" si="132"/>
        <v>F-51</v>
      </c>
      <c r="K621" s="8" t="s">
        <v>21</v>
      </c>
      <c r="L621" s="2" t="s">
        <v>21</v>
      </c>
      <c r="M621" s="2"/>
      <c r="N621" s="3" t="s">
        <v>233</v>
      </c>
      <c r="O621" s="24">
        <f t="shared" si="134"/>
        <v>180</v>
      </c>
      <c r="P621" s="36">
        <f t="shared" si="124"/>
        <v>210</v>
      </c>
      <c r="Q621" s="3">
        <f t="shared" si="125"/>
        <v>1</v>
      </c>
      <c r="R621" s="3">
        <f t="shared" si="126"/>
        <v>0</v>
      </c>
      <c r="S621" s="3">
        <f t="shared" si="127"/>
        <v>0</v>
      </c>
      <c r="T621" s="3">
        <f t="shared" si="128"/>
        <v>0</v>
      </c>
      <c r="U621" s="3">
        <f t="shared" si="129"/>
        <v>0</v>
      </c>
      <c r="V621" s="3">
        <f t="shared" si="130"/>
        <v>0</v>
      </c>
      <c r="W621" s="3">
        <f t="shared" si="121"/>
        <v>0</v>
      </c>
      <c r="X621" s="3">
        <f t="shared" si="122"/>
        <v>0</v>
      </c>
      <c r="Y621" s="3">
        <f t="shared" si="123"/>
        <v>0</v>
      </c>
    </row>
    <row r="622" spans="2:25" hidden="1" x14ac:dyDescent="0.25">
      <c r="C622" s="3" t="s">
        <v>147</v>
      </c>
      <c r="D622" s="17">
        <v>52</v>
      </c>
      <c r="E622" s="7">
        <v>18.600000000000001</v>
      </c>
      <c r="F622" s="7">
        <v>8.1</v>
      </c>
      <c r="G622" s="7">
        <f t="shared" si="133"/>
        <v>150.66</v>
      </c>
      <c r="H622" s="8">
        <f t="shared" si="131"/>
        <v>180.18935999999999</v>
      </c>
      <c r="I622" s="8">
        <v>180</v>
      </c>
      <c r="J622" s="15" t="str">
        <f t="shared" si="132"/>
        <v>F-52</v>
      </c>
      <c r="K622" s="8" t="s">
        <v>21</v>
      </c>
      <c r="L622" s="2" t="s">
        <v>21</v>
      </c>
      <c r="M622" s="2"/>
      <c r="N622" s="3" t="s">
        <v>233</v>
      </c>
      <c r="O622" s="24">
        <f t="shared" si="134"/>
        <v>180</v>
      </c>
      <c r="P622" s="36">
        <f t="shared" si="124"/>
        <v>210</v>
      </c>
      <c r="Q622" s="3">
        <f t="shared" si="125"/>
        <v>1</v>
      </c>
      <c r="R622" s="3">
        <f t="shared" si="126"/>
        <v>0</v>
      </c>
      <c r="S622" s="3">
        <f t="shared" si="127"/>
        <v>0</v>
      </c>
      <c r="T622" s="3">
        <f t="shared" si="128"/>
        <v>0</v>
      </c>
      <c r="U622" s="3">
        <f t="shared" si="129"/>
        <v>0</v>
      </c>
      <c r="V622" s="3">
        <f t="shared" si="130"/>
        <v>0</v>
      </c>
      <c r="W622" s="3">
        <f t="shared" si="121"/>
        <v>0</v>
      </c>
      <c r="X622" s="3">
        <f t="shared" si="122"/>
        <v>0</v>
      </c>
      <c r="Y622" s="3">
        <f t="shared" si="123"/>
        <v>0</v>
      </c>
    </row>
    <row r="623" spans="2:25" hidden="1" x14ac:dyDescent="0.25">
      <c r="C623" s="3" t="s">
        <v>147</v>
      </c>
      <c r="D623" s="17">
        <v>53</v>
      </c>
      <c r="E623" s="7">
        <v>18.600000000000001</v>
      </c>
      <c r="F623" s="7">
        <v>8.1</v>
      </c>
      <c r="G623" s="7">
        <f t="shared" si="133"/>
        <v>150.66</v>
      </c>
      <c r="H623" s="8">
        <f t="shared" si="131"/>
        <v>180.18935999999999</v>
      </c>
      <c r="I623" s="8">
        <v>180</v>
      </c>
      <c r="J623" s="15" t="str">
        <f t="shared" si="132"/>
        <v>F-53</v>
      </c>
      <c r="K623" s="8" t="s">
        <v>21</v>
      </c>
      <c r="L623" s="2" t="s">
        <v>21</v>
      </c>
      <c r="M623" s="2"/>
      <c r="N623" s="3" t="s">
        <v>233</v>
      </c>
      <c r="O623" s="24">
        <f t="shared" si="134"/>
        <v>180</v>
      </c>
      <c r="P623" s="36">
        <f t="shared" si="124"/>
        <v>210</v>
      </c>
      <c r="Q623" s="3">
        <f t="shared" si="125"/>
        <v>1</v>
      </c>
      <c r="R623" s="3">
        <f t="shared" si="126"/>
        <v>0</v>
      </c>
      <c r="S623" s="3">
        <f t="shared" si="127"/>
        <v>0</v>
      </c>
      <c r="T623" s="3">
        <f t="shared" si="128"/>
        <v>0</v>
      </c>
      <c r="U623" s="3">
        <f t="shared" si="129"/>
        <v>0</v>
      </c>
      <c r="V623" s="3">
        <f t="shared" si="130"/>
        <v>0</v>
      </c>
      <c r="W623" s="3">
        <f t="shared" si="121"/>
        <v>0</v>
      </c>
      <c r="X623" s="3">
        <f t="shared" si="122"/>
        <v>0</v>
      </c>
      <c r="Y623" s="3">
        <f t="shared" si="123"/>
        <v>0</v>
      </c>
    </row>
    <row r="624" spans="2:25" hidden="1" x14ac:dyDescent="0.25">
      <c r="C624" s="3" t="s">
        <v>147</v>
      </c>
      <c r="D624" s="17">
        <v>54</v>
      </c>
      <c r="E624" s="7">
        <v>18.600000000000001</v>
      </c>
      <c r="F624" s="7">
        <v>8.1</v>
      </c>
      <c r="G624" s="7">
        <f t="shared" si="133"/>
        <v>150.66</v>
      </c>
      <c r="H624" s="8">
        <f t="shared" si="131"/>
        <v>180.18935999999999</v>
      </c>
      <c r="I624" s="8">
        <v>180</v>
      </c>
      <c r="J624" s="15" t="str">
        <f t="shared" si="132"/>
        <v>F-54</v>
      </c>
      <c r="K624" s="8" t="s">
        <v>21</v>
      </c>
      <c r="L624" s="2" t="s">
        <v>21</v>
      </c>
      <c r="M624" s="2"/>
      <c r="N624" s="3" t="s">
        <v>233</v>
      </c>
      <c r="O624" s="24">
        <f t="shared" si="134"/>
        <v>180</v>
      </c>
      <c r="P624" s="36">
        <f t="shared" si="124"/>
        <v>210</v>
      </c>
      <c r="Q624" s="3">
        <f t="shared" si="125"/>
        <v>1</v>
      </c>
      <c r="R624" s="3">
        <f t="shared" si="126"/>
        <v>0</v>
      </c>
      <c r="S624" s="3">
        <f t="shared" si="127"/>
        <v>0</v>
      </c>
      <c r="T624" s="3">
        <f t="shared" si="128"/>
        <v>0</v>
      </c>
      <c r="U624" s="3">
        <f t="shared" si="129"/>
        <v>0</v>
      </c>
      <c r="V624" s="3">
        <f t="shared" si="130"/>
        <v>0</v>
      </c>
      <c r="W624" s="3">
        <f t="shared" si="121"/>
        <v>0</v>
      </c>
      <c r="X624" s="3">
        <f t="shared" si="122"/>
        <v>0</v>
      </c>
      <c r="Y624" s="3">
        <f t="shared" si="123"/>
        <v>0</v>
      </c>
    </row>
    <row r="625" spans="2:25" hidden="1" x14ac:dyDescent="0.25">
      <c r="C625" s="3" t="s">
        <v>147</v>
      </c>
      <c r="D625" s="17">
        <v>55</v>
      </c>
      <c r="E625" s="7">
        <v>18.600000000000001</v>
      </c>
      <c r="F625" s="7">
        <v>8.1</v>
      </c>
      <c r="G625" s="7">
        <f t="shared" si="133"/>
        <v>150.66</v>
      </c>
      <c r="H625" s="8">
        <f t="shared" si="131"/>
        <v>180.18935999999999</v>
      </c>
      <c r="I625" s="8">
        <v>180</v>
      </c>
      <c r="J625" s="15" t="str">
        <f t="shared" si="132"/>
        <v>F-55</v>
      </c>
      <c r="K625" s="8" t="s">
        <v>21</v>
      </c>
      <c r="L625" s="2" t="s">
        <v>21</v>
      </c>
      <c r="M625" s="2"/>
      <c r="N625" s="3" t="s">
        <v>233</v>
      </c>
      <c r="O625" s="24">
        <f t="shared" si="134"/>
        <v>180</v>
      </c>
      <c r="P625" s="36">
        <f t="shared" si="124"/>
        <v>210</v>
      </c>
      <c r="Q625" s="3">
        <f t="shared" si="125"/>
        <v>1</v>
      </c>
      <c r="R625" s="3">
        <f t="shared" si="126"/>
        <v>0</v>
      </c>
      <c r="S625" s="3">
        <f t="shared" si="127"/>
        <v>0</v>
      </c>
      <c r="T625" s="3">
        <f t="shared" si="128"/>
        <v>0</v>
      </c>
      <c r="U625" s="3">
        <f t="shared" si="129"/>
        <v>0</v>
      </c>
      <c r="V625" s="3">
        <f t="shared" si="130"/>
        <v>0</v>
      </c>
      <c r="W625" s="3">
        <f t="shared" si="121"/>
        <v>0</v>
      </c>
      <c r="X625" s="3">
        <f t="shared" si="122"/>
        <v>0</v>
      </c>
      <c r="Y625" s="3">
        <f t="shared" si="123"/>
        <v>0</v>
      </c>
    </row>
    <row r="626" spans="2:25" hidden="1" x14ac:dyDescent="0.25">
      <c r="C626" s="3" t="s">
        <v>147</v>
      </c>
      <c r="D626" s="17">
        <v>56</v>
      </c>
      <c r="E626" s="7">
        <v>18.600000000000001</v>
      </c>
      <c r="F626" s="7">
        <v>13.843</v>
      </c>
      <c r="G626" s="7">
        <f t="shared" si="133"/>
        <v>257.47980000000001</v>
      </c>
      <c r="H626" s="8">
        <f t="shared" si="131"/>
        <v>307.94584079999998</v>
      </c>
      <c r="I626" s="8">
        <v>180</v>
      </c>
      <c r="J626" s="15" t="str">
        <f t="shared" si="132"/>
        <v>F-56</v>
      </c>
      <c r="K626" s="8" t="s">
        <v>21</v>
      </c>
      <c r="L626" s="2" t="s">
        <v>21</v>
      </c>
      <c r="M626" s="2"/>
      <c r="N626" s="3" t="s">
        <v>233</v>
      </c>
      <c r="O626" s="24">
        <f t="shared" si="134"/>
        <v>180</v>
      </c>
      <c r="P626" s="36">
        <f t="shared" si="124"/>
        <v>320</v>
      </c>
      <c r="Q626" s="3">
        <f t="shared" si="125"/>
        <v>0</v>
      </c>
      <c r="R626" s="3">
        <f t="shared" si="126"/>
        <v>0</v>
      </c>
      <c r="S626" s="3">
        <f t="shared" si="127"/>
        <v>1</v>
      </c>
      <c r="T626" s="3">
        <f t="shared" si="128"/>
        <v>0</v>
      </c>
      <c r="U626" s="3">
        <f t="shared" si="129"/>
        <v>0</v>
      </c>
      <c r="V626" s="3">
        <f t="shared" si="130"/>
        <v>0</v>
      </c>
      <c r="W626" s="3">
        <f t="shared" si="121"/>
        <v>0</v>
      </c>
      <c r="X626" s="3">
        <f t="shared" si="122"/>
        <v>0</v>
      </c>
      <c r="Y626" s="3">
        <f t="shared" si="123"/>
        <v>0</v>
      </c>
    </row>
    <row r="627" spans="2:25" x14ac:dyDescent="0.25">
      <c r="B627" s="3" t="s">
        <v>157</v>
      </c>
      <c r="C627" s="3" t="s">
        <v>147</v>
      </c>
      <c r="D627" s="17">
        <v>57</v>
      </c>
      <c r="E627" s="7">
        <v>18.05</v>
      </c>
      <c r="F627" s="7">
        <v>8.9179999999999993</v>
      </c>
      <c r="G627" s="7">
        <f t="shared" si="133"/>
        <v>160.9699</v>
      </c>
      <c r="H627" s="8">
        <f t="shared" si="131"/>
        <v>192.52000039999999</v>
      </c>
      <c r="I627" s="8">
        <v>193</v>
      </c>
      <c r="J627" s="15" t="str">
        <f t="shared" si="132"/>
        <v>F-57</v>
      </c>
      <c r="K627" s="8" t="s">
        <v>14</v>
      </c>
      <c r="L627" s="2" t="s">
        <v>323</v>
      </c>
      <c r="M627" s="2"/>
      <c r="P627" s="36">
        <f t="shared" si="124"/>
        <v>210</v>
      </c>
      <c r="Q627" s="3">
        <f t="shared" si="125"/>
        <v>1</v>
      </c>
      <c r="R627" s="3">
        <f t="shared" si="126"/>
        <v>0</v>
      </c>
      <c r="S627" s="3">
        <f t="shared" si="127"/>
        <v>0</v>
      </c>
      <c r="T627" s="3">
        <f t="shared" si="128"/>
        <v>0</v>
      </c>
      <c r="U627" s="3">
        <f t="shared" si="129"/>
        <v>0</v>
      </c>
      <c r="V627" s="3">
        <f t="shared" si="130"/>
        <v>0</v>
      </c>
      <c r="W627" s="3">
        <f t="shared" si="121"/>
        <v>0</v>
      </c>
      <c r="X627" s="3">
        <f t="shared" si="122"/>
        <v>0</v>
      </c>
      <c r="Y627" s="3">
        <f t="shared" si="123"/>
        <v>0</v>
      </c>
    </row>
    <row r="628" spans="2:25" x14ac:dyDescent="0.25">
      <c r="C628" s="3" t="s">
        <v>147</v>
      </c>
      <c r="D628" s="17">
        <v>58</v>
      </c>
      <c r="E628" s="7">
        <v>18.05</v>
      </c>
      <c r="F628" s="7">
        <v>8.9179999999999993</v>
      </c>
      <c r="G628" s="7">
        <f t="shared" si="133"/>
        <v>160.9699</v>
      </c>
      <c r="H628" s="8">
        <f t="shared" si="131"/>
        <v>192.52000039999999</v>
      </c>
      <c r="I628" s="8">
        <v>193</v>
      </c>
      <c r="J628" s="15" t="str">
        <f t="shared" si="132"/>
        <v>F-58</v>
      </c>
      <c r="K628" s="8" t="s">
        <v>14</v>
      </c>
      <c r="L628" s="2" t="s">
        <v>323</v>
      </c>
      <c r="M628" s="2"/>
      <c r="P628" s="36">
        <f t="shared" si="124"/>
        <v>210</v>
      </c>
      <c r="Q628" s="3">
        <f t="shared" si="125"/>
        <v>1</v>
      </c>
      <c r="R628" s="3">
        <f t="shared" si="126"/>
        <v>0</v>
      </c>
      <c r="S628" s="3">
        <f t="shared" si="127"/>
        <v>0</v>
      </c>
      <c r="T628" s="3">
        <f t="shared" si="128"/>
        <v>0</v>
      </c>
      <c r="U628" s="3">
        <f t="shared" si="129"/>
        <v>0</v>
      </c>
      <c r="V628" s="3">
        <f t="shared" si="130"/>
        <v>0</v>
      </c>
      <c r="W628" s="3">
        <f t="shared" si="121"/>
        <v>0</v>
      </c>
      <c r="X628" s="3">
        <f t="shared" si="122"/>
        <v>0</v>
      </c>
      <c r="Y628" s="3">
        <f t="shared" si="123"/>
        <v>0</v>
      </c>
    </row>
    <row r="629" spans="2:25" x14ac:dyDescent="0.25">
      <c r="C629" s="3" t="s">
        <v>147</v>
      </c>
      <c r="D629" s="17">
        <v>59</v>
      </c>
      <c r="E629" s="7">
        <v>18.05</v>
      </c>
      <c r="F629" s="7">
        <v>8.9179999999999993</v>
      </c>
      <c r="G629" s="7">
        <f t="shared" si="133"/>
        <v>160.9699</v>
      </c>
      <c r="H629" s="8">
        <f t="shared" si="131"/>
        <v>192.52000039999999</v>
      </c>
      <c r="I629" s="8">
        <v>193</v>
      </c>
      <c r="J629" s="15" t="str">
        <f t="shared" si="132"/>
        <v>F-59</v>
      </c>
      <c r="K629" s="8" t="s">
        <v>14</v>
      </c>
      <c r="L629" s="2" t="s">
        <v>323</v>
      </c>
      <c r="M629" s="2"/>
      <c r="P629" s="36">
        <f t="shared" si="124"/>
        <v>210</v>
      </c>
      <c r="Q629" s="3">
        <f t="shared" si="125"/>
        <v>1</v>
      </c>
      <c r="R629" s="3">
        <f t="shared" si="126"/>
        <v>0</v>
      </c>
      <c r="S629" s="3">
        <f t="shared" si="127"/>
        <v>0</v>
      </c>
      <c r="T629" s="3">
        <f t="shared" si="128"/>
        <v>0</v>
      </c>
      <c r="U629" s="3">
        <f t="shared" si="129"/>
        <v>0</v>
      </c>
      <c r="V629" s="3">
        <f t="shared" si="130"/>
        <v>0</v>
      </c>
      <c r="W629" s="3">
        <f t="shared" si="121"/>
        <v>0</v>
      </c>
      <c r="X629" s="3">
        <f t="shared" si="122"/>
        <v>0</v>
      </c>
      <c r="Y629" s="3">
        <f t="shared" si="123"/>
        <v>0</v>
      </c>
    </row>
    <row r="630" spans="2:25" x14ac:dyDescent="0.25">
      <c r="C630" s="3" t="s">
        <v>147</v>
      </c>
      <c r="D630" s="17">
        <v>60</v>
      </c>
      <c r="E630" s="7">
        <v>18.05</v>
      </c>
      <c r="F630" s="7">
        <v>8.9179999999999993</v>
      </c>
      <c r="G630" s="7">
        <f t="shared" si="133"/>
        <v>160.9699</v>
      </c>
      <c r="H630" s="8">
        <f t="shared" si="131"/>
        <v>192.52000039999999</v>
      </c>
      <c r="I630" s="8">
        <v>193</v>
      </c>
      <c r="J630" s="15" t="str">
        <f t="shared" si="132"/>
        <v>F-60</v>
      </c>
      <c r="K630" s="8" t="s">
        <v>14</v>
      </c>
      <c r="L630" s="2" t="s">
        <v>323</v>
      </c>
      <c r="M630" s="2"/>
      <c r="P630" s="36">
        <f t="shared" si="124"/>
        <v>210</v>
      </c>
      <c r="Q630" s="3">
        <f t="shared" si="125"/>
        <v>1</v>
      </c>
      <c r="R630" s="3">
        <f t="shared" si="126"/>
        <v>0</v>
      </c>
      <c r="S630" s="3">
        <f t="shared" si="127"/>
        <v>0</v>
      </c>
      <c r="T630" s="3">
        <f t="shared" si="128"/>
        <v>0</v>
      </c>
      <c r="U630" s="3">
        <f t="shared" si="129"/>
        <v>0</v>
      </c>
      <c r="V630" s="3">
        <f t="shared" si="130"/>
        <v>0</v>
      </c>
      <c r="W630" s="3">
        <f t="shared" si="121"/>
        <v>0</v>
      </c>
      <c r="X630" s="3">
        <f t="shared" si="122"/>
        <v>0</v>
      </c>
      <c r="Y630" s="3">
        <f t="shared" si="123"/>
        <v>0</v>
      </c>
    </row>
    <row r="631" spans="2:25" x14ac:dyDescent="0.25">
      <c r="C631" s="3" t="s">
        <v>147</v>
      </c>
      <c r="D631" s="17">
        <v>61</v>
      </c>
      <c r="E631" s="7">
        <v>18.05</v>
      </c>
      <c r="F631" s="7">
        <v>8.9179999999999993</v>
      </c>
      <c r="G631" s="7">
        <f t="shared" si="133"/>
        <v>160.9699</v>
      </c>
      <c r="H631" s="8">
        <f t="shared" si="131"/>
        <v>192.52000039999999</v>
      </c>
      <c r="I631" s="8">
        <v>193</v>
      </c>
      <c r="J631" s="15" t="str">
        <f t="shared" si="132"/>
        <v>F-61</v>
      </c>
      <c r="K631" s="8" t="s">
        <v>14</v>
      </c>
      <c r="L631" s="2" t="s">
        <v>323</v>
      </c>
      <c r="M631" s="2"/>
      <c r="P631" s="36">
        <f t="shared" si="124"/>
        <v>210</v>
      </c>
      <c r="Q631" s="3">
        <f t="shared" si="125"/>
        <v>1</v>
      </c>
      <c r="R631" s="3">
        <f t="shared" si="126"/>
        <v>0</v>
      </c>
      <c r="S631" s="3">
        <f t="shared" si="127"/>
        <v>0</v>
      </c>
      <c r="T631" s="3">
        <f t="shared" si="128"/>
        <v>0</v>
      </c>
      <c r="U631" s="3">
        <f t="shared" si="129"/>
        <v>0</v>
      </c>
      <c r="V631" s="3">
        <f t="shared" si="130"/>
        <v>0</v>
      </c>
      <c r="W631" s="3">
        <f t="shared" si="121"/>
        <v>0</v>
      </c>
      <c r="X631" s="3">
        <f t="shared" si="122"/>
        <v>0</v>
      </c>
      <c r="Y631" s="3">
        <f t="shared" si="123"/>
        <v>0</v>
      </c>
    </row>
    <row r="632" spans="2:25" x14ac:dyDescent="0.25">
      <c r="C632" s="3" t="s">
        <v>147</v>
      </c>
      <c r="D632" s="17">
        <v>62</v>
      </c>
      <c r="E632" s="7">
        <v>18.05</v>
      </c>
      <c r="F632" s="7">
        <v>8.9179999999999993</v>
      </c>
      <c r="G632" s="7">
        <f t="shared" si="133"/>
        <v>160.9699</v>
      </c>
      <c r="H632" s="8">
        <f t="shared" si="131"/>
        <v>192.52000039999999</v>
      </c>
      <c r="I632" s="8">
        <v>193</v>
      </c>
      <c r="J632" s="15" t="str">
        <f t="shared" si="132"/>
        <v>F-62</v>
      </c>
      <c r="K632" s="8" t="s">
        <v>14</v>
      </c>
      <c r="L632" s="2" t="s">
        <v>323</v>
      </c>
      <c r="M632" s="2"/>
      <c r="P632" s="36">
        <f t="shared" si="124"/>
        <v>210</v>
      </c>
      <c r="Q632" s="3">
        <f t="shared" si="125"/>
        <v>1</v>
      </c>
      <c r="R632" s="3">
        <f t="shared" si="126"/>
        <v>0</v>
      </c>
      <c r="S632" s="3">
        <f t="shared" si="127"/>
        <v>0</v>
      </c>
      <c r="T632" s="3">
        <f t="shared" si="128"/>
        <v>0</v>
      </c>
      <c r="U632" s="3">
        <f t="shared" si="129"/>
        <v>0</v>
      </c>
      <c r="V632" s="3">
        <f t="shared" si="130"/>
        <v>0</v>
      </c>
      <c r="W632" s="3">
        <f t="shared" si="121"/>
        <v>0</v>
      </c>
      <c r="X632" s="3">
        <f t="shared" si="122"/>
        <v>0</v>
      </c>
      <c r="Y632" s="3">
        <f t="shared" si="123"/>
        <v>0</v>
      </c>
    </row>
    <row r="633" spans="2:25" x14ac:dyDescent="0.25">
      <c r="C633" s="3" t="s">
        <v>147</v>
      </c>
      <c r="D633" s="17">
        <v>63</v>
      </c>
      <c r="E633" s="7">
        <v>18.05</v>
      </c>
      <c r="F633" s="7">
        <v>8.9179999999999993</v>
      </c>
      <c r="G633" s="7">
        <f t="shared" si="133"/>
        <v>160.9699</v>
      </c>
      <c r="H633" s="8">
        <f t="shared" si="131"/>
        <v>192.52000039999999</v>
      </c>
      <c r="I633" s="8">
        <v>193</v>
      </c>
      <c r="J633" s="15" t="str">
        <f t="shared" si="132"/>
        <v>F-63</v>
      </c>
      <c r="K633" s="8" t="s">
        <v>14</v>
      </c>
      <c r="L633" s="2" t="s">
        <v>323</v>
      </c>
      <c r="M633" s="2"/>
      <c r="P633" s="36">
        <f t="shared" si="124"/>
        <v>210</v>
      </c>
      <c r="Q633" s="3">
        <f t="shared" si="125"/>
        <v>1</v>
      </c>
      <c r="R633" s="3">
        <f t="shared" si="126"/>
        <v>0</v>
      </c>
      <c r="S633" s="3">
        <f t="shared" si="127"/>
        <v>0</v>
      </c>
      <c r="T633" s="3">
        <f t="shared" si="128"/>
        <v>0</v>
      </c>
      <c r="U633" s="3">
        <f t="shared" si="129"/>
        <v>0</v>
      </c>
      <c r="V633" s="3">
        <f t="shared" si="130"/>
        <v>0</v>
      </c>
      <c r="W633" s="3">
        <f t="shared" si="121"/>
        <v>0</v>
      </c>
      <c r="X633" s="3">
        <f t="shared" si="122"/>
        <v>0</v>
      </c>
      <c r="Y633" s="3">
        <f t="shared" si="123"/>
        <v>0</v>
      </c>
    </row>
    <row r="634" spans="2:25" x14ac:dyDescent="0.25">
      <c r="C634" s="3" t="s">
        <v>147</v>
      </c>
      <c r="D634" s="17">
        <v>64</v>
      </c>
      <c r="E634" s="7">
        <v>18.05</v>
      </c>
      <c r="F634" s="7">
        <v>8.9179999999999993</v>
      </c>
      <c r="G634" s="7">
        <f t="shared" si="133"/>
        <v>160.9699</v>
      </c>
      <c r="H634" s="8">
        <f t="shared" si="131"/>
        <v>192.52000039999999</v>
      </c>
      <c r="I634" s="8">
        <v>193</v>
      </c>
      <c r="J634" s="15" t="str">
        <f t="shared" si="132"/>
        <v>F-64</v>
      </c>
      <c r="K634" s="8" t="s">
        <v>14</v>
      </c>
      <c r="L634" s="2" t="s">
        <v>323</v>
      </c>
      <c r="M634" s="2"/>
      <c r="P634" s="36">
        <f t="shared" si="124"/>
        <v>210</v>
      </c>
      <c r="Q634" s="3">
        <f t="shared" si="125"/>
        <v>1</v>
      </c>
      <c r="R634" s="3">
        <f t="shared" si="126"/>
        <v>0</v>
      </c>
      <c r="S634" s="3">
        <f t="shared" si="127"/>
        <v>0</v>
      </c>
      <c r="T634" s="3">
        <f t="shared" si="128"/>
        <v>0</v>
      </c>
      <c r="U634" s="3">
        <f t="shared" si="129"/>
        <v>0</v>
      </c>
      <c r="V634" s="3">
        <f t="shared" si="130"/>
        <v>0</v>
      </c>
      <c r="W634" s="3">
        <f t="shared" si="121"/>
        <v>0</v>
      </c>
      <c r="X634" s="3">
        <f t="shared" si="122"/>
        <v>0</v>
      </c>
      <c r="Y634" s="3">
        <f t="shared" si="123"/>
        <v>0</v>
      </c>
    </row>
    <row r="635" spans="2:25" x14ac:dyDescent="0.25">
      <c r="C635" s="3" t="s">
        <v>147</v>
      </c>
      <c r="D635" s="17">
        <v>65</v>
      </c>
      <c r="E635" s="7">
        <v>18.05</v>
      </c>
      <c r="F635" s="7">
        <v>8.9179999999999993</v>
      </c>
      <c r="G635" s="7">
        <f t="shared" si="133"/>
        <v>160.9699</v>
      </c>
      <c r="H635" s="8">
        <f t="shared" si="131"/>
        <v>192.52000039999999</v>
      </c>
      <c r="I635" s="8">
        <v>193</v>
      </c>
      <c r="J635" s="15" t="str">
        <f t="shared" si="132"/>
        <v>F-65</v>
      </c>
      <c r="K635" s="8" t="s">
        <v>14</v>
      </c>
      <c r="L635" s="2" t="s">
        <v>323</v>
      </c>
      <c r="M635" s="2"/>
      <c r="P635" s="36">
        <f t="shared" si="124"/>
        <v>210</v>
      </c>
      <c r="Q635" s="3">
        <f t="shared" si="125"/>
        <v>1</v>
      </c>
      <c r="R635" s="3">
        <f t="shared" si="126"/>
        <v>0</v>
      </c>
      <c r="S635" s="3">
        <f t="shared" si="127"/>
        <v>0</v>
      </c>
      <c r="T635" s="3">
        <f t="shared" si="128"/>
        <v>0</v>
      </c>
      <c r="U635" s="3">
        <f t="shared" si="129"/>
        <v>0</v>
      </c>
      <c r="V635" s="3">
        <f t="shared" si="130"/>
        <v>0</v>
      </c>
      <c r="W635" s="3">
        <f t="shared" si="121"/>
        <v>0</v>
      </c>
      <c r="X635" s="3">
        <f t="shared" si="122"/>
        <v>0</v>
      </c>
      <c r="Y635" s="3">
        <f t="shared" si="123"/>
        <v>0</v>
      </c>
    </row>
    <row r="636" spans="2:25" hidden="1" x14ac:dyDescent="0.25">
      <c r="B636" s="3" t="s">
        <v>158</v>
      </c>
      <c r="C636" s="3" t="s">
        <v>147</v>
      </c>
      <c r="D636" s="17">
        <v>66</v>
      </c>
      <c r="E636" s="7">
        <v>22.9</v>
      </c>
      <c r="F636" s="7">
        <v>13.151</v>
      </c>
      <c r="G636" s="7">
        <f t="shared" si="133"/>
        <v>301.15789999999998</v>
      </c>
      <c r="H636" s="8">
        <f t="shared" si="131"/>
        <v>360.18484839999996</v>
      </c>
      <c r="I636" s="8">
        <v>300</v>
      </c>
      <c r="J636" s="15" t="str">
        <f t="shared" si="132"/>
        <v>F-66</v>
      </c>
      <c r="K636" s="8" t="s">
        <v>14</v>
      </c>
      <c r="L636" s="2" t="s">
        <v>234</v>
      </c>
      <c r="M636" s="31"/>
      <c r="P636" s="36">
        <f t="shared" si="124"/>
        <v>410</v>
      </c>
      <c r="Q636" s="3">
        <f t="shared" si="125"/>
        <v>0</v>
      </c>
      <c r="R636" s="3">
        <f t="shared" si="126"/>
        <v>0</v>
      </c>
      <c r="S636" s="3">
        <f t="shared" si="127"/>
        <v>0</v>
      </c>
      <c r="T636" s="3">
        <f t="shared" si="128"/>
        <v>0</v>
      </c>
      <c r="U636" s="3">
        <f t="shared" si="129"/>
        <v>1</v>
      </c>
      <c r="V636" s="3">
        <f t="shared" si="130"/>
        <v>0</v>
      </c>
      <c r="W636" s="3">
        <f t="shared" si="121"/>
        <v>0</v>
      </c>
      <c r="X636" s="3">
        <f t="shared" si="122"/>
        <v>0</v>
      </c>
      <c r="Y636" s="3">
        <f t="shared" si="123"/>
        <v>0</v>
      </c>
    </row>
    <row r="637" spans="2:25" hidden="1" x14ac:dyDescent="0.25">
      <c r="B637" s="3" t="s">
        <v>159</v>
      </c>
      <c r="C637" s="3" t="s">
        <v>147</v>
      </c>
      <c r="D637" s="17">
        <v>67</v>
      </c>
      <c r="E637" s="7">
        <v>22.9</v>
      </c>
      <c r="F637" s="7">
        <v>11</v>
      </c>
      <c r="G637" s="7">
        <f t="shared" si="133"/>
        <v>251.89999999999998</v>
      </c>
      <c r="H637" s="8">
        <f t="shared" si="131"/>
        <v>301.27239999999995</v>
      </c>
      <c r="I637" s="8">
        <v>300</v>
      </c>
      <c r="J637" s="15" t="str">
        <f t="shared" si="132"/>
        <v>F-67</v>
      </c>
      <c r="K637" s="8" t="s">
        <v>21</v>
      </c>
      <c r="L637" s="2" t="s">
        <v>21</v>
      </c>
      <c r="M637" s="2"/>
      <c r="P637" s="36">
        <f t="shared" si="124"/>
        <v>320</v>
      </c>
      <c r="Q637" s="3">
        <f t="shared" si="125"/>
        <v>0</v>
      </c>
      <c r="R637" s="3">
        <f t="shared" si="126"/>
        <v>0</v>
      </c>
      <c r="S637" s="3">
        <f t="shared" si="127"/>
        <v>1</v>
      </c>
      <c r="T637" s="3">
        <f t="shared" si="128"/>
        <v>0</v>
      </c>
      <c r="U637" s="3">
        <f t="shared" si="129"/>
        <v>0</v>
      </c>
      <c r="V637" s="3">
        <f t="shared" si="130"/>
        <v>0</v>
      </c>
      <c r="W637" s="3">
        <f t="shared" si="121"/>
        <v>0</v>
      </c>
      <c r="X637" s="3">
        <f t="shared" si="122"/>
        <v>0</v>
      </c>
      <c r="Y637" s="3">
        <f t="shared" si="123"/>
        <v>0</v>
      </c>
    </row>
    <row r="638" spans="2:25" hidden="1" x14ac:dyDescent="0.25">
      <c r="C638" s="3" t="s">
        <v>147</v>
      </c>
      <c r="D638" s="17">
        <v>68</v>
      </c>
      <c r="E638" s="7">
        <v>22.9</v>
      </c>
      <c r="F638" s="7">
        <v>11</v>
      </c>
      <c r="G638" s="7">
        <f t="shared" si="133"/>
        <v>251.89999999999998</v>
      </c>
      <c r="H638" s="8">
        <f t="shared" si="131"/>
        <v>301.27239999999995</v>
      </c>
      <c r="I638" s="8">
        <v>300</v>
      </c>
      <c r="J638" s="15" t="str">
        <f t="shared" si="132"/>
        <v>F-68</v>
      </c>
      <c r="K638" s="8" t="s">
        <v>21</v>
      </c>
      <c r="L638" s="2" t="s">
        <v>21</v>
      </c>
      <c r="M638" s="2"/>
      <c r="P638" s="36">
        <f t="shared" si="124"/>
        <v>320</v>
      </c>
      <c r="Q638" s="3">
        <f t="shared" si="125"/>
        <v>0</v>
      </c>
      <c r="R638" s="3">
        <f t="shared" si="126"/>
        <v>0</v>
      </c>
      <c r="S638" s="3">
        <f t="shared" si="127"/>
        <v>1</v>
      </c>
      <c r="T638" s="3">
        <f t="shared" si="128"/>
        <v>0</v>
      </c>
      <c r="U638" s="3">
        <f t="shared" si="129"/>
        <v>0</v>
      </c>
      <c r="V638" s="3">
        <f t="shared" si="130"/>
        <v>0</v>
      </c>
      <c r="W638" s="3">
        <f t="shared" si="121"/>
        <v>0</v>
      </c>
      <c r="X638" s="3">
        <f t="shared" si="122"/>
        <v>0</v>
      </c>
      <c r="Y638" s="3">
        <f t="shared" si="123"/>
        <v>0</v>
      </c>
    </row>
    <row r="639" spans="2:25" hidden="1" x14ac:dyDescent="0.25">
      <c r="C639" s="3" t="s">
        <v>147</v>
      </c>
      <c r="D639" s="17">
        <v>69</v>
      </c>
      <c r="E639" s="7">
        <v>22.9</v>
      </c>
      <c r="F639" s="7">
        <v>11</v>
      </c>
      <c r="G639" s="7">
        <f t="shared" si="133"/>
        <v>251.89999999999998</v>
      </c>
      <c r="H639" s="8">
        <f t="shared" si="131"/>
        <v>301.27239999999995</v>
      </c>
      <c r="I639" s="8">
        <v>300</v>
      </c>
      <c r="J639" s="15" t="str">
        <f t="shared" si="132"/>
        <v>F-69</v>
      </c>
      <c r="K639" s="8" t="s">
        <v>14</v>
      </c>
      <c r="L639" s="2" t="s">
        <v>27</v>
      </c>
      <c r="M639" s="31" t="s">
        <v>235</v>
      </c>
      <c r="P639" s="36">
        <f t="shared" si="124"/>
        <v>320</v>
      </c>
      <c r="Q639" s="3">
        <f t="shared" si="125"/>
        <v>0</v>
      </c>
      <c r="R639" s="3">
        <f t="shared" si="126"/>
        <v>0</v>
      </c>
      <c r="S639" s="3">
        <f t="shared" si="127"/>
        <v>1</v>
      </c>
      <c r="T639" s="3">
        <f t="shared" si="128"/>
        <v>0</v>
      </c>
      <c r="U639" s="3">
        <f t="shared" si="129"/>
        <v>0</v>
      </c>
      <c r="V639" s="3">
        <f t="shared" si="130"/>
        <v>0</v>
      </c>
      <c r="W639" s="3">
        <f t="shared" si="121"/>
        <v>0</v>
      </c>
      <c r="X639" s="3">
        <f t="shared" si="122"/>
        <v>0</v>
      </c>
      <c r="Y639" s="3">
        <f t="shared" si="123"/>
        <v>0</v>
      </c>
    </row>
    <row r="640" spans="2:25" x14ac:dyDescent="0.25">
      <c r="C640" s="3" t="s">
        <v>147</v>
      </c>
      <c r="D640" s="17">
        <v>70</v>
      </c>
      <c r="E640" s="7">
        <v>22.9</v>
      </c>
      <c r="F640" s="7">
        <v>11</v>
      </c>
      <c r="G640" s="7">
        <f t="shared" si="133"/>
        <v>251.89999999999998</v>
      </c>
      <c r="H640" s="8">
        <f t="shared" si="131"/>
        <v>301.27239999999995</v>
      </c>
      <c r="I640" s="8">
        <v>300</v>
      </c>
      <c r="J640" s="15" t="str">
        <f t="shared" si="132"/>
        <v>F-70</v>
      </c>
      <c r="K640" s="8" t="s">
        <v>14</v>
      </c>
      <c r="L640" s="2" t="s">
        <v>317</v>
      </c>
      <c r="M640" s="2" t="s">
        <v>317</v>
      </c>
      <c r="P640" s="36">
        <f t="shared" si="124"/>
        <v>320</v>
      </c>
      <c r="Q640" s="3">
        <f t="shared" si="125"/>
        <v>0</v>
      </c>
      <c r="R640" s="3">
        <f t="shared" si="126"/>
        <v>0</v>
      </c>
      <c r="S640" s="3">
        <f t="shared" si="127"/>
        <v>1</v>
      </c>
      <c r="T640" s="3">
        <f t="shared" si="128"/>
        <v>0</v>
      </c>
      <c r="U640" s="3">
        <f t="shared" si="129"/>
        <v>0</v>
      </c>
      <c r="V640" s="3">
        <f t="shared" si="130"/>
        <v>0</v>
      </c>
      <c r="W640" s="3">
        <f t="shared" si="121"/>
        <v>0</v>
      </c>
      <c r="X640" s="3">
        <f t="shared" si="122"/>
        <v>0</v>
      </c>
      <c r="Y640" s="3">
        <f t="shared" si="123"/>
        <v>0</v>
      </c>
    </row>
    <row r="641" spans="2:25" x14ac:dyDescent="0.25">
      <c r="C641" s="3" t="s">
        <v>147</v>
      </c>
      <c r="D641" s="17">
        <v>71</v>
      </c>
      <c r="E641" s="7">
        <v>22.9</v>
      </c>
      <c r="F641" s="7">
        <v>11</v>
      </c>
      <c r="G641" s="7">
        <f t="shared" si="133"/>
        <v>251.89999999999998</v>
      </c>
      <c r="H641" s="8">
        <f t="shared" si="131"/>
        <v>301.27239999999995</v>
      </c>
      <c r="I641" s="8">
        <v>300</v>
      </c>
      <c r="J641" s="15" t="str">
        <f t="shared" si="132"/>
        <v>F-71</v>
      </c>
      <c r="K641" s="8" t="s">
        <v>14</v>
      </c>
      <c r="L641" s="2" t="s">
        <v>317</v>
      </c>
      <c r="M641" s="2" t="s">
        <v>317</v>
      </c>
      <c r="P641" s="36">
        <f t="shared" si="124"/>
        <v>320</v>
      </c>
      <c r="Q641" s="3">
        <f t="shared" si="125"/>
        <v>0</v>
      </c>
      <c r="R641" s="3">
        <f t="shared" si="126"/>
        <v>0</v>
      </c>
      <c r="S641" s="3">
        <f t="shared" si="127"/>
        <v>1</v>
      </c>
      <c r="T641" s="3">
        <f t="shared" si="128"/>
        <v>0</v>
      </c>
      <c r="U641" s="3">
        <f t="shared" si="129"/>
        <v>0</v>
      </c>
      <c r="V641" s="3">
        <f t="shared" si="130"/>
        <v>0</v>
      </c>
      <c r="W641" s="3">
        <f t="shared" si="121"/>
        <v>0</v>
      </c>
      <c r="X641" s="3">
        <f t="shared" si="122"/>
        <v>0</v>
      </c>
      <c r="Y641" s="3">
        <f t="shared" si="123"/>
        <v>0</v>
      </c>
    </row>
    <row r="642" spans="2:25" hidden="1" x14ac:dyDescent="0.25">
      <c r="C642" s="3" t="s">
        <v>147</v>
      </c>
      <c r="D642" s="17">
        <v>72</v>
      </c>
      <c r="E642" s="7">
        <v>22.9</v>
      </c>
      <c r="F642" s="7">
        <v>11</v>
      </c>
      <c r="G642" s="7">
        <f t="shared" si="133"/>
        <v>251.89999999999998</v>
      </c>
      <c r="H642" s="8">
        <f t="shared" si="131"/>
        <v>301.27239999999995</v>
      </c>
      <c r="I642" s="8">
        <v>300</v>
      </c>
      <c r="J642" s="15" t="str">
        <f t="shared" si="132"/>
        <v>F-72</v>
      </c>
      <c r="K642" s="8" t="s">
        <v>14</v>
      </c>
      <c r="L642" s="2" t="s">
        <v>27</v>
      </c>
      <c r="M642" s="31" t="s">
        <v>235</v>
      </c>
      <c r="P642" s="36">
        <f t="shared" si="124"/>
        <v>320</v>
      </c>
      <c r="Q642" s="3">
        <f t="shared" si="125"/>
        <v>0</v>
      </c>
      <c r="R642" s="3">
        <f t="shared" si="126"/>
        <v>0</v>
      </c>
      <c r="S642" s="3">
        <f t="shared" si="127"/>
        <v>1</v>
      </c>
      <c r="T642" s="3">
        <f t="shared" si="128"/>
        <v>0</v>
      </c>
      <c r="U642" s="3">
        <f t="shared" si="129"/>
        <v>0</v>
      </c>
      <c r="V642" s="3">
        <f t="shared" si="130"/>
        <v>0</v>
      </c>
      <c r="W642" s="3">
        <f t="shared" si="121"/>
        <v>0</v>
      </c>
      <c r="X642" s="3">
        <f t="shared" si="122"/>
        <v>0</v>
      </c>
      <c r="Y642" s="3">
        <f t="shared" si="123"/>
        <v>0</v>
      </c>
    </row>
    <row r="643" spans="2:25" hidden="1" x14ac:dyDescent="0.25">
      <c r="C643" s="3" t="s">
        <v>147</v>
      </c>
      <c r="D643" s="17">
        <v>73</v>
      </c>
      <c r="E643" s="7">
        <v>22.9</v>
      </c>
      <c r="F643" s="7">
        <v>11</v>
      </c>
      <c r="G643" s="7">
        <f t="shared" si="133"/>
        <v>251.89999999999998</v>
      </c>
      <c r="H643" s="8">
        <f t="shared" si="131"/>
        <v>301.27239999999995</v>
      </c>
      <c r="I643" s="8">
        <v>300</v>
      </c>
      <c r="J643" s="15" t="str">
        <f t="shared" si="132"/>
        <v>F-73</v>
      </c>
      <c r="K643" s="8" t="s">
        <v>21</v>
      </c>
      <c r="L643" s="2" t="s">
        <v>21</v>
      </c>
      <c r="M643" s="2"/>
      <c r="P643" s="36">
        <f t="shared" si="124"/>
        <v>320</v>
      </c>
      <c r="Q643" s="3">
        <f t="shared" si="125"/>
        <v>0</v>
      </c>
      <c r="R643" s="3">
        <f t="shared" si="126"/>
        <v>0</v>
      </c>
      <c r="S643" s="3">
        <f t="shared" si="127"/>
        <v>1</v>
      </c>
      <c r="T643" s="3">
        <f t="shared" si="128"/>
        <v>0</v>
      </c>
      <c r="U643" s="3">
        <f t="shared" si="129"/>
        <v>0</v>
      </c>
      <c r="V643" s="3">
        <f t="shared" si="130"/>
        <v>0</v>
      </c>
      <c r="W643" s="3">
        <f t="shared" si="121"/>
        <v>0</v>
      </c>
      <c r="X643" s="3">
        <f t="shared" si="122"/>
        <v>0</v>
      </c>
      <c r="Y643" s="3">
        <f t="shared" si="123"/>
        <v>0</v>
      </c>
    </row>
    <row r="644" spans="2:25" hidden="1" x14ac:dyDescent="0.25">
      <c r="C644" s="3" t="s">
        <v>147</v>
      </c>
      <c r="D644" s="17">
        <v>74</v>
      </c>
      <c r="E644" s="7">
        <v>22.9</v>
      </c>
      <c r="F644" s="7">
        <v>11</v>
      </c>
      <c r="G644" s="7">
        <f t="shared" si="133"/>
        <v>251.89999999999998</v>
      </c>
      <c r="H644" s="8">
        <f t="shared" si="131"/>
        <v>301.27239999999995</v>
      </c>
      <c r="I644" s="8">
        <v>300</v>
      </c>
      <c r="J644" s="15" t="str">
        <f t="shared" si="132"/>
        <v>F-74</v>
      </c>
      <c r="K644" s="8" t="s">
        <v>21</v>
      </c>
      <c r="L644" s="2" t="s">
        <v>21</v>
      </c>
      <c r="M644" s="2"/>
      <c r="P644" s="36">
        <f t="shared" si="124"/>
        <v>320</v>
      </c>
      <c r="Q644" s="3">
        <f t="shared" si="125"/>
        <v>0</v>
      </c>
      <c r="R644" s="3">
        <f t="shared" si="126"/>
        <v>0</v>
      </c>
      <c r="S644" s="3">
        <f t="shared" si="127"/>
        <v>1</v>
      </c>
      <c r="T644" s="3">
        <f t="shared" si="128"/>
        <v>0</v>
      </c>
      <c r="U644" s="3">
        <f t="shared" si="129"/>
        <v>0</v>
      </c>
      <c r="V644" s="3">
        <f t="shared" si="130"/>
        <v>0</v>
      </c>
      <c r="W644" s="3">
        <f t="shared" ref="W644:W707" si="135">IF($P644=$W$3,1,0)</f>
        <v>0</v>
      </c>
      <c r="X644" s="3">
        <f t="shared" ref="X644:X707" si="136">IF($P644=$X$3,1,0)</f>
        <v>0</v>
      </c>
      <c r="Y644" s="3">
        <f t="shared" ref="Y644:Y707" si="137">IF($P644=$Y$3,1,0)</f>
        <v>0</v>
      </c>
    </row>
    <row r="645" spans="2:25" hidden="1" x14ac:dyDescent="0.25">
      <c r="C645" s="3" t="s">
        <v>147</v>
      </c>
      <c r="D645" s="17">
        <v>75</v>
      </c>
      <c r="E645" s="7">
        <v>22.9</v>
      </c>
      <c r="F645" s="7">
        <v>11</v>
      </c>
      <c r="G645" s="7">
        <f t="shared" si="133"/>
        <v>251.89999999999998</v>
      </c>
      <c r="H645" s="8">
        <f t="shared" si="131"/>
        <v>301.27239999999995</v>
      </c>
      <c r="I645" s="8">
        <v>300</v>
      </c>
      <c r="J645" s="15" t="str">
        <f t="shared" si="132"/>
        <v>F-75</v>
      </c>
      <c r="K645" s="8" t="s">
        <v>21</v>
      </c>
      <c r="L645" s="2" t="s">
        <v>21</v>
      </c>
      <c r="M645" s="2"/>
      <c r="P645" s="36">
        <f t="shared" ref="P645:P708" si="138">IF(H645&lt;=210,210,IF(H645&lt;=250,250,IF(H645&lt;=320,320,IF(H645&lt;=350,350,IF(H645&lt;=410,410,IF(H645&lt;=520,520,IF(H645&lt;=700,700,IF(H645&lt;=900,900,IF(H645&lt;=1200,1200,0)))))))))</f>
        <v>320</v>
      </c>
      <c r="Q645" s="3">
        <f t="shared" ref="Q645:Q708" si="139">IF($P645=$Q$3,1,0)</f>
        <v>0</v>
      </c>
      <c r="R645" s="3">
        <f t="shared" ref="R645:R708" si="140">IF($P645=$R$3,1,0)</f>
        <v>0</v>
      </c>
      <c r="S645" s="3">
        <f t="shared" ref="S645:S708" si="141">IF($P645=$S$3,1,0)</f>
        <v>1</v>
      </c>
      <c r="T645" s="3">
        <f t="shared" ref="T645:T708" si="142">IF($P645=$T$3,1,0)</f>
        <v>0</v>
      </c>
      <c r="U645" s="3">
        <f t="shared" ref="U645:U708" si="143">IF($P645=$U$3,1,0)</f>
        <v>0</v>
      </c>
      <c r="V645" s="3">
        <f t="shared" ref="V645:V708" si="144">IF($P645=$V$3,1,0)</f>
        <v>0</v>
      </c>
      <c r="W645" s="3">
        <f t="shared" si="135"/>
        <v>0</v>
      </c>
      <c r="X645" s="3">
        <f t="shared" si="136"/>
        <v>0</v>
      </c>
      <c r="Y645" s="3">
        <f t="shared" si="137"/>
        <v>0</v>
      </c>
    </row>
    <row r="646" spans="2:25" hidden="1" x14ac:dyDescent="0.25">
      <c r="B646" s="3" t="s">
        <v>160</v>
      </c>
      <c r="C646" s="3" t="s">
        <v>147</v>
      </c>
      <c r="D646" s="17">
        <v>76</v>
      </c>
      <c r="E646" s="7">
        <v>20.9</v>
      </c>
      <c r="F646" s="7">
        <v>10</v>
      </c>
      <c r="G646" s="7">
        <f t="shared" si="133"/>
        <v>209</v>
      </c>
      <c r="H646" s="8">
        <f t="shared" si="131"/>
        <v>249.964</v>
      </c>
      <c r="I646" s="8">
        <v>250</v>
      </c>
      <c r="J646" s="15" t="str">
        <f t="shared" si="132"/>
        <v>F-76</v>
      </c>
      <c r="K646" s="8" t="s">
        <v>14</v>
      </c>
      <c r="L646" s="2" t="s">
        <v>27</v>
      </c>
      <c r="M646" s="2" t="s">
        <v>315</v>
      </c>
      <c r="P646" s="36">
        <f t="shared" si="138"/>
        <v>250</v>
      </c>
      <c r="Q646" s="3">
        <f t="shared" si="139"/>
        <v>0</v>
      </c>
      <c r="R646" s="3">
        <f t="shared" si="140"/>
        <v>1</v>
      </c>
      <c r="S646" s="3">
        <f t="shared" si="141"/>
        <v>0</v>
      </c>
      <c r="T646" s="3">
        <f t="shared" si="142"/>
        <v>0</v>
      </c>
      <c r="U646" s="3">
        <f t="shared" si="143"/>
        <v>0</v>
      </c>
      <c r="V646" s="3">
        <f t="shared" si="144"/>
        <v>0</v>
      </c>
      <c r="W646" s="3">
        <f t="shared" si="135"/>
        <v>0</v>
      </c>
      <c r="X646" s="3">
        <f t="shared" si="136"/>
        <v>0</v>
      </c>
      <c r="Y646" s="3">
        <f t="shared" si="137"/>
        <v>0</v>
      </c>
    </row>
    <row r="647" spans="2:25" hidden="1" x14ac:dyDescent="0.25">
      <c r="C647" s="3" t="s">
        <v>147</v>
      </c>
      <c r="D647" s="17">
        <v>77</v>
      </c>
      <c r="E647" s="7">
        <v>20.9</v>
      </c>
      <c r="F647" s="7">
        <v>10</v>
      </c>
      <c r="G647" s="7">
        <f t="shared" si="133"/>
        <v>209</v>
      </c>
      <c r="H647" s="8">
        <f t="shared" si="131"/>
        <v>249.964</v>
      </c>
      <c r="I647" s="8">
        <v>250</v>
      </c>
      <c r="J647" s="15" t="str">
        <f t="shared" si="132"/>
        <v>F-77</v>
      </c>
      <c r="K647" s="8" t="s">
        <v>21</v>
      </c>
      <c r="L647" s="2" t="s">
        <v>21</v>
      </c>
      <c r="M647" s="2"/>
      <c r="P647" s="36">
        <f t="shared" si="138"/>
        <v>250</v>
      </c>
      <c r="Q647" s="3">
        <f t="shared" si="139"/>
        <v>0</v>
      </c>
      <c r="R647" s="3">
        <f t="shared" si="140"/>
        <v>1</v>
      </c>
      <c r="S647" s="3">
        <f t="shared" si="141"/>
        <v>0</v>
      </c>
      <c r="T647" s="3">
        <f t="shared" si="142"/>
        <v>0</v>
      </c>
      <c r="U647" s="3">
        <f t="shared" si="143"/>
        <v>0</v>
      </c>
      <c r="V647" s="3">
        <f t="shared" si="144"/>
        <v>0</v>
      </c>
      <c r="W647" s="3">
        <f t="shared" si="135"/>
        <v>0</v>
      </c>
      <c r="X647" s="3">
        <f t="shared" si="136"/>
        <v>0</v>
      </c>
      <c r="Y647" s="3">
        <f t="shared" si="137"/>
        <v>0</v>
      </c>
    </row>
    <row r="648" spans="2:25" hidden="1" x14ac:dyDescent="0.25">
      <c r="C648" s="3" t="s">
        <v>147</v>
      </c>
      <c r="D648" s="17">
        <v>78</v>
      </c>
      <c r="E648" s="7">
        <v>20.9</v>
      </c>
      <c r="F648" s="7">
        <v>10</v>
      </c>
      <c r="G648" s="7">
        <f t="shared" si="133"/>
        <v>209</v>
      </c>
      <c r="H648" s="8">
        <f t="shared" ref="H648:H714" si="145">+G648*1.196</f>
        <v>249.964</v>
      </c>
      <c r="I648" s="8">
        <v>250</v>
      </c>
      <c r="J648" s="15" t="str">
        <f t="shared" ref="J648:J714" si="146">+C648&amp;"-"&amp;D648</f>
        <v>F-78</v>
      </c>
      <c r="K648" s="8" t="s">
        <v>21</v>
      </c>
      <c r="L648" s="2" t="s">
        <v>21</v>
      </c>
      <c r="M648" s="2"/>
      <c r="P648" s="36">
        <f t="shared" si="138"/>
        <v>250</v>
      </c>
      <c r="Q648" s="3">
        <f t="shared" si="139"/>
        <v>0</v>
      </c>
      <c r="R648" s="3">
        <f t="shared" si="140"/>
        <v>1</v>
      </c>
      <c r="S648" s="3">
        <f t="shared" si="141"/>
        <v>0</v>
      </c>
      <c r="T648" s="3">
        <f t="shared" si="142"/>
        <v>0</v>
      </c>
      <c r="U648" s="3">
        <f t="shared" si="143"/>
        <v>0</v>
      </c>
      <c r="V648" s="3">
        <f t="shared" si="144"/>
        <v>0</v>
      </c>
      <c r="W648" s="3">
        <f t="shared" si="135"/>
        <v>0</v>
      </c>
      <c r="X648" s="3">
        <f t="shared" si="136"/>
        <v>0</v>
      </c>
      <c r="Y648" s="3">
        <f t="shared" si="137"/>
        <v>0</v>
      </c>
    </row>
    <row r="649" spans="2:25" hidden="1" x14ac:dyDescent="0.25">
      <c r="C649" s="3" t="s">
        <v>147</v>
      </c>
      <c r="D649" s="17">
        <v>79</v>
      </c>
      <c r="E649" s="7">
        <v>20.9</v>
      </c>
      <c r="F649" s="7">
        <v>10</v>
      </c>
      <c r="G649" s="7">
        <f t="shared" si="133"/>
        <v>209</v>
      </c>
      <c r="H649" s="8">
        <f t="shared" si="145"/>
        <v>249.964</v>
      </c>
      <c r="I649" s="8">
        <v>250</v>
      </c>
      <c r="J649" s="15" t="str">
        <f t="shared" si="146"/>
        <v>F-79</v>
      </c>
      <c r="K649" s="8" t="s">
        <v>21</v>
      </c>
      <c r="L649" s="2" t="s">
        <v>21</v>
      </c>
      <c r="M649" s="2"/>
      <c r="P649" s="36">
        <f t="shared" si="138"/>
        <v>250</v>
      </c>
      <c r="Q649" s="3">
        <f t="shared" si="139"/>
        <v>0</v>
      </c>
      <c r="R649" s="3">
        <f t="shared" si="140"/>
        <v>1</v>
      </c>
      <c r="S649" s="3">
        <f t="shared" si="141"/>
        <v>0</v>
      </c>
      <c r="T649" s="3">
        <f t="shared" si="142"/>
        <v>0</v>
      </c>
      <c r="U649" s="3">
        <f t="shared" si="143"/>
        <v>0</v>
      </c>
      <c r="V649" s="3">
        <f t="shared" si="144"/>
        <v>0</v>
      </c>
      <c r="W649" s="3">
        <f t="shared" si="135"/>
        <v>0</v>
      </c>
      <c r="X649" s="3">
        <f t="shared" si="136"/>
        <v>0</v>
      </c>
      <c r="Y649" s="3">
        <f t="shared" si="137"/>
        <v>0</v>
      </c>
    </row>
    <row r="650" spans="2:25" hidden="1" x14ac:dyDescent="0.25">
      <c r="C650" s="3" t="s">
        <v>147</v>
      </c>
      <c r="D650" s="17">
        <v>80</v>
      </c>
      <c r="E650" s="7">
        <v>20.9</v>
      </c>
      <c r="F650" s="7">
        <v>10</v>
      </c>
      <c r="G650" s="7">
        <f t="shared" si="133"/>
        <v>209</v>
      </c>
      <c r="H650" s="8">
        <f t="shared" si="145"/>
        <v>249.964</v>
      </c>
      <c r="I650" s="8">
        <v>250</v>
      </c>
      <c r="J650" s="15" t="str">
        <f t="shared" si="146"/>
        <v>F-80</v>
      </c>
      <c r="K650" s="8" t="s">
        <v>21</v>
      </c>
      <c r="L650" s="2" t="s">
        <v>21</v>
      </c>
      <c r="M650" s="2"/>
      <c r="P650" s="36">
        <f t="shared" si="138"/>
        <v>250</v>
      </c>
      <c r="Q650" s="3">
        <f t="shared" si="139"/>
        <v>0</v>
      </c>
      <c r="R650" s="3">
        <f t="shared" si="140"/>
        <v>1</v>
      </c>
      <c r="S650" s="3">
        <f t="shared" si="141"/>
        <v>0</v>
      </c>
      <c r="T650" s="3">
        <f t="shared" si="142"/>
        <v>0</v>
      </c>
      <c r="U650" s="3">
        <f t="shared" si="143"/>
        <v>0</v>
      </c>
      <c r="V650" s="3">
        <f t="shared" si="144"/>
        <v>0</v>
      </c>
      <c r="W650" s="3">
        <f t="shared" si="135"/>
        <v>0</v>
      </c>
      <c r="X650" s="3">
        <f t="shared" si="136"/>
        <v>0</v>
      </c>
      <c r="Y650" s="3">
        <f t="shared" si="137"/>
        <v>0</v>
      </c>
    </row>
    <row r="651" spans="2:25" hidden="1" x14ac:dyDescent="0.25">
      <c r="C651" s="3" t="s">
        <v>147</v>
      </c>
      <c r="D651" s="17">
        <v>81</v>
      </c>
      <c r="E651" s="7">
        <v>20.9</v>
      </c>
      <c r="F651" s="7">
        <v>10</v>
      </c>
      <c r="G651" s="7">
        <f t="shared" si="133"/>
        <v>209</v>
      </c>
      <c r="H651" s="8">
        <f t="shared" si="145"/>
        <v>249.964</v>
      </c>
      <c r="I651" s="8">
        <v>250</v>
      </c>
      <c r="J651" s="15" t="str">
        <f t="shared" si="146"/>
        <v>F-81</v>
      </c>
      <c r="K651" s="8" t="s">
        <v>21</v>
      </c>
      <c r="L651" s="2" t="s">
        <v>21</v>
      </c>
      <c r="M651" s="2"/>
      <c r="P651" s="36">
        <f t="shared" si="138"/>
        <v>250</v>
      </c>
      <c r="Q651" s="3">
        <f t="shared" si="139"/>
        <v>0</v>
      </c>
      <c r="R651" s="3">
        <f t="shared" si="140"/>
        <v>1</v>
      </c>
      <c r="S651" s="3">
        <f t="shared" si="141"/>
        <v>0</v>
      </c>
      <c r="T651" s="3">
        <f t="shared" si="142"/>
        <v>0</v>
      </c>
      <c r="U651" s="3">
        <f t="shared" si="143"/>
        <v>0</v>
      </c>
      <c r="V651" s="3">
        <f t="shared" si="144"/>
        <v>0</v>
      </c>
      <c r="W651" s="3">
        <f t="shared" si="135"/>
        <v>0</v>
      </c>
      <c r="X651" s="3">
        <f t="shared" si="136"/>
        <v>0</v>
      </c>
      <c r="Y651" s="3">
        <f t="shared" si="137"/>
        <v>0</v>
      </c>
    </row>
    <row r="652" spans="2:25" hidden="1" x14ac:dyDescent="0.25">
      <c r="C652" s="3" t="s">
        <v>147</v>
      </c>
      <c r="D652" s="17">
        <v>82</v>
      </c>
      <c r="E652" s="7">
        <v>20.9</v>
      </c>
      <c r="F652" s="7">
        <v>10</v>
      </c>
      <c r="G652" s="7">
        <f t="shared" si="133"/>
        <v>209</v>
      </c>
      <c r="H652" s="8">
        <f t="shared" si="145"/>
        <v>249.964</v>
      </c>
      <c r="I652" s="8">
        <v>250</v>
      </c>
      <c r="J652" s="15" t="str">
        <f t="shared" si="146"/>
        <v>F-82</v>
      </c>
      <c r="K652" s="8" t="s">
        <v>14</v>
      </c>
      <c r="L652" s="2" t="s">
        <v>27</v>
      </c>
      <c r="M652" s="2" t="s">
        <v>315</v>
      </c>
      <c r="P652" s="36">
        <f t="shared" si="138"/>
        <v>250</v>
      </c>
      <c r="Q652" s="3">
        <f t="shared" si="139"/>
        <v>0</v>
      </c>
      <c r="R652" s="3">
        <f t="shared" si="140"/>
        <v>1</v>
      </c>
      <c r="S652" s="3">
        <f t="shared" si="141"/>
        <v>0</v>
      </c>
      <c r="T652" s="3">
        <f t="shared" si="142"/>
        <v>0</v>
      </c>
      <c r="U652" s="3">
        <f t="shared" si="143"/>
        <v>0</v>
      </c>
      <c r="V652" s="3">
        <f t="shared" si="144"/>
        <v>0</v>
      </c>
      <c r="W652" s="3">
        <f t="shared" si="135"/>
        <v>0</v>
      </c>
      <c r="X652" s="3">
        <f t="shared" si="136"/>
        <v>0</v>
      </c>
      <c r="Y652" s="3">
        <f t="shared" si="137"/>
        <v>0</v>
      </c>
    </row>
    <row r="653" spans="2:25" hidden="1" x14ac:dyDescent="0.25">
      <c r="C653" s="3" t="s">
        <v>147</v>
      </c>
      <c r="D653" s="17">
        <v>83</v>
      </c>
      <c r="E653" s="7">
        <v>20.9</v>
      </c>
      <c r="F653" s="7">
        <v>10</v>
      </c>
      <c r="G653" s="7">
        <f t="shared" si="133"/>
        <v>209</v>
      </c>
      <c r="H653" s="8">
        <f t="shared" si="145"/>
        <v>249.964</v>
      </c>
      <c r="I653" s="8">
        <v>250</v>
      </c>
      <c r="J653" s="15" t="str">
        <f t="shared" si="146"/>
        <v>F-83</v>
      </c>
      <c r="K653" s="8" t="s">
        <v>14</v>
      </c>
      <c r="L653" s="2" t="s">
        <v>27</v>
      </c>
      <c r="M653" s="2" t="s">
        <v>315</v>
      </c>
      <c r="P653" s="36">
        <f t="shared" si="138"/>
        <v>250</v>
      </c>
      <c r="Q653" s="3">
        <f t="shared" si="139"/>
        <v>0</v>
      </c>
      <c r="R653" s="3">
        <f t="shared" si="140"/>
        <v>1</v>
      </c>
      <c r="S653" s="3">
        <f t="shared" si="141"/>
        <v>0</v>
      </c>
      <c r="T653" s="3">
        <f t="shared" si="142"/>
        <v>0</v>
      </c>
      <c r="U653" s="3">
        <f t="shared" si="143"/>
        <v>0</v>
      </c>
      <c r="V653" s="3">
        <f t="shared" si="144"/>
        <v>0</v>
      </c>
      <c r="W653" s="3">
        <f t="shared" si="135"/>
        <v>0</v>
      </c>
      <c r="X653" s="3">
        <f t="shared" si="136"/>
        <v>0</v>
      </c>
      <c r="Y653" s="3">
        <f t="shared" si="137"/>
        <v>0</v>
      </c>
    </row>
    <row r="654" spans="2:25" hidden="1" x14ac:dyDescent="0.25">
      <c r="C654" s="3" t="s">
        <v>147</v>
      </c>
      <c r="D654" s="17">
        <v>84</v>
      </c>
      <c r="E654" s="7">
        <v>20.9</v>
      </c>
      <c r="F654" s="7">
        <v>10</v>
      </c>
      <c r="G654" s="7">
        <f t="shared" si="133"/>
        <v>209</v>
      </c>
      <c r="H654" s="8">
        <f t="shared" si="145"/>
        <v>249.964</v>
      </c>
      <c r="I654" s="8">
        <v>250</v>
      </c>
      <c r="J654" s="15" t="str">
        <f t="shared" si="146"/>
        <v>F-84</v>
      </c>
      <c r="K654" s="8" t="s">
        <v>21</v>
      </c>
      <c r="L654" s="2" t="s">
        <v>21</v>
      </c>
      <c r="M654" s="2"/>
      <c r="P654" s="36">
        <f t="shared" si="138"/>
        <v>250</v>
      </c>
      <c r="Q654" s="3">
        <f t="shared" si="139"/>
        <v>0</v>
      </c>
      <c r="R654" s="3">
        <f t="shared" si="140"/>
        <v>1</v>
      </c>
      <c r="S654" s="3">
        <f t="shared" si="141"/>
        <v>0</v>
      </c>
      <c r="T654" s="3">
        <f t="shared" si="142"/>
        <v>0</v>
      </c>
      <c r="U654" s="3">
        <f t="shared" si="143"/>
        <v>0</v>
      </c>
      <c r="V654" s="3">
        <f t="shared" si="144"/>
        <v>0</v>
      </c>
      <c r="W654" s="3">
        <f t="shared" si="135"/>
        <v>0</v>
      </c>
      <c r="X654" s="3">
        <f t="shared" si="136"/>
        <v>0</v>
      </c>
      <c r="Y654" s="3">
        <f t="shared" si="137"/>
        <v>0</v>
      </c>
    </row>
    <row r="655" spans="2:25" hidden="1" x14ac:dyDescent="0.25">
      <c r="B655" s="3" t="s">
        <v>161</v>
      </c>
      <c r="C655" s="3" t="s">
        <v>147</v>
      </c>
      <c r="D655" s="17">
        <v>85</v>
      </c>
      <c r="E655" s="7">
        <v>18.05</v>
      </c>
      <c r="F655" s="7">
        <v>8.9179999999999993</v>
      </c>
      <c r="G655" s="7">
        <f t="shared" si="133"/>
        <v>160.9699</v>
      </c>
      <c r="H655" s="8">
        <f t="shared" si="145"/>
        <v>192.52000039999999</v>
      </c>
      <c r="I655" s="8">
        <v>300</v>
      </c>
      <c r="J655" s="15" t="str">
        <f t="shared" si="146"/>
        <v>F-85</v>
      </c>
      <c r="K655" s="8" t="s">
        <v>14</v>
      </c>
      <c r="L655" s="121" t="s">
        <v>332</v>
      </c>
      <c r="M655" s="2"/>
      <c r="P655" s="36">
        <f t="shared" si="138"/>
        <v>210</v>
      </c>
      <c r="Q655" s="3">
        <f t="shared" si="139"/>
        <v>1</v>
      </c>
      <c r="R655" s="3">
        <f t="shared" si="140"/>
        <v>0</v>
      </c>
      <c r="S655" s="3">
        <f t="shared" si="141"/>
        <v>0</v>
      </c>
      <c r="T655" s="3">
        <f t="shared" si="142"/>
        <v>0</v>
      </c>
      <c r="U655" s="3">
        <f t="shared" si="143"/>
        <v>0</v>
      </c>
      <c r="V655" s="3">
        <f t="shared" si="144"/>
        <v>0</v>
      </c>
      <c r="W655" s="3">
        <f t="shared" si="135"/>
        <v>0</v>
      </c>
      <c r="X655" s="3">
        <f t="shared" si="136"/>
        <v>0</v>
      </c>
      <c r="Y655" s="3">
        <f t="shared" si="137"/>
        <v>0</v>
      </c>
    </row>
    <row r="656" spans="2:25" hidden="1" x14ac:dyDescent="0.25">
      <c r="B656" s="3" t="s">
        <v>162</v>
      </c>
      <c r="C656" s="3" t="s">
        <v>147</v>
      </c>
      <c r="D656" s="17">
        <v>86</v>
      </c>
      <c r="E656" s="7">
        <v>18.05</v>
      </c>
      <c r="F656" s="7">
        <v>8.9179999999999993</v>
      </c>
      <c r="G656" s="7">
        <f t="shared" si="133"/>
        <v>160.9699</v>
      </c>
      <c r="H656" s="8">
        <f t="shared" si="145"/>
        <v>192.52000039999999</v>
      </c>
      <c r="I656" s="8">
        <v>193</v>
      </c>
      <c r="J656" s="15" t="str">
        <f t="shared" si="146"/>
        <v>F-86</v>
      </c>
      <c r="K656" s="8" t="s">
        <v>14</v>
      </c>
      <c r="L656" s="121" t="s">
        <v>332</v>
      </c>
      <c r="M656" s="2"/>
      <c r="P656" s="36">
        <f t="shared" si="138"/>
        <v>210</v>
      </c>
      <c r="Q656" s="3">
        <f t="shared" si="139"/>
        <v>1</v>
      </c>
      <c r="R656" s="3">
        <f t="shared" si="140"/>
        <v>0</v>
      </c>
      <c r="S656" s="3">
        <f t="shared" si="141"/>
        <v>0</v>
      </c>
      <c r="T656" s="3">
        <f t="shared" si="142"/>
        <v>0</v>
      </c>
      <c r="U656" s="3">
        <f t="shared" si="143"/>
        <v>0</v>
      </c>
      <c r="V656" s="3">
        <f t="shared" si="144"/>
        <v>0</v>
      </c>
      <c r="W656" s="3">
        <f t="shared" si="135"/>
        <v>0</v>
      </c>
      <c r="X656" s="3">
        <f t="shared" si="136"/>
        <v>0</v>
      </c>
      <c r="Y656" s="3">
        <f t="shared" si="137"/>
        <v>0</v>
      </c>
    </row>
    <row r="657" spans="2:25" hidden="1" x14ac:dyDescent="0.25">
      <c r="C657" s="3" t="s">
        <v>147</v>
      </c>
      <c r="D657" s="17">
        <v>87</v>
      </c>
      <c r="E657" s="7">
        <v>18.05</v>
      </c>
      <c r="F657" s="7">
        <v>8.9179999999999993</v>
      </c>
      <c r="G657" s="7">
        <f t="shared" si="133"/>
        <v>160.9699</v>
      </c>
      <c r="H657" s="8">
        <f t="shared" si="145"/>
        <v>192.52000039999999</v>
      </c>
      <c r="I657" s="8">
        <v>193</v>
      </c>
      <c r="J657" s="15" t="str">
        <f t="shared" si="146"/>
        <v>F-87</v>
      </c>
      <c r="K657" s="8" t="s">
        <v>14</v>
      </c>
      <c r="L657" s="121" t="s">
        <v>332</v>
      </c>
      <c r="M657" s="2"/>
      <c r="P657" s="36">
        <f t="shared" si="138"/>
        <v>210</v>
      </c>
      <c r="Q657" s="3">
        <f t="shared" si="139"/>
        <v>1</v>
      </c>
      <c r="R657" s="3">
        <f t="shared" si="140"/>
        <v>0</v>
      </c>
      <c r="S657" s="3">
        <f t="shared" si="141"/>
        <v>0</v>
      </c>
      <c r="T657" s="3">
        <f t="shared" si="142"/>
        <v>0</v>
      </c>
      <c r="U657" s="3">
        <f t="shared" si="143"/>
        <v>0</v>
      </c>
      <c r="V657" s="3">
        <f t="shared" si="144"/>
        <v>0</v>
      </c>
      <c r="W657" s="3">
        <f t="shared" si="135"/>
        <v>0</v>
      </c>
      <c r="X657" s="3">
        <f t="shared" si="136"/>
        <v>0</v>
      </c>
      <c r="Y657" s="3">
        <f t="shared" si="137"/>
        <v>0</v>
      </c>
    </row>
    <row r="658" spans="2:25" hidden="1" x14ac:dyDescent="0.25">
      <c r="C658" s="3" t="s">
        <v>147</v>
      </c>
      <c r="D658" s="17">
        <v>88</v>
      </c>
      <c r="E658" s="7">
        <v>18.05</v>
      </c>
      <c r="F658" s="7">
        <v>8.9179999999999993</v>
      </c>
      <c r="G658" s="7">
        <f t="shared" si="133"/>
        <v>160.9699</v>
      </c>
      <c r="H658" s="8">
        <f t="shared" si="145"/>
        <v>192.52000039999999</v>
      </c>
      <c r="I658" s="8">
        <v>193</v>
      </c>
      <c r="J658" s="15" t="str">
        <f t="shared" si="146"/>
        <v>F-88</v>
      </c>
      <c r="K658" s="8" t="s">
        <v>14</v>
      </c>
      <c r="L658" s="121" t="s">
        <v>332</v>
      </c>
      <c r="M658" s="2"/>
      <c r="P658" s="36">
        <f t="shared" si="138"/>
        <v>210</v>
      </c>
      <c r="Q658" s="3">
        <f t="shared" si="139"/>
        <v>1</v>
      </c>
      <c r="R658" s="3">
        <f t="shared" si="140"/>
        <v>0</v>
      </c>
      <c r="S658" s="3">
        <f t="shared" si="141"/>
        <v>0</v>
      </c>
      <c r="T658" s="3">
        <f t="shared" si="142"/>
        <v>0</v>
      </c>
      <c r="U658" s="3">
        <f t="shared" si="143"/>
        <v>0</v>
      </c>
      <c r="V658" s="3">
        <f t="shared" si="144"/>
        <v>0</v>
      </c>
      <c r="W658" s="3">
        <f t="shared" si="135"/>
        <v>0</v>
      </c>
      <c r="X658" s="3">
        <f t="shared" si="136"/>
        <v>0</v>
      </c>
      <c r="Y658" s="3">
        <f t="shared" si="137"/>
        <v>0</v>
      </c>
    </row>
    <row r="659" spans="2:25" hidden="1" x14ac:dyDescent="0.25">
      <c r="C659" s="3" t="s">
        <v>147</v>
      </c>
      <c r="D659" s="17">
        <v>89</v>
      </c>
      <c r="E659" s="7">
        <v>18.05</v>
      </c>
      <c r="F659" s="7">
        <v>8.9179999999999993</v>
      </c>
      <c r="G659" s="7">
        <f t="shared" si="133"/>
        <v>160.9699</v>
      </c>
      <c r="H659" s="8">
        <f t="shared" si="145"/>
        <v>192.52000039999999</v>
      </c>
      <c r="I659" s="8">
        <v>193</v>
      </c>
      <c r="J659" s="15" t="str">
        <f t="shared" si="146"/>
        <v>F-89</v>
      </c>
      <c r="K659" s="8" t="s">
        <v>14</v>
      </c>
      <c r="L659" s="121" t="s">
        <v>332</v>
      </c>
      <c r="M659" s="2"/>
      <c r="P659" s="36">
        <f t="shared" si="138"/>
        <v>210</v>
      </c>
      <c r="Q659" s="3">
        <f t="shared" si="139"/>
        <v>1</v>
      </c>
      <c r="R659" s="3">
        <f t="shared" si="140"/>
        <v>0</v>
      </c>
      <c r="S659" s="3">
        <f t="shared" si="141"/>
        <v>0</v>
      </c>
      <c r="T659" s="3">
        <f t="shared" si="142"/>
        <v>0</v>
      </c>
      <c r="U659" s="3">
        <f t="shared" si="143"/>
        <v>0</v>
      </c>
      <c r="V659" s="3">
        <f t="shared" si="144"/>
        <v>0</v>
      </c>
      <c r="W659" s="3">
        <f t="shared" si="135"/>
        <v>0</v>
      </c>
      <c r="X659" s="3">
        <f t="shared" si="136"/>
        <v>0</v>
      </c>
      <c r="Y659" s="3">
        <f t="shared" si="137"/>
        <v>0</v>
      </c>
    </row>
    <row r="660" spans="2:25" hidden="1" x14ac:dyDescent="0.25">
      <c r="C660" s="3" t="s">
        <v>147</v>
      </c>
      <c r="D660" s="17">
        <v>90</v>
      </c>
      <c r="E660" s="7">
        <v>18.05</v>
      </c>
      <c r="F660" s="7">
        <v>8.9179999999999993</v>
      </c>
      <c r="G660" s="7">
        <f t="shared" si="133"/>
        <v>160.9699</v>
      </c>
      <c r="H660" s="8">
        <f t="shared" si="145"/>
        <v>192.52000039999999</v>
      </c>
      <c r="I660" s="8">
        <v>193</v>
      </c>
      <c r="J660" s="15" t="str">
        <f t="shared" si="146"/>
        <v>F-90</v>
      </c>
      <c r="K660" s="8" t="s">
        <v>14</v>
      </c>
      <c r="L660" s="121" t="s">
        <v>332</v>
      </c>
      <c r="M660" s="2"/>
      <c r="P660" s="36">
        <f t="shared" si="138"/>
        <v>210</v>
      </c>
      <c r="Q660" s="3">
        <f t="shared" si="139"/>
        <v>1</v>
      </c>
      <c r="R660" s="3">
        <f t="shared" si="140"/>
        <v>0</v>
      </c>
      <c r="S660" s="3">
        <f t="shared" si="141"/>
        <v>0</v>
      </c>
      <c r="T660" s="3">
        <f t="shared" si="142"/>
        <v>0</v>
      </c>
      <c r="U660" s="3">
        <f t="shared" si="143"/>
        <v>0</v>
      </c>
      <c r="V660" s="3">
        <f t="shared" si="144"/>
        <v>0</v>
      </c>
      <c r="W660" s="3">
        <f t="shared" si="135"/>
        <v>0</v>
      </c>
      <c r="X660" s="3">
        <f t="shared" si="136"/>
        <v>0</v>
      </c>
      <c r="Y660" s="3">
        <f t="shared" si="137"/>
        <v>0</v>
      </c>
    </row>
    <row r="661" spans="2:25" hidden="1" x14ac:dyDescent="0.25">
      <c r="C661" s="3" t="s">
        <v>147</v>
      </c>
      <c r="D661" s="17">
        <v>91</v>
      </c>
      <c r="E661" s="7">
        <v>18.05</v>
      </c>
      <c r="F661" s="7">
        <v>8.9179999999999993</v>
      </c>
      <c r="G661" s="7">
        <f t="shared" si="133"/>
        <v>160.9699</v>
      </c>
      <c r="H661" s="8">
        <f t="shared" si="145"/>
        <v>192.52000039999999</v>
      </c>
      <c r="I661" s="8">
        <v>193</v>
      </c>
      <c r="J661" s="15" t="str">
        <f t="shared" si="146"/>
        <v>F-91</v>
      </c>
      <c r="K661" s="8" t="s">
        <v>14</v>
      </c>
      <c r="L661" s="121" t="s">
        <v>332</v>
      </c>
      <c r="M661" s="2"/>
      <c r="P661" s="36">
        <f t="shared" si="138"/>
        <v>210</v>
      </c>
      <c r="Q661" s="3">
        <f t="shared" si="139"/>
        <v>1</v>
      </c>
      <c r="R661" s="3">
        <f t="shared" si="140"/>
        <v>0</v>
      </c>
      <c r="S661" s="3">
        <f t="shared" si="141"/>
        <v>0</v>
      </c>
      <c r="T661" s="3">
        <f t="shared" si="142"/>
        <v>0</v>
      </c>
      <c r="U661" s="3">
        <f t="shared" si="143"/>
        <v>0</v>
      </c>
      <c r="V661" s="3">
        <f t="shared" si="144"/>
        <v>0</v>
      </c>
      <c r="W661" s="3">
        <f t="shared" si="135"/>
        <v>0</v>
      </c>
      <c r="X661" s="3">
        <f t="shared" si="136"/>
        <v>0</v>
      </c>
      <c r="Y661" s="3">
        <f t="shared" si="137"/>
        <v>0</v>
      </c>
    </row>
    <row r="662" spans="2:25" hidden="1" x14ac:dyDescent="0.25">
      <c r="C662" s="3" t="s">
        <v>147</v>
      </c>
      <c r="D662" s="17">
        <v>92</v>
      </c>
      <c r="E662" s="7">
        <v>18.05</v>
      </c>
      <c r="F662" s="7">
        <v>8.9179999999999993</v>
      </c>
      <c r="G662" s="7">
        <f t="shared" si="133"/>
        <v>160.9699</v>
      </c>
      <c r="H662" s="8">
        <f t="shared" si="145"/>
        <v>192.52000039999999</v>
      </c>
      <c r="I662" s="8">
        <v>193</v>
      </c>
      <c r="J662" s="15" t="str">
        <f t="shared" si="146"/>
        <v>F-92</v>
      </c>
      <c r="K662" s="8" t="s">
        <v>14</v>
      </c>
      <c r="L662" s="121" t="s">
        <v>332</v>
      </c>
      <c r="M662" s="2"/>
      <c r="P662" s="36">
        <f t="shared" si="138"/>
        <v>210</v>
      </c>
      <c r="Q662" s="3">
        <f t="shared" si="139"/>
        <v>1</v>
      </c>
      <c r="R662" s="3">
        <f t="shared" si="140"/>
        <v>0</v>
      </c>
      <c r="S662" s="3">
        <f t="shared" si="141"/>
        <v>0</v>
      </c>
      <c r="T662" s="3">
        <f t="shared" si="142"/>
        <v>0</v>
      </c>
      <c r="U662" s="3">
        <f t="shared" si="143"/>
        <v>0</v>
      </c>
      <c r="V662" s="3">
        <f t="shared" si="144"/>
        <v>0</v>
      </c>
      <c r="W662" s="3">
        <f t="shared" si="135"/>
        <v>0</v>
      </c>
      <c r="X662" s="3">
        <f t="shared" si="136"/>
        <v>0</v>
      </c>
      <c r="Y662" s="3">
        <f t="shared" si="137"/>
        <v>0</v>
      </c>
    </row>
    <row r="663" spans="2:25" hidden="1" x14ac:dyDescent="0.25">
      <c r="C663" s="3" t="s">
        <v>147</v>
      </c>
      <c r="D663" s="17">
        <v>93</v>
      </c>
      <c r="E663" s="7">
        <v>18.05</v>
      </c>
      <c r="F663" s="7">
        <v>8.9179999999999993</v>
      </c>
      <c r="G663" s="7">
        <f t="shared" si="133"/>
        <v>160.9699</v>
      </c>
      <c r="H663" s="8">
        <f t="shared" si="145"/>
        <v>192.52000039999999</v>
      </c>
      <c r="I663" s="8">
        <v>193</v>
      </c>
      <c r="J663" s="15" t="str">
        <f t="shared" si="146"/>
        <v>F-93</v>
      </c>
      <c r="K663" s="8" t="s">
        <v>14</v>
      </c>
      <c r="L663" s="121" t="s">
        <v>332</v>
      </c>
      <c r="M663" s="2"/>
      <c r="P663" s="36">
        <f t="shared" si="138"/>
        <v>210</v>
      </c>
      <c r="Q663" s="3">
        <f t="shared" si="139"/>
        <v>1</v>
      </c>
      <c r="R663" s="3">
        <f t="shared" si="140"/>
        <v>0</v>
      </c>
      <c r="S663" s="3">
        <f t="shared" si="141"/>
        <v>0</v>
      </c>
      <c r="T663" s="3">
        <f t="shared" si="142"/>
        <v>0</v>
      </c>
      <c r="U663" s="3">
        <f t="shared" si="143"/>
        <v>0</v>
      </c>
      <c r="V663" s="3">
        <f t="shared" si="144"/>
        <v>0</v>
      </c>
      <c r="W663" s="3">
        <f t="shared" si="135"/>
        <v>0</v>
      </c>
      <c r="X663" s="3">
        <f t="shared" si="136"/>
        <v>0</v>
      </c>
      <c r="Y663" s="3">
        <f t="shared" si="137"/>
        <v>0</v>
      </c>
    </row>
    <row r="664" spans="2:25" hidden="1" x14ac:dyDescent="0.25">
      <c r="B664" s="3" t="s">
        <v>163</v>
      </c>
      <c r="C664" s="3" t="s">
        <v>147</v>
      </c>
      <c r="D664" s="17">
        <v>94</v>
      </c>
      <c r="E664" s="7">
        <v>18.05</v>
      </c>
      <c r="F664" s="7">
        <v>15.478</v>
      </c>
      <c r="G664" s="7">
        <f t="shared" si="133"/>
        <v>279.37790000000001</v>
      </c>
      <c r="H664" s="8">
        <f t="shared" si="145"/>
        <v>334.13596840000002</v>
      </c>
      <c r="I664" s="8">
        <v>193</v>
      </c>
      <c r="J664" s="15" t="str">
        <f t="shared" si="146"/>
        <v>F-94</v>
      </c>
      <c r="K664" s="8" t="s">
        <v>21</v>
      </c>
      <c r="L664" s="2" t="s">
        <v>21</v>
      </c>
      <c r="M664" s="2"/>
      <c r="N664" s="12" t="s">
        <v>233</v>
      </c>
      <c r="O664" s="26">
        <v>193</v>
      </c>
      <c r="P664" s="36">
        <f t="shared" si="138"/>
        <v>350</v>
      </c>
      <c r="Q664" s="3">
        <f t="shared" si="139"/>
        <v>0</v>
      </c>
      <c r="R664" s="3">
        <f t="shared" si="140"/>
        <v>0</v>
      </c>
      <c r="S664" s="3">
        <f t="shared" si="141"/>
        <v>0</v>
      </c>
      <c r="T664" s="3">
        <f t="shared" si="142"/>
        <v>1</v>
      </c>
      <c r="U664" s="3">
        <f t="shared" si="143"/>
        <v>0</v>
      </c>
      <c r="V664" s="3">
        <f t="shared" si="144"/>
        <v>0</v>
      </c>
      <c r="W664" s="3">
        <f t="shared" si="135"/>
        <v>0</v>
      </c>
      <c r="X664" s="3">
        <f t="shared" si="136"/>
        <v>0</v>
      </c>
      <c r="Y664" s="3">
        <f t="shared" si="137"/>
        <v>0</v>
      </c>
    </row>
    <row r="665" spans="2:25" hidden="1" x14ac:dyDescent="0.25">
      <c r="C665" s="3" t="s">
        <v>147</v>
      </c>
      <c r="D665" s="17">
        <v>95</v>
      </c>
      <c r="E665" s="7">
        <v>18.05</v>
      </c>
      <c r="F665" s="7">
        <v>15.478</v>
      </c>
      <c r="G665" s="7">
        <f t="shared" si="133"/>
        <v>279.37790000000001</v>
      </c>
      <c r="H665" s="8">
        <f t="shared" si="145"/>
        <v>334.13596840000002</v>
      </c>
      <c r="I665" s="8">
        <v>193</v>
      </c>
      <c r="J665" s="15" t="str">
        <f t="shared" si="146"/>
        <v>F-95</v>
      </c>
      <c r="K665" s="8" t="s">
        <v>14</v>
      </c>
      <c r="L665" s="121" t="s">
        <v>332</v>
      </c>
      <c r="M665" s="2"/>
      <c r="P665" s="36">
        <f t="shared" si="138"/>
        <v>350</v>
      </c>
      <c r="Q665" s="3">
        <f t="shared" si="139"/>
        <v>0</v>
      </c>
      <c r="R665" s="3">
        <f t="shared" si="140"/>
        <v>0</v>
      </c>
      <c r="S665" s="3">
        <f t="shared" si="141"/>
        <v>0</v>
      </c>
      <c r="T665" s="3">
        <f t="shared" si="142"/>
        <v>1</v>
      </c>
      <c r="U665" s="3">
        <f t="shared" si="143"/>
        <v>0</v>
      </c>
      <c r="V665" s="3">
        <f t="shared" si="144"/>
        <v>0</v>
      </c>
      <c r="W665" s="3">
        <f t="shared" si="135"/>
        <v>0</v>
      </c>
      <c r="X665" s="3">
        <f t="shared" si="136"/>
        <v>0</v>
      </c>
      <c r="Y665" s="3">
        <f t="shared" si="137"/>
        <v>0</v>
      </c>
    </row>
    <row r="666" spans="2:25" hidden="1" x14ac:dyDescent="0.25">
      <c r="B666" s="3" t="s">
        <v>164</v>
      </c>
      <c r="C666" s="3" t="s">
        <v>147</v>
      </c>
      <c r="D666" s="17">
        <v>96</v>
      </c>
      <c r="E666" s="7">
        <v>18.05</v>
      </c>
      <c r="F666" s="7">
        <v>8.9179999999999993</v>
      </c>
      <c r="G666" s="7">
        <f t="shared" si="133"/>
        <v>160.9699</v>
      </c>
      <c r="H666" s="8">
        <f t="shared" si="145"/>
        <v>192.52000039999999</v>
      </c>
      <c r="I666" s="8">
        <v>193</v>
      </c>
      <c r="J666" s="15" t="str">
        <f t="shared" si="146"/>
        <v>F-96</v>
      </c>
      <c r="K666" s="8" t="s">
        <v>14</v>
      </c>
      <c r="L666" s="121" t="s">
        <v>332</v>
      </c>
      <c r="M666" s="2"/>
      <c r="P666" s="36">
        <f t="shared" si="138"/>
        <v>210</v>
      </c>
      <c r="Q666" s="3">
        <f t="shared" si="139"/>
        <v>1</v>
      </c>
      <c r="R666" s="3">
        <f t="shared" si="140"/>
        <v>0</v>
      </c>
      <c r="S666" s="3">
        <f t="shared" si="141"/>
        <v>0</v>
      </c>
      <c r="T666" s="3">
        <f t="shared" si="142"/>
        <v>0</v>
      </c>
      <c r="U666" s="3">
        <f t="shared" si="143"/>
        <v>0</v>
      </c>
      <c r="V666" s="3">
        <f t="shared" si="144"/>
        <v>0</v>
      </c>
      <c r="W666" s="3">
        <f t="shared" si="135"/>
        <v>0</v>
      </c>
      <c r="X666" s="3">
        <f t="shared" si="136"/>
        <v>0</v>
      </c>
      <c r="Y666" s="3">
        <f t="shared" si="137"/>
        <v>0</v>
      </c>
    </row>
    <row r="667" spans="2:25" hidden="1" x14ac:dyDescent="0.25">
      <c r="C667" s="3" t="s">
        <v>147</v>
      </c>
      <c r="D667" s="17">
        <v>97</v>
      </c>
      <c r="E667" s="7">
        <v>18.05</v>
      </c>
      <c r="F667" s="7">
        <v>8.9179999999999993</v>
      </c>
      <c r="G667" s="7">
        <f t="shared" si="133"/>
        <v>160.9699</v>
      </c>
      <c r="H667" s="8">
        <f t="shared" si="145"/>
        <v>192.52000039999999</v>
      </c>
      <c r="I667" s="8">
        <v>193</v>
      </c>
      <c r="J667" s="15" t="str">
        <f t="shared" si="146"/>
        <v>F-97</v>
      </c>
      <c r="K667" s="8" t="s">
        <v>14</v>
      </c>
      <c r="L667" s="121" t="s">
        <v>332</v>
      </c>
      <c r="M667" s="2"/>
      <c r="P667" s="36">
        <f t="shared" si="138"/>
        <v>210</v>
      </c>
      <c r="Q667" s="3">
        <f t="shared" si="139"/>
        <v>1</v>
      </c>
      <c r="R667" s="3">
        <f t="shared" si="140"/>
        <v>0</v>
      </c>
      <c r="S667" s="3">
        <f t="shared" si="141"/>
        <v>0</v>
      </c>
      <c r="T667" s="3">
        <f t="shared" si="142"/>
        <v>0</v>
      </c>
      <c r="U667" s="3">
        <f t="shared" si="143"/>
        <v>0</v>
      </c>
      <c r="V667" s="3">
        <f t="shared" si="144"/>
        <v>0</v>
      </c>
      <c r="W667" s="3">
        <f t="shared" si="135"/>
        <v>0</v>
      </c>
      <c r="X667" s="3">
        <f t="shared" si="136"/>
        <v>0</v>
      </c>
      <c r="Y667" s="3">
        <f t="shared" si="137"/>
        <v>0</v>
      </c>
    </row>
    <row r="668" spans="2:25" hidden="1" x14ac:dyDescent="0.25">
      <c r="C668" s="3" t="s">
        <v>147</v>
      </c>
      <c r="D668" s="17">
        <v>98</v>
      </c>
      <c r="E668" s="7">
        <v>18.05</v>
      </c>
      <c r="F668" s="7">
        <v>8.9179999999999993</v>
      </c>
      <c r="G668" s="7">
        <f t="shared" si="133"/>
        <v>160.9699</v>
      </c>
      <c r="H668" s="8">
        <f t="shared" si="145"/>
        <v>192.52000039999999</v>
      </c>
      <c r="I668" s="8">
        <v>193</v>
      </c>
      <c r="J668" s="15" t="str">
        <f t="shared" si="146"/>
        <v>F-98</v>
      </c>
      <c r="K668" s="8" t="s">
        <v>14</v>
      </c>
      <c r="L668" s="2" t="s">
        <v>165</v>
      </c>
      <c r="M668" s="2" t="s">
        <v>260</v>
      </c>
      <c r="P668" s="36">
        <f t="shared" si="138"/>
        <v>210</v>
      </c>
      <c r="Q668" s="3">
        <f t="shared" si="139"/>
        <v>1</v>
      </c>
      <c r="R668" s="3">
        <f t="shared" si="140"/>
        <v>0</v>
      </c>
      <c r="S668" s="3">
        <f t="shared" si="141"/>
        <v>0</v>
      </c>
      <c r="T668" s="3">
        <f t="shared" si="142"/>
        <v>0</v>
      </c>
      <c r="U668" s="3">
        <f t="shared" si="143"/>
        <v>0</v>
      </c>
      <c r="V668" s="3">
        <f t="shared" si="144"/>
        <v>0</v>
      </c>
      <c r="W668" s="3">
        <f t="shared" si="135"/>
        <v>0</v>
      </c>
      <c r="X668" s="3">
        <f t="shared" si="136"/>
        <v>0</v>
      </c>
      <c r="Y668" s="3">
        <f t="shared" si="137"/>
        <v>0</v>
      </c>
    </row>
    <row r="669" spans="2:25" hidden="1" x14ac:dyDescent="0.25">
      <c r="C669" s="3" t="s">
        <v>147</v>
      </c>
      <c r="D669" s="17">
        <v>99</v>
      </c>
      <c r="E669" s="7">
        <v>18.05</v>
      </c>
      <c r="F669" s="7">
        <v>8.9179999999999993</v>
      </c>
      <c r="G669" s="7">
        <f t="shared" si="133"/>
        <v>160.9699</v>
      </c>
      <c r="H669" s="8">
        <f t="shared" si="145"/>
        <v>192.52000039999999</v>
      </c>
      <c r="I669" s="8">
        <v>193</v>
      </c>
      <c r="J669" s="15" t="str">
        <f t="shared" si="146"/>
        <v>F-99</v>
      </c>
      <c r="K669" s="8" t="s">
        <v>14</v>
      </c>
      <c r="L669" s="2" t="s">
        <v>165</v>
      </c>
      <c r="M669" s="2" t="s">
        <v>260</v>
      </c>
      <c r="P669" s="36">
        <f t="shared" si="138"/>
        <v>210</v>
      </c>
      <c r="Q669" s="3">
        <f t="shared" si="139"/>
        <v>1</v>
      </c>
      <c r="R669" s="3">
        <f t="shared" si="140"/>
        <v>0</v>
      </c>
      <c r="S669" s="3">
        <f t="shared" si="141"/>
        <v>0</v>
      </c>
      <c r="T669" s="3">
        <f t="shared" si="142"/>
        <v>0</v>
      </c>
      <c r="U669" s="3">
        <f t="shared" si="143"/>
        <v>0</v>
      </c>
      <c r="V669" s="3">
        <f t="shared" si="144"/>
        <v>0</v>
      </c>
      <c r="W669" s="3">
        <f t="shared" si="135"/>
        <v>0</v>
      </c>
      <c r="X669" s="3">
        <f t="shared" si="136"/>
        <v>0</v>
      </c>
      <c r="Y669" s="3">
        <f t="shared" si="137"/>
        <v>0</v>
      </c>
    </row>
    <row r="670" spans="2:25" hidden="1" x14ac:dyDescent="0.25">
      <c r="C670" s="3" t="s">
        <v>147</v>
      </c>
      <c r="D670" s="17">
        <v>100</v>
      </c>
      <c r="E670" s="7">
        <v>18.05</v>
      </c>
      <c r="F670" s="7">
        <v>8.9179999999999993</v>
      </c>
      <c r="G670" s="7">
        <f t="shared" si="133"/>
        <v>160.9699</v>
      </c>
      <c r="H670" s="8">
        <f t="shared" si="145"/>
        <v>192.52000039999999</v>
      </c>
      <c r="I670" s="8">
        <v>193</v>
      </c>
      <c r="J670" s="15" t="str">
        <f t="shared" si="146"/>
        <v>F-100</v>
      </c>
      <c r="K670" s="8" t="s">
        <v>14</v>
      </c>
      <c r="L670" s="2" t="s">
        <v>165</v>
      </c>
      <c r="M670" s="2" t="s">
        <v>260</v>
      </c>
      <c r="P670" s="36">
        <f t="shared" si="138"/>
        <v>210</v>
      </c>
      <c r="Q670" s="3">
        <f t="shared" si="139"/>
        <v>1</v>
      </c>
      <c r="R670" s="3">
        <f t="shared" si="140"/>
        <v>0</v>
      </c>
      <c r="S670" s="3">
        <f t="shared" si="141"/>
        <v>0</v>
      </c>
      <c r="T670" s="3">
        <f t="shared" si="142"/>
        <v>0</v>
      </c>
      <c r="U670" s="3">
        <f t="shared" si="143"/>
        <v>0</v>
      </c>
      <c r="V670" s="3">
        <f t="shared" si="144"/>
        <v>0</v>
      </c>
      <c r="W670" s="3">
        <f t="shared" si="135"/>
        <v>0</v>
      </c>
      <c r="X670" s="3">
        <f t="shared" si="136"/>
        <v>0</v>
      </c>
      <c r="Y670" s="3">
        <f t="shared" si="137"/>
        <v>0</v>
      </c>
    </row>
    <row r="671" spans="2:25" hidden="1" x14ac:dyDescent="0.25">
      <c r="C671" s="3" t="s">
        <v>147</v>
      </c>
      <c r="D671" s="17">
        <v>101</v>
      </c>
      <c r="E671" s="7">
        <v>18.05</v>
      </c>
      <c r="F671" s="7">
        <v>8.9179999999999993</v>
      </c>
      <c r="G671" s="7">
        <f t="shared" si="133"/>
        <v>160.9699</v>
      </c>
      <c r="H671" s="8">
        <f t="shared" si="145"/>
        <v>192.52000039999999</v>
      </c>
      <c r="I671" s="8">
        <v>193</v>
      </c>
      <c r="J671" s="15" t="str">
        <f t="shared" si="146"/>
        <v>F-101</v>
      </c>
      <c r="K671" s="8" t="s">
        <v>14</v>
      </c>
      <c r="L671" s="121" t="s">
        <v>332</v>
      </c>
      <c r="M671" s="2"/>
      <c r="P671" s="36">
        <f t="shared" si="138"/>
        <v>210</v>
      </c>
      <c r="Q671" s="3">
        <f t="shared" si="139"/>
        <v>1</v>
      </c>
      <c r="R671" s="3">
        <f t="shared" si="140"/>
        <v>0</v>
      </c>
      <c r="S671" s="3">
        <f t="shared" si="141"/>
        <v>0</v>
      </c>
      <c r="T671" s="3">
        <f t="shared" si="142"/>
        <v>0</v>
      </c>
      <c r="U671" s="3">
        <f t="shared" si="143"/>
        <v>0</v>
      </c>
      <c r="V671" s="3">
        <f t="shared" si="144"/>
        <v>0</v>
      </c>
      <c r="W671" s="3">
        <f t="shared" si="135"/>
        <v>0</v>
      </c>
      <c r="X671" s="3">
        <f t="shared" si="136"/>
        <v>0</v>
      </c>
      <c r="Y671" s="3">
        <f t="shared" si="137"/>
        <v>0</v>
      </c>
    </row>
    <row r="672" spans="2:25" hidden="1" x14ac:dyDescent="0.25">
      <c r="C672" s="3" t="s">
        <v>147</v>
      </c>
      <c r="D672" s="17">
        <v>102</v>
      </c>
      <c r="E672" s="7">
        <v>18.05</v>
      </c>
      <c r="F672" s="7">
        <v>8.9179999999999993</v>
      </c>
      <c r="G672" s="7">
        <f t="shared" si="133"/>
        <v>160.9699</v>
      </c>
      <c r="H672" s="8">
        <f t="shared" si="145"/>
        <v>192.52000039999999</v>
      </c>
      <c r="I672" s="8">
        <v>193</v>
      </c>
      <c r="J672" s="15" t="str">
        <f t="shared" si="146"/>
        <v>F-102</v>
      </c>
      <c r="K672" s="8" t="s">
        <v>14</v>
      </c>
      <c r="L672" s="121" t="s">
        <v>332</v>
      </c>
      <c r="M672" s="2"/>
      <c r="P672" s="36">
        <f t="shared" si="138"/>
        <v>210</v>
      </c>
      <c r="Q672" s="3">
        <f t="shared" si="139"/>
        <v>1</v>
      </c>
      <c r="R672" s="3">
        <f t="shared" si="140"/>
        <v>0</v>
      </c>
      <c r="S672" s="3">
        <f t="shared" si="141"/>
        <v>0</v>
      </c>
      <c r="T672" s="3">
        <f t="shared" si="142"/>
        <v>0</v>
      </c>
      <c r="U672" s="3">
        <f t="shared" si="143"/>
        <v>0</v>
      </c>
      <c r="V672" s="3">
        <f t="shared" si="144"/>
        <v>0</v>
      </c>
      <c r="W672" s="3">
        <f t="shared" si="135"/>
        <v>0</v>
      </c>
      <c r="X672" s="3">
        <f t="shared" si="136"/>
        <v>0</v>
      </c>
      <c r="Y672" s="3">
        <f t="shared" si="137"/>
        <v>0</v>
      </c>
    </row>
    <row r="673" spans="2:25" hidden="1" x14ac:dyDescent="0.25">
      <c r="C673" s="3" t="s">
        <v>147</v>
      </c>
      <c r="D673" s="17">
        <v>103</v>
      </c>
      <c r="E673" s="7">
        <v>18.05</v>
      </c>
      <c r="F673" s="7">
        <v>8.9179999999999993</v>
      </c>
      <c r="G673" s="7">
        <f t="shared" si="133"/>
        <v>160.9699</v>
      </c>
      <c r="H673" s="8">
        <f t="shared" si="145"/>
        <v>192.52000039999999</v>
      </c>
      <c r="I673" s="8">
        <v>193</v>
      </c>
      <c r="J673" s="15" t="str">
        <f t="shared" si="146"/>
        <v>F-103</v>
      </c>
      <c r="K673" s="8" t="s">
        <v>14</v>
      </c>
      <c r="L673" s="121" t="s">
        <v>332</v>
      </c>
      <c r="M673" s="2"/>
      <c r="P673" s="36">
        <f t="shared" si="138"/>
        <v>210</v>
      </c>
      <c r="Q673" s="3">
        <f t="shared" si="139"/>
        <v>1</v>
      </c>
      <c r="R673" s="3">
        <f t="shared" si="140"/>
        <v>0</v>
      </c>
      <c r="S673" s="3">
        <f t="shared" si="141"/>
        <v>0</v>
      </c>
      <c r="T673" s="3">
        <f t="shared" si="142"/>
        <v>0</v>
      </c>
      <c r="U673" s="3">
        <f t="shared" si="143"/>
        <v>0</v>
      </c>
      <c r="V673" s="3">
        <f t="shared" si="144"/>
        <v>0</v>
      </c>
      <c r="W673" s="3">
        <f t="shared" si="135"/>
        <v>0</v>
      </c>
      <c r="X673" s="3">
        <f t="shared" si="136"/>
        <v>0</v>
      </c>
      <c r="Y673" s="3">
        <f t="shared" si="137"/>
        <v>0</v>
      </c>
    </row>
    <row r="674" spans="2:25" hidden="1" x14ac:dyDescent="0.25">
      <c r="B674" s="3" t="s">
        <v>166</v>
      </c>
      <c r="C674" s="3" t="s">
        <v>147</v>
      </c>
      <c r="D674" s="17">
        <v>104</v>
      </c>
      <c r="E674" s="7">
        <v>18.05</v>
      </c>
      <c r="F674" s="7">
        <v>8.9179999999999993</v>
      </c>
      <c r="G674" s="7">
        <f t="shared" si="133"/>
        <v>160.9699</v>
      </c>
      <c r="H674" s="8">
        <f t="shared" si="145"/>
        <v>192.52000039999999</v>
      </c>
      <c r="I674" s="8">
        <v>263</v>
      </c>
      <c r="J674" s="15" t="str">
        <f t="shared" si="146"/>
        <v>F-104</v>
      </c>
      <c r="K674" s="8" t="s">
        <v>14</v>
      </c>
      <c r="L674" s="2" t="s">
        <v>165</v>
      </c>
      <c r="M674" s="2" t="s">
        <v>260</v>
      </c>
      <c r="P674" s="36">
        <f t="shared" si="138"/>
        <v>210</v>
      </c>
      <c r="Q674" s="3">
        <f t="shared" si="139"/>
        <v>1</v>
      </c>
      <c r="R674" s="3">
        <f t="shared" si="140"/>
        <v>0</v>
      </c>
      <c r="S674" s="3">
        <f t="shared" si="141"/>
        <v>0</v>
      </c>
      <c r="T674" s="3">
        <f t="shared" si="142"/>
        <v>0</v>
      </c>
      <c r="U674" s="3">
        <f t="shared" si="143"/>
        <v>0</v>
      </c>
      <c r="V674" s="3">
        <f t="shared" si="144"/>
        <v>0</v>
      </c>
      <c r="W674" s="3">
        <f t="shared" si="135"/>
        <v>0</v>
      </c>
      <c r="X674" s="3">
        <f t="shared" si="136"/>
        <v>0</v>
      </c>
      <c r="Y674" s="3">
        <f t="shared" si="137"/>
        <v>0</v>
      </c>
    </row>
    <row r="675" spans="2:25" hidden="1" x14ac:dyDescent="0.25">
      <c r="B675" s="3" t="s">
        <v>167</v>
      </c>
      <c r="C675" s="3" t="s">
        <v>147</v>
      </c>
      <c r="D675" s="17">
        <v>105</v>
      </c>
      <c r="E675" s="7">
        <v>20.9</v>
      </c>
      <c r="F675" s="7">
        <v>10</v>
      </c>
      <c r="G675" s="7">
        <f t="shared" si="133"/>
        <v>209</v>
      </c>
      <c r="H675" s="8">
        <f t="shared" si="145"/>
        <v>249.964</v>
      </c>
      <c r="I675" s="8">
        <v>250</v>
      </c>
      <c r="J675" s="15" t="str">
        <f t="shared" si="146"/>
        <v>F-105</v>
      </c>
      <c r="K675" s="8" t="s">
        <v>21</v>
      </c>
      <c r="L675" s="2" t="s">
        <v>21</v>
      </c>
      <c r="M675" s="2"/>
      <c r="P675" s="36">
        <f t="shared" si="138"/>
        <v>250</v>
      </c>
      <c r="Q675" s="3">
        <f t="shared" si="139"/>
        <v>0</v>
      </c>
      <c r="R675" s="3">
        <f t="shared" si="140"/>
        <v>1</v>
      </c>
      <c r="S675" s="3">
        <f t="shared" si="141"/>
        <v>0</v>
      </c>
      <c r="T675" s="3">
        <f t="shared" si="142"/>
        <v>0</v>
      </c>
      <c r="U675" s="3">
        <f t="shared" si="143"/>
        <v>0</v>
      </c>
      <c r="V675" s="3">
        <f t="shared" si="144"/>
        <v>0</v>
      </c>
      <c r="W675" s="3">
        <f t="shared" si="135"/>
        <v>0</v>
      </c>
      <c r="X675" s="3">
        <f t="shared" si="136"/>
        <v>0</v>
      </c>
      <c r="Y675" s="3">
        <f t="shared" si="137"/>
        <v>0</v>
      </c>
    </row>
    <row r="676" spans="2:25" hidden="1" x14ac:dyDescent="0.25">
      <c r="C676" s="3" t="s">
        <v>147</v>
      </c>
      <c r="D676" s="17">
        <v>106</v>
      </c>
      <c r="E676" s="7">
        <v>20.9</v>
      </c>
      <c r="F676" s="7">
        <v>10</v>
      </c>
      <c r="G676" s="7">
        <f t="shared" si="133"/>
        <v>209</v>
      </c>
      <c r="H676" s="8">
        <f t="shared" si="145"/>
        <v>249.964</v>
      </c>
      <c r="I676" s="8">
        <v>250</v>
      </c>
      <c r="J676" s="15" t="str">
        <f t="shared" si="146"/>
        <v>F-106</v>
      </c>
      <c r="K676" s="8" t="s">
        <v>21</v>
      </c>
      <c r="L676" s="2" t="s">
        <v>21</v>
      </c>
      <c r="M676" s="2"/>
      <c r="P676" s="36">
        <f t="shared" si="138"/>
        <v>250</v>
      </c>
      <c r="Q676" s="3">
        <f t="shared" si="139"/>
        <v>0</v>
      </c>
      <c r="R676" s="3">
        <f t="shared" si="140"/>
        <v>1</v>
      </c>
      <c r="S676" s="3">
        <f t="shared" si="141"/>
        <v>0</v>
      </c>
      <c r="T676" s="3">
        <f t="shared" si="142"/>
        <v>0</v>
      </c>
      <c r="U676" s="3">
        <f t="shared" si="143"/>
        <v>0</v>
      </c>
      <c r="V676" s="3">
        <f t="shared" si="144"/>
        <v>0</v>
      </c>
      <c r="W676" s="3">
        <f t="shared" si="135"/>
        <v>0</v>
      </c>
      <c r="X676" s="3">
        <f t="shared" si="136"/>
        <v>0</v>
      </c>
      <c r="Y676" s="3">
        <f t="shared" si="137"/>
        <v>0</v>
      </c>
    </row>
    <row r="677" spans="2:25" hidden="1" x14ac:dyDescent="0.25">
      <c r="C677" s="3" t="s">
        <v>147</v>
      </c>
      <c r="D677" s="17">
        <v>107</v>
      </c>
      <c r="E677" s="7">
        <v>20.9</v>
      </c>
      <c r="F677" s="7">
        <v>10</v>
      </c>
      <c r="G677" s="7">
        <f t="shared" si="133"/>
        <v>209</v>
      </c>
      <c r="H677" s="8">
        <f t="shared" si="145"/>
        <v>249.964</v>
      </c>
      <c r="I677" s="8">
        <v>250</v>
      </c>
      <c r="J677" s="15" t="str">
        <f t="shared" si="146"/>
        <v>F-107</v>
      </c>
      <c r="K677" s="8" t="s">
        <v>21</v>
      </c>
      <c r="L677" s="2" t="s">
        <v>21</v>
      </c>
      <c r="M677" s="2"/>
      <c r="P677" s="36">
        <f t="shared" si="138"/>
        <v>250</v>
      </c>
      <c r="Q677" s="3">
        <f t="shared" si="139"/>
        <v>0</v>
      </c>
      <c r="R677" s="3">
        <f t="shared" si="140"/>
        <v>1</v>
      </c>
      <c r="S677" s="3">
        <f t="shared" si="141"/>
        <v>0</v>
      </c>
      <c r="T677" s="3">
        <f t="shared" si="142"/>
        <v>0</v>
      </c>
      <c r="U677" s="3">
        <f t="shared" si="143"/>
        <v>0</v>
      </c>
      <c r="V677" s="3">
        <f t="shared" si="144"/>
        <v>0</v>
      </c>
      <c r="W677" s="3">
        <f t="shared" si="135"/>
        <v>0</v>
      </c>
      <c r="X677" s="3">
        <f t="shared" si="136"/>
        <v>0</v>
      </c>
      <c r="Y677" s="3">
        <f t="shared" si="137"/>
        <v>0</v>
      </c>
    </row>
    <row r="678" spans="2:25" hidden="1" x14ac:dyDescent="0.25">
      <c r="C678" s="3" t="s">
        <v>147</v>
      </c>
      <c r="D678" s="17">
        <v>108</v>
      </c>
      <c r="E678" s="7">
        <v>20.9</v>
      </c>
      <c r="F678" s="7">
        <v>10</v>
      </c>
      <c r="G678" s="7">
        <f t="shared" si="133"/>
        <v>209</v>
      </c>
      <c r="H678" s="8">
        <f t="shared" si="145"/>
        <v>249.964</v>
      </c>
      <c r="I678" s="8">
        <v>250</v>
      </c>
      <c r="J678" s="15" t="str">
        <f t="shared" si="146"/>
        <v>F-108</v>
      </c>
      <c r="K678" s="8" t="s">
        <v>21</v>
      </c>
      <c r="L678" s="2" t="s">
        <v>21</v>
      </c>
      <c r="M678" s="2"/>
      <c r="P678" s="36">
        <f t="shared" si="138"/>
        <v>250</v>
      </c>
      <c r="Q678" s="3">
        <f t="shared" si="139"/>
        <v>0</v>
      </c>
      <c r="R678" s="3">
        <f t="shared" si="140"/>
        <v>1</v>
      </c>
      <c r="S678" s="3">
        <f t="shared" si="141"/>
        <v>0</v>
      </c>
      <c r="T678" s="3">
        <f t="shared" si="142"/>
        <v>0</v>
      </c>
      <c r="U678" s="3">
        <f t="shared" si="143"/>
        <v>0</v>
      </c>
      <c r="V678" s="3">
        <f t="shared" si="144"/>
        <v>0</v>
      </c>
      <c r="W678" s="3">
        <f t="shared" si="135"/>
        <v>0</v>
      </c>
      <c r="X678" s="3">
        <f t="shared" si="136"/>
        <v>0</v>
      </c>
      <c r="Y678" s="3">
        <f t="shared" si="137"/>
        <v>0</v>
      </c>
    </row>
    <row r="679" spans="2:25" hidden="1" x14ac:dyDescent="0.25">
      <c r="C679" s="3" t="s">
        <v>147</v>
      </c>
      <c r="D679" s="17">
        <v>109</v>
      </c>
      <c r="E679" s="7">
        <v>20.9</v>
      </c>
      <c r="F679" s="7">
        <v>10</v>
      </c>
      <c r="G679" s="7">
        <f t="shared" si="133"/>
        <v>209</v>
      </c>
      <c r="H679" s="8">
        <f t="shared" si="145"/>
        <v>249.964</v>
      </c>
      <c r="I679" s="8">
        <v>250</v>
      </c>
      <c r="J679" s="15" t="str">
        <f t="shared" si="146"/>
        <v>F-109</v>
      </c>
      <c r="K679" s="8" t="s">
        <v>21</v>
      </c>
      <c r="L679" s="2" t="s">
        <v>21</v>
      </c>
      <c r="M679" s="2"/>
      <c r="P679" s="36">
        <f t="shared" si="138"/>
        <v>250</v>
      </c>
      <c r="Q679" s="3">
        <f t="shared" si="139"/>
        <v>0</v>
      </c>
      <c r="R679" s="3">
        <f t="shared" si="140"/>
        <v>1</v>
      </c>
      <c r="S679" s="3">
        <f t="shared" si="141"/>
        <v>0</v>
      </c>
      <c r="T679" s="3">
        <f t="shared" si="142"/>
        <v>0</v>
      </c>
      <c r="U679" s="3">
        <f t="shared" si="143"/>
        <v>0</v>
      </c>
      <c r="V679" s="3">
        <f t="shared" si="144"/>
        <v>0</v>
      </c>
      <c r="W679" s="3">
        <f t="shared" si="135"/>
        <v>0</v>
      </c>
      <c r="X679" s="3">
        <f t="shared" si="136"/>
        <v>0</v>
      </c>
      <c r="Y679" s="3">
        <f t="shared" si="137"/>
        <v>0</v>
      </c>
    </row>
    <row r="680" spans="2:25" hidden="1" x14ac:dyDescent="0.25">
      <c r="C680" s="3" t="s">
        <v>147</v>
      </c>
      <c r="D680" s="17">
        <v>110</v>
      </c>
      <c r="E680" s="7">
        <v>20.9</v>
      </c>
      <c r="F680" s="7">
        <v>10</v>
      </c>
      <c r="G680" s="7">
        <f t="shared" si="133"/>
        <v>209</v>
      </c>
      <c r="H680" s="8">
        <f t="shared" si="145"/>
        <v>249.964</v>
      </c>
      <c r="I680" s="8">
        <v>250</v>
      </c>
      <c r="J680" s="15" t="str">
        <f t="shared" si="146"/>
        <v>F-110</v>
      </c>
      <c r="K680" s="8" t="s">
        <v>14</v>
      </c>
      <c r="L680" s="2" t="s">
        <v>27</v>
      </c>
      <c r="M680" s="2" t="s">
        <v>315</v>
      </c>
      <c r="P680" s="36">
        <f t="shared" si="138"/>
        <v>250</v>
      </c>
      <c r="Q680" s="3">
        <f t="shared" si="139"/>
        <v>0</v>
      </c>
      <c r="R680" s="3">
        <f t="shared" si="140"/>
        <v>1</v>
      </c>
      <c r="S680" s="3">
        <f t="shared" si="141"/>
        <v>0</v>
      </c>
      <c r="T680" s="3">
        <f t="shared" si="142"/>
        <v>0</v>
      </c>
      <c r="U680" s="3">
        <f t="shared" si="143"/>
        <v>0</v>
      </c>
      <c r="V680" s="3">
        <f t="shared" si="144"/>
        <v>0</v>
      </c>
      <c r="W680" s="3">
        <f t="shared" si="135"/>
        <v>0</v>
      </c>
      <c r="X680" s="3">
        <f t="shared" si="136"/>
        <v>0</v>
      </c>
      <c r="Y680" s="3">
        <f t="shared" si="137"/>
        <v>0</v>
      </c>
    </row>
    <row r="681" spans="2:25" hidden="1" x14ac:dyDescent="0.25">
      <c r="C681" s="3" t="s">
        <v>147</v>
      </c>
      <c r="D681" s="17">
        <v>111</v>
      </c>
      <c r="E681" s="7">
        <v>20.9</v>
      </c>
      <c r="F681" s="7">
        <v>10</v>
      </c>
      <c r="G681" s="7">
        <f t="shared" si="133"/>
        <v>209</v>
      </c>
      <c r="H681" s="8">
        <f t="shared" si="145"/>
        <v>249.964</v>
      </c>
      <c r="I681" s="8">
        <v>250</v>
      </c>
      <c r="J681" s="15" t="str">
        <f t="shared" si="146"/>
        <v>F-111</v>
      </c>
      <c r="K681" s="8" t="s">
        <v>14</v>
      </c>
      <c r="L681" s="2" t="s">
        <v>27</v>
      </c>
      <c r="M681" s="2" t="s">
        <v>315</v>
      </c>
      <c r="P681" s="36">
        <f t="shared" si="138"/>
        <v>250</v>
      </c>
      <c r="Q681" s="3">
        <f t="shared" si="139"/>
        <v>0</v>
      </c>
      <c r="R681" s="3">
        <f t="shared" si="140"/>
        <v>1</v>
      </c>
      <c r="S681" s="3">
        <f t="shared" si="141"/>
        <v>0</v>
      </c>
      <c r="T681" s="3">
        <f t="shared" si="142"/>
        <v>0</v>
      </c>
      <c r="U681" s="3">
        <f t="shared" si="143"/>
        <v>0</v>
      </c>
      <c r="V681" s="3">
        <f t="shared" si="144"/>
        <v>0</v>
      </c>
      <c r="W681" s="3">
        <f t="shared" si="135"/>
        <v>0</v>
      </c>
      <c r="X681" s="3">
        <f t="shared" si="136"/>
        <v>0</v>
      </c>
      <c r="Y681" s="3">
        <f t="shared" si="137"/>
        <v>0</v>
      </c>
    </row>
    <row r="682" spans="2:25" hidden="1" x14ac:dyDescent="0.25">
      <c r="C682" s="3" t="s">
        <v>147</v>
      </c>
      <c r="D682" s="17">
        <v>112</v>
      </c>
      <c r="E682" s="7">
        <v>20.9</v>
      </c>
      <c r="F682" s="7">
        <v>10</v>
      </c>
      <c r="G682" s="7">
        <f t="shared" si="133"/>
        <v>209</v>
      </c>
      <c r="H682" s="8">
        <f t="shared" si="145"/>
        <v>249.964</v>
      </c>
      <c r="I682" s="8">
        <v>250</v>
      </c>
      <c r="J682" s="15" t="str">
        <f t="shared" si="146"/>
        <v>F-112</v>
      </c>
      <c r="K682" s="8" t="s">
        <v>14</v>
      </c>
      <c r="L682" s="2" t="s">
        <v>27</v>
      </c>
      <c r="M682" s="2" t="s">
        <v>315</v>
      </c>
      <c r="P682" s="36">
        <f t="shared" si="138"/>
        <v>250</v>
      </c>
      <c r="Q682" s="3">
        <f t="shared" si="139"/>
        <v>0</v>
      </c>
      <c r="R682" s="3">
        <f t="shared" si="140"/>
        <v>1</v>
      </c>
      <c r="S682" s="3">
        <f t="shared" si="141"/>
        <v>0</v>
      </c>
      <c r="T682" s="3">
        <f t="shared" si="142"/>
        <v>0</v>
      </c>
      <c r="U682" s="3">
        <f t="shared" si="143"/>
        <v>0</v>
      </c>
      <c r="V682" s="3">
        <f t="shared" si="144"/>
        <v>0</v>
      </c>
      <c r="W682" s="3">
        <f t="shared" si="135"/>
        <v>0</v>
      </c>
      <c r="X682" s="3">
        <f t="shared" si="136"/>
        <v>0</v>
      </c>
      <c r="Y682" s="3">
        <f t="shared" si="137"/>
        <v>0</v>
      </c>
    </row>
    <row r="683" spans="2:25" hidden="1" x14ac:dyDescent="0.25">
      <c r="C683" s="3" t="s">
        <v>147</v>
      </c>
      <c r="D683" s="17">
        <v>113</v>
      </c>
      <c r="E683" s="7">
        <v>20.9</v>
      </c>
      <c r="F683" s="7">
        <v>10</v>
      </c>
      <c r="G683" s="7">
        <f t="shared" si="133"/>
        <v>209</v>
      </c>
      <c r="H683" s="8">
        <f t="shared" si="145"/>
        <v>249.964</v>
      </c>
      <c r="I683" s="8">
        <v>250</v>
      </c>
      <c r="J683" s="15" t="str">
        <f t="shared" si="146"/>
        <v>F-113</v>
      </c>
      <c r="K683" s="8" t="s">
        <v>14</v>
      </c>
      <c r="L683" s="2" t="s">
        <v>27</v>
      </c>
      <c r="M683" s="2" t="s">
        <v>315</v>
      </c>
      <c r="P683" s="36">
        <f t="shared" si="138"/>
        <v>250</v>
      </c>
      <c r="Q683" s="3">
        <f t="shared" si="139"/>
        <v>0</v>
      </c>
      <c r="R683" s="3">
        <f t="shared" si="140"/>
        <v>1</v>
      </c>
      <c r="S683" s="3">
        <f t="shared" si="141"/>
        <v>0</v>
      </c>
      <c r="T683" s="3">
        <f t="shared" si="142"/>
        <v>0</v>
      </c>
      <c r="U683" s="3">
        <f t="shared" si="143"/>
        <v>0</v>
      </c>
      <c r="V683" s="3">
        <f t="shared" si="144"/>
        <v>0</v>
      </c>
      <c r="W683" s="3">
        <f t="shared" si="135"/>
        <v>0</v>
      </c>
      <c r="X683" s="3">
        <f t="shared" si="136"/>
        <v>0</v>
      </c>
      <c r="Y683" s="3">
        <f t="shared" si="137"/>
        <v>0</v>
      </c>
    </row>
    <row r="684" spans="2:25" hidden="1" x14ac:dyDescent="0.25">
      <c r="B684" s="3" t="s">
        <v>168</v>
      </c>
      <c r="C684" s="3" t="s">
        <v>147</v>
      </c>
      <c r="D684" s="17">
        <v>114</v>
      </c>
      <c r="E684" s="7">
        <v>20.9</v>
      </c>
      <c r="F684" s="7">
        <v>10</v>
      </c>
      <c r="G684" s="7">
        <f t="shared" si="133"/>
        <v>209</v>
      </c>
      <c r="H684" s="8">
        <f t="shared" si="145"/>
        <v>249.964</v>
      </c>
      <c r="I684" s="8">
        <v>250</v>
      </c>
      <c r="J684" s="15" t="str">
        <f t="shared" si="146"/>
        <v>F-114</v>
      </c>
      <c r="K684" s="8" t="s">
        <v>21</v>
      </c>
      <c r="L684" s="2" t="s">
        <v>21</v>
      </c>
      <c r="M684" s="2"/>
      <c r="P684" s="36">
        <f t="shared" si="138"/>
        <v>250</v>
      </c>
      <c r="Q684" s="3">
        <f t="shared" si="139"/>
        <v>0</v>
      </c>
      <c r="R684" s="3">
        <f t="shared" si="140"/>
        <v>1</v>
      </c>
      <c r="S684" s="3">
        <f t="shared" si="141"/>
        <v>0</v>
      </c>
      <c r="T684" s="3">
        <f t="shared" si="142"/>
        <v>0</v>
      </c>
      <c r="U684" s="3">
        <f t="shared" si="143"/>
        <v>0</v>
      </c>
      <c r="V684" s="3">
        <f t="shared" si="144"/>
        <v>0</v>
      </c>
      <c r="W684" s="3">
        <f t="shared" si="135"/>
        <v>0</v>
      </c>
      <c r="X684" s="3">
        <f t="shared" si="136"/>
        <v>0</v>
      </c>
      <c r="Y684" s="3">
        <f t="shared" si="137"/>
        <v>0</v>
      </c>
    </row>
    <row r="685" spans="2:25" hidden="1" x14ac:dyDescent="0.25">
      <c r="C685" s="3" t="s">
        <v>147</v>
      </c>
      <c r="D685" s="17">
        <v>115</v>
      </c>
      <c r="E685" s="7">
        <v>20.9</v>
      </c>
      <c r="F685" s="7">
        <v>10</v>
      </c>
      <c r="G685" s="7">
        <f t="shared" si="133"/>
        <v>209</v>
      </c>
      <c r="H685" s="8">
        <f t="shared" si="145"/>
        <v>249.964</v>
      </c>
      <c r="I685" s="8">
        <v>250</v>
      </c>
      <c r="J685" s="15" t="str">
        <f t="shared" si="146"/>
        <v>F-115</v>
      </c>
      <c r="K685" s="8" t="s">
        <v>14</v>
      </c>
      <c r="L685" s="2" t="s">
        <v>27</v>
      </c>
      <c r="M685" s="2" t="s">
        <v>315</v>
      </c>
      <c r="P685" s="36">
        <f t="shared" si="138"/>
        <v>250</v>
      </c>
      <c r="Q685" s="3">
        <f t="shared" si="139"/>
        <v>0</v>
      </c>
      <c r="R685" s="3">
        <f t="shared" si="140"/>
        <v>1</v>
      </c>
      <c r="S685" s="3">
        <f t="shared" si="141"/>
        <v>0</v>
      </c>
      <c r="T685" s="3">
        <f t="shared" si="142"/>
        <v>0</v>
      </c>
      <c r="U685" s="3">
        <f t="shared" si="143"/>
        <v>0</v>
      </c>
      <c r="V685" s="3">
        <f t="shared" si="144"/>
        <v>0</v>
      </c>
      <c r="W685" s="3">
        <f t="shared" si="135"/>
        <v>0</v>
      </c>
      <c r="X685" s="3">
        <f t="shared" si="136"/>
        <v>0</v>
      </c>
      <c r="Y685" s="3">
        <f t="shared" si="137"/>
        <v>0</v>
      </c>
    </row>
    <row r="686" spans="2:25" hidden="1" x14ac:dyDescent="0.25">
      <c r="C686" s="3" t="s">
        <v>147</v>
      </c>
      <c r="D686" s="17">
        <v>116</v>
      </c>
      <c r="E686" s="7">
        <v>20.9</v>
      </c>
      <c r="F686" s="7">
        <v>10</v>
      </c>
      <c r="G686" s="7">
        <f t="shared" si="133"/>
        <v>209</v>
      </c>
      <c r="H686" s="8">
        <f t="shared" si="145"/>
        <v>249.964</v>
      </c>
      <c r="I686" s="8">
        <v>250</v>
      </c>
      <c r="J686" s="15" t="str">
        <f t="shared" si="146"/>
        <v>F-116</v>
      </c>
      <c r="K686" s="8" t="s">
        <v>14</v>
      </c>
      <c r="L686" s="2" t="s">
        <v>27</v>
      </c>
      <c r="M686" s="2" t="s">
        <v>315</v>
      </c>
      <c r="P686" s="36">
        <f t="shared" si="138"/>
        <v>250</v>
      </c>
      <c r="Q686" s="3">
        <f t="shared" si="139"/>
        <v>0</v>
      </c>
      <c r="R686" s="3">
        <f t="shared" si="140"/>
        <v>1</v>
      </c>
      <c r="S686" s="3">
        <f t="shared" si="141"/>
        <v>0</v>
      </c>
      <c r="T686" s="3">
        <f t="shared" si="142"/>
        <v>0</v>
      </c>
      <c r="U686" s="3">
        <f t="shared" si="143"/>
        <v>0</v>
      </c>
      <c r="V686" s="3">
        <f t="shared" si="144"/>
        <v>0</v>
      </c>
      <c r="W686" s="3">
        <f t="shared" si="135"/>
        <v>0</v>
      </c>
      <c r="X686" s="3">
        <f t="shared" si="136"/>
        <v>0</v>
      </c>
      <c r="Y686" s="3">
        <f t="shared" si="137"/>
        <v>0</v>
      </c>
    </row>
    <row r="687" spans="2:25" hidden="1" x14ac:dyDescent="0.25">
      <c r="C687" s="3" t="s">
        <v>147</v>
      </c>
      <c r="D687" s="17">
        <v>117</v>
      </c>
      <c r="E687" s="7">
        <v>20.9</v>
      </c>
      <c r="F687" s="7">
        <v>10</v>
      </c>
      <c r="G687" s="7">
        <f t="shared" si="133"/>
        <v>209</v>
      </c>
      <c r="H687" s="8">
        <f t="shared" si="145"/>
        <v>249.964</v>
      </c>
      <c r="I687" s="8">
        <v>250</v>
      </c>
      <c r="J687" s="15" t="str">
        <f t="shared" si="146"/>
        <v>F-117</v>
      </c>
      <c r="K687" s="8" t="s">
        <v>14</v>
      </c>
      <c r="L687" s="2" t="s">
        <v>27</v>
      </c>
      <c r="M687" s="2" t="s">
        <v>315</v>
      </c>
      <c r="P687" s="36">
        <f t="shared" si="138"/>
        <v>250</v>
      </c>
      <c r="Q687" s="3">
        <f t="shared" si="139"/>
        <v>0</v>
      </c>
      <c r="R687" s="3">
        <f t="shared" si="140"/>
        <v>1</v>
      </c>
      <c r="S687" s="3">
        <f t="shared" si="141"/>
        <v>0</v>
      </c>
      <c r="T687" s="3">
        <f t="shared" si="142"/>
        <v>0</v>
      </c>
      <c r="U687" s="3">
        <f t="shared" si="143"/>
        <v>0</v>
      </c>
      <c r="V687" s="3">
        <f t="shared" si="144"/>
        <v>0</v>
      </c>
      <c r="W687" s="3">
        <f t="shared" si="135"/>
        <v>0</v>
      </c>
      <c r="X687" s="3">
        <f t="shared" si="136"/>
        <v>0</v>
      </c>
      <c r="Y687" s="3">
        <f t="shared" si="137"/>
        <v>0</v>
      </c>
    </row>
    <row r="688" spans="2:25" hidden="1" x14ac:dyDescent="0.25">
      <c r="C688" s="3" t="s">
        <v>147</v>
      </c>
      <c r="D688" s="17">
        <v>118</v>
      </c>
      <c r="E688" s="7">
        <v>20.9</v>
      </c>
      <c r="F688" s="7">
        <v>10</v>
      </c>
      <c r="G688" s="7">
        <f t="shared" si="133"/>
        <v>209</v>
      </c>
      <c r="H688" s="8">
        <f t="shared" si="145"/>
        <v>249.964</v>
      </c>
      <c r="I688" s="8">
        <v>250</v>
      </c>
      <c r="J688" s="15" t="str">
        <f t="shared" si="146"/>
        <v>F-118</v>
      </c>
      <c r="K688" s="8" t="s">
        <v>14</v>
      </c>
      <c r="L688" s="2" t="s">
        <v>27</v>
      </c>
      <c r="M688" s="2" t="s">
        <v>315</v>
      </c>
      <c r="P688" s="36">
        <f t="shared" si="138"/>
        <v>250</v>
      </c>
      <c r="Q688" s="3">
        <f t="shared" si="139"/>
        <v>0</v>
      </c>
      <c r="R688" s="3">
        <f t="shared" si="140"/>
        <v>1</v>
      </c>
      <c r="S688" s="3">
        <f t="shared" si="141"/>
        <v>0</v>
      </c>
      <c r="T688" s="3">
        <f t="shared" si="142"/>
        <v>0</v>
      </c>
      <c r="U688" s="3">
        <f t="shared" si="143"/>
        <v>0</v>
      </c>
      <c r="V688" s="3">
        <f t="shared" si="144"/>
        <v>0</v>
      </c>
      <c r="W688" s="3">
        <f t="shared" si="135"/>
        <v>0</v>
      </c>
      <c r="X688" s="3">
        <f t="shared" si="136"/>
        <v>0</v>
      </c>
      <c r="Y688" s="3">
        <f t="shared" si="137"/>
        <v>0</v>
      </c>
    </row>
    <row r="689" spans="2:25" hidden="1" x14ac:dyDescent="0.25">
      <c r="C689" s="3" t="s">
        <v>147</v>
      </c>
      <c r="D689" s="17">
        <v>119</v>
      </c>
      <c r="E689" s="7">
        <v>20.9</v>
      </c>
      <c r="F689" s="7">
        <v>10</v>
      </c>
      <c r="G689" s="7">
        <f t="shared" si="133"/>
        <v>209</v>
      </c>
      <c r="H689" s="8">
        <f t="shared" si="145"/>
        <v>249.964</v>
      </c>
      <c r="I689" s="8">
        <v>250</v>
      </c>
      <c r="J689" s="15" t="str">
        <f t="shared" si="146"/>
        <v>F-119</v>
      </c>
      <c r="K689" s="8" t="s">
        <v>21</v>
      </c>
      <c r="L689" s="2" t="s">
        <v>21</v>
      </c>
      <c r="M689" s="2"/>
      <c r="P689" s="36">
        <f t="shared" si="138"/>
        <v>250</v>
      </c>
      <c r="Q689" s="3">
        <f t="shared" si="139"/>
        <v>0</v>
      </c>
      <c r="R689" s="3">
        <f t="shared" si="140"/>
        <v>1</v>
      </c>
      <c r="S689" s="3">
        <f t="shared" si="141"/>
        <v>0</v>
      </c>
      <c r="T689" s="3">
        <f t="shared" si="142"/>
        <v>0</v>
      </c>
      <c r="U689" s="3">
        <f t="shared" si="143"/>
        <v>0</v>
      </c>
      <c r="V689" s="3">
        <f t="shared" si="144"/>
        <v>0</v>
      </c>
      <c r="W689" s="3">
        <f t="shared" si="135"/>
        <v>0</v>
      </c>
      <c r="X689" s="3">
        <f t="shared" si="136"/>
        <v>0</v>
      </c>
      <c r="Y689" s="3">
        <f t="shared" si="137"/>
        <v>0</v>
      </c>
    </row>
    <row r="690" spans="2:25" hidden="1" x14ac:dyDescent="0.25">
      <c r="C690" s="3" t="s">
        <v>147</v>
      </c>
      <c r="D690" s="17">
        <v>120</v>
      </c>
      <c r="E690" s="7">
        <v>20.9</v>
      </c>
      <c r="F690" s="7">
        <v>10</v>
      </c>
      <c r="G690" s="7">
        <f t="shared" si="133"/>
        <v>209</v>
      </c>
      <c r="H690" s="8">
        <f t="shared" si="145"/>
        <v>249.964</v>
      </c>
      <c r="I690" s="8">
        <v>250</v>
      </c>
      <c r="J690" s="15" t="str">
        <f t="shared" si="146"/>
        <v>F-120</v>
      </c>
      <c r="K690" s="8" t="s">
        <v>14</v>
      </c>
      <c r="L690" s="2" t="s">
        <v>27</v>
      </c>
      <c r="M690" s="2" t="s">
        <v>315</v>
      </c>
      <c r="P690" s="36">
        <f t="shared" si="138"/>
        <v>250</v>
      </c>
      <c r="Q690" s="3">
        <f t="shared" si="139"/>
        <v>0</v>
      </c>
      <c r="R690" s="3">
        <f t="shared" si="140"/>
        <v>1</v>
      </c>
      <c r="S690" s="3">
        <f t="shared" si="141"/>
        <v>0</v>
      </c>
      <c r="T690" s="3">
        <f t="shared" si="142"/>
        <v>0</v>
      </c>
      <c r="U690" s="3">
        <f t="shared" si="143"/>
        <v>0</v>
      </c>
      <c r="V690" s="3">
        <f t="shared" si="144"/>
        <v>0</v>
      </c>
      <c r="W690" s="3">
        <f t="shared" si="135"/>
        <v>0</v>
      </c>
      <c r="X690" s="3">
        <f t="shared" si="136"/>
        <v>0</v>
      </c>
      <c r="Y690" s="3">
        <f t="shared" si="137"/>
        <v>0</v>
      </c>
    </row>
    <row r="691" spans="2:25" hidden="1" x14ac:dyDescent="0.25">
      <c r="C691" s="3" t="s">
        <v>147</v>
      </c>
      <c r="D691" s="17">
        <v>121</v>
      </c>
      <c r="E691" s="7">
        <v>20.9</v>
      </c>
      <c r="F691" s="7">
        <v>10</v>
      </c>
      <c r="G691" s="7">
        <f t="shared" si="133"/>
        <v>209</v>
      </c>
      <c r="H691" s="8">
        <f t="shared" si="145"/>
        <v>249.964</v>
      </c>
      <c r="I691" s="8">
        <v>250</v>
      </c>
      <c r="J691" s="15" t="str">
        <f t="shared" si="146"/>
        <v>F-121</v>
      </c>
      <c r="K691" s="8" t="s">
        <v>14</v>
      </c>
      <c r="L691" s="2" t="s">
        <v>27</v>
      </c>
      <c r="M691" s="2" t="s">
        <v>315</v>
      </c>
      <c r="P691" s="36">
        <f t="shared" si="138"/>
        <v>250</v>
      </c>
      <c r="Q691" s="3">
        <f t="shared" si="139"/>
        <v>0</v>
      </c>
      <c r="R691" s="3">
        <f t="shared" si="140"/>
        <v>1</v>
      </c>
      <c r="S691" s="3">
        <f t="shared" si="141"/>
        <v>0</v>
      </c>
      <c r="T691" s="3">
        <f t="shared" si="142"/>
        <v>0</v>
      </c>
      <c r="U691" s="3">
        <f t="shared" si="143"/>
        <v>0</v>
      </c>
      <c r="V691" s="3">
        <f t="shared" si="144"/>
        <v>0</v>
      </c>
      <c r="W691" s="3">
        <f t="shared" si="135"/>
        <v>0</v>
      </c>
      <c r="X691" s="3">
        <f t="shared" si="136"/>
        <v>0</v>
      </c>
      <c r="Y691" s="3">
        <f t="shared" si="137"/>
        <v>0</v>
      </c>
    </row>
    <row r="692" spans="2:25" hidden="1" x14ac:dyDescent="0.25">
      <c r="C692" s="3" t="s">
        <v>147</v>
      </c>
      <c r="D692" s="17">
        <v>122</v>
      </c>
      <c r="E692" s="7">
        <v>20.9</v>
      </c>
      <c r="F692" s="7">
        <v>10</v>
      </c>
      <c r="G692" s="7">
        <f t="shared" si="133"/>
        <v>209</v>
      </c>
      <c r="H692" s="8">
        <f t="shared" si="145"/>
        <v>249.964</v>
      </c>
      <c r="I692" s="8">
        <v>250</v>
      </c>
      <c r="J692" s="15" t="str">
        <f t="shared" si="146"/>
        <v>F-122</v>
      </c>
      <c r="K692" s="8" t="s">
        <v>14</v>
      </c>
      <c r="L692" s="2" t="s">
        <v>27</v>
      </c>
      <c r="M692" s="2" t="s">
        <v>315</v>
      </c>
      <c r="P692" s="36">
        <f t="shared" si="138"/>
        <v>250</v>
      </c>
      <c r="Q692" s="3">
        <f t="shared" si="139"/>
        <v>0</v>
      </c>
      <c r="R692" s="3">
        <f t="shared" si="140"/>
        <v>1</v>
      </c>
      <c r="S692" s="3">
        <f t="shared" si="141"/>
        <v>0</v>
      </c>
      <c r="T692" s="3">
        <f t="shared" si="142"/>
        <v>0</v>
      </c>
      <c r="U692" s="3">
        <f t="shared" si="143"/>
        <v>0</v>
      </c>
      <c r="V692" s="3">
        <f t="shared" si="144"/>
        <v>0</v>
      </c>
      <c r="W692" s="3">
        <f t="shared" si="135"/>
        <v>0</v>
      </c>
      <c r="X692" s="3">
        <f t="shared" si="136"/>
        <v>0</v>
      </c>
      <c r="Y692" s="3">
        <f t="shared" si="137"/>
        <v>0</v>
      </c>
    </row>
    <row r="693" spans="2:25" hidden="1" x14ac:dyDescent="0.25">
      <c r="C693" s="3" t="s">
        <v>147</v>
      </c>
      <c r="D693" s="17">
        <v>123</v>
      </c>
      <c r="E693" s="7">
        <v>20.9</v>
      </c>
      <c r="F693" s="7">
        <v>10</v>
      </c>
      <c r="G693" s="7">
        <f t="shared" si="133"/>
        <v>209</v>
      </c>
      <c r="H693" s="8">
        <f t="shared" si="145"/>
        <v>249.964</v>
      </c>
      <c r="I693" s="8">
        <v>250</v>
      </c>
      <c r="J693" s="15" t="str">
        <f t="shared" si="146"/>
        <v>F-123</v>
      </c>
      <c r="K693" s="8" t="s">
        <v>14</v>
      </c>
      <c r="L693" s="2" t="s">
        <v>27</v>
      </c>
      <c r="M693" s="2" t="s">
        <v>315</v>
      </c>
      <c r="P693" s="36">
        <f t="shared" si="138"/>
        <v>250</v>
      </c>
      <c r="Q693" s="3">
        <f t="shared" si="139"/>
        <v>0</v>
      </c>
      <c r="R693" s="3">
        <f t="shared" si="140"/>
        <v>1</v>
      </c>
      <c r="S693" s="3">
        <f t="shared" si="141"/>
        <v>0</v>
      </c>
      <c r="T693" s="3">
        <f t="shared" si="142"/>
        <v>0</v>
      </c>
      <c r="U693" s="3">
        <f t="shared" si="143"/>
        <v>0</v>
      </c>
      <c r="V693" s="3">
        <f t="shared" si="144"/>
        <v>0</v>
      </c>
      <c r="W693" s="3">
        <f t="shared" si="135"/>
        <v>0</v>
      </c>
      <c r="X693" s="3">
        <f t="shared" si="136"/>
        <v>0</v>
      </c>
      <c r="Y693" s="3">
        <f t="shared" si="137"/>
        <v>0</v>
      </c>
    </row>
    <row r="694" spans="2:25" hidden="1" x14ac:dyDescent="0.25">
      <c r="B694" s="3" t="s">
        <v>169</v>
      </c>
      <c r="C694" s="3" t="s">
        <v>147</v>
      </c>
      <c r="D694" s="17">
        <v>124</v>
      </c>
      <c r="E694" s="7">
        <v>20.9</v>
      </c>
      <c r="F694" s="7">
        <v>12.15</v>
      </c>
      <c r="G694" s="7">
        <f t="shared" si="133"/>
        <v>253.935</v>
      </c>
      <c r="H694" s="8">
        <f t="shared" si="145"/>
        <v>303.70625999999999</v>
      </c>
      <c r="I694" s="8">
        <v>300</v>
      </c>
      <c r="J694" s="15" t="str">
        <f t="shared" si="146"/>
        <v>F-124</v>
      </c>
      <c r="K694" s="8" t="s">
        <v>14</v>
      </c>
      <c r="L694" s="121" t="s">
        <v>332</v>
      </c>
      <c r="M694" s="31"/>
      <c r="P694" s="36">
        <f t="shared" si="138"/>
        <v>320</v>
      </c>
      <c r="Q694" s="3">
        <f t="shared" si="139"/>
        <v>0</v>
      </c>
      <c r="R694" s="3">
        <f t="shared" si="140"/>
        <v>0</v>
      </c>
      <c r="S694" s="3">
        <f t="shared" si="141"/>
        <v>1</v>
      </c>
      <c r="T694" s="3">
        <f t="shared" si="142"/>
        <v>0</v>
      </c>
      <c r="U694" s="3">
        <f t="shared" si="143"/>
        <v>0</v>
      </c>
      <c r="V694" s="3">
        <f t="shared" si="144"/>
        <v>0</v>
      </c>
      <c r="W694" s="3">
        <f t="shared" si="135"/>
        <v>0</v>
      </c>
      <c r="X694" s="3">
        <f t="shared" si="136"/>
        <v>0</v>
      </c>
      <c r="Y694" s="3">
        <f t="shared" si="137"/>
        <v>0</v>
      </c>
    </row>
    <row r="695" spans="2:25" hidden="1" x14ac:dyDescent="0.25">
      <c r="B695" s="3" t="s">
        <v>170</v>
      </c>
      <c r="C695" s="3" t="s">
        <v>147</v>
      </c>
      <c r="D695" s="17">
        <v>125</v>
      </c>
      <c r="E695" s="7">
        <v>18.05</v>
      </c>
      <c r="F695" s="7">
        <v>8.9179999999999993</v>
      </c>
      <c r="G695" s="7">
        <f t="shared" si="133"/>
        <v>160.9699</v>
      </c>
      <c r="H695" s="8">
        <f t="shared" si="145"/>
        <v>192.52000039999999</v>
      </c>
      <c r="I695" s="8">
        <v>193</v>
      </c>
      <c r="J695" s="15" t="str">
        <f t="shared" si="146"/>
        <v>F-125</v>
      </c>
      <c r="K695" s="8" t="s">
        <v>14</v>
      </c>
      <c r="L695" s="121" t="s">
        <v>332</v>
      </c>
      <c r="M695" s="2"/>
      <c r="P695" s="36">
        <f t="shared" si="138"/>
        <v>210</v>
      </c>
      <c r="Q695" s="3">
        <f t="shared" si="139"/>
        <v>1</v>
      </c>
      <c r="R695" s="3">
        <f t="shared" si="140"/>
        <v>0</v>
      </c>
      <c r="S695" s="3">
        <f t="shared" si="141"/>
        <v>0</v>
      </c>
      <c r="T695" s="3">
        <f t="shared" si="142"/>
        <v>0</v>
      </c>
      <c r="U695" s="3">
        <f t="shared" si="143"/>
        <v>0</v>
      </c>
      <c r="V695" s="3">
        <f t="shared" si="144"/>
        <v>0</v>
      </c>
      <c r="W695" s="3">
        <f t="shared" si="135"/>
        <v>0</v>
      </c>
      <c r="X695" s="3">
        <f t="shared" si="136"/>
        <v>0</v>
      </c>
      <c r="Y695" s="3">
        <f t="shared" si="137"/>
        <v>0</v>
      </c>
    </row>
    <row r="696" spans="2:25" hidden="1" x14ac:dyDescent="0.25">
      <c r="C696" s="3" t="s">
        <v>147</v>
      </c>
      <c r="D696" s="17">
        <v>126</v>
      </c>
      <c r="E696" s="7">
        <v>18.05</v>
      </c>
      <c r="F696" s="7">
        <v>8.9179999999999993</v>
      </c>
      <c r="G696" s="7">
        <f t="shared" si="133"/>
        <v>160.9699</v>
      </c>
      <c r="H696" s="8">
        <f t="shared" si="145"/>
        <v>192.52000039999999</v>
      </c>
      <c r="I696" s="8">
        <v>193</v>
      </c>
      <c r="J696" s="15" t="str">
        <f t="shared" si="146"/>
        <v>F-126</v>
      </c>
      <c r="K696" s="8" t="s">
        <v>14</v>
      </c>
      <c r="L696" s="121" t="s">
        <v>332</v>
      </c>
      <c r="M696" s="2"/>
      <c r="P696" s="36">
        <f t="shared" si="138"/>
        <v>210</v>
      </c>
      <c r="Q696" s="3">
        <f t="shared" si="139"/>
        <v>1</v>
      </c>
      <c r="R696" s="3">
        <f t="shared" si="140"/>
        <v>0</v>
      </c>
      <c r="S696" s="3">
        <f t="shared" si="141"/>
        <v>0</v>
      </c>
      <c r="T696" s="3">
        <f t="shared" si="142"/>
        <v>0</v>
      </c>
      <c r="U696" s="3">
        <f t="shared" si="143"/>
        <v>0</v>
      </c>
      <c r="V696" s="3">
        <f t="shared" si="144"/>
        <v>0</v>
      </c>
      <c r="W696" s="3">
        <f t="shared" si="135"/>
        <v>0</v>
      </c>
      <c r="X696" s="3">
        <f t="shared" si="136"/>
        <v>0</v>
      </c>
      <c r="Y696" s="3">
        <f t="shared" si="137"/>
        <v>0</v>
      </c>
    </row>
    <row r="697" spans="2:25" hidden="1" x14ac:dyDescent="0.25">
      <c r="C697" s="3" t="s">
        <v>147</v>
      </c>
      <c r="D697" s="17">
        <v>127</v>
      </c>
      <c r="E697" s="7">
        <v>18.05</v>
      </c>
      <c r="F697" s="7">
        <v>8.9179999999999993</v>
      </c>
      <c r="G697" s="7">
        <f t="shared" si="133"/>
        <v>160.9699</v>
      </c>
      <c r="H697" s="8">
        <f t="shared" si="145"/>
        <v>192.52000039999999</v>
      </c>
      <c r="I697" s="8">
        <v>193</v>
      </c>
      <c r="J697" s="15" t="str">
        <f t="shared" si="146"/>
        <v>F-127</v>
      </c>
      <c r="K697" s="8" t="s">
        <v>14</v>
      </c>
      <c r="L697" s="121" t="s">
        <v>332</v>
      </c>
      <c r="M697" s="2"/>
      <c r="P697" s="36">
        <f t="shared" si="138"/>
        <v>210</v>
      </c>
      <c r="Q697" s="3">
        <f t="shared" si="139"/>
        <v>1</v>
      </c>
      <c r="R697" s="3">
        <f t="shared" si="140"/>
        <v>0</v>
      </c>
      <c r="S697" s="3">
        <f t="shared" si="141"/>
        <v>0</v>
      </c>
      <c r="T697" s="3">
        <f t="shared" si="142"/>
        <v>0</v>
      </c>
      <c r="U697" s="3">
        <f t="shared" si="143"/>
        <v>0</v>
      </c>
      <c r="V697" s="3">
        <f t="shared" si="144"/>
        <v>0</v>
      </c>
      <c r="W697" s="3">
        <f t="shared" si="135"/>
        <v>0</v>
      </c>
      <c r="X697" s="3">
        <f t="shared" si="136"/>
        <v>0</v>
      </c>
      <c r="Y697" s="3">
        <f t="shared" si="137"/>
        <v>0</v>
      </c>
    </row>
    <row r="698" spans="2:25" hidden="1" x14ac:dyDescent="0.25">
      <c r="C698" s="3" t="s">
        <v>147</v>
      </c>
      <c r="D698" s="17">
        <v>128</v>
      </c>
      <c r="E698" s="7">
        <v>18.05</v>
      </c>
      <c r="F698" s="7">
        <v>8.9179999999999993</v>
      </c>
      <c r="G698" s="7">
        <f t="shared" si="133"/>
        <v>160.9699</v>
      </c>
      <c r="H698" s="8">
        <f t="shared" si="145"/>
        <v>192.52000039999999</v>
      </c>
      <c r="I698" s="8">
        <v>193</v>
      </c>
      <c r="J698" s="15" t="str">
        <f t="shared" si="146"/>
        <v>F-128</v>
      </c>
      <c r="K698" s="8" t="s">
        <v>14</v>
      </c>
      <c r="L698" s="121" t="s">
        <v>332</v>
      </c>
      <c r="M698" s="2"/>
      <c r="P698" s="36">
        <f t="shared" si="138"/>
        <v>210</v>
      </c>
      <c r="Q698" s="3">
        <f t="shared" si="139"/>
        <v>1</v>
      </c>
      <c r="R698" s="3">
        <f t="shared" si="140"/>
        <v>0</v>
      </c>
      <c r="S698" s="3">
        <f t="shared" si="141"/>
        <v>0</v>
      </c>
      <c r="T698" s="3">
        <f t="shared" si="142"/>
        <v>0</v>
      </c>
      <c r="U698" s="3">
        <f t="shared" si="143"/>
        <v>0</v>
      </c>
      <c r="V698" s="3">
        <f t="shared" si="144"/>
        <v>0</v>
      </c>
      <c r="W698" s="3">
        <f t="shared" si="135"/>
        <v>0</v>
      </c>
      <c r="X698" s="3">
        <f t="shared" si="136"/>
        <v>0</v>
      </c>
      <c r="Y698" s="3">
        <f t="shared" si="137"/>
        <v>0</v>
      </c>
    </row>
    <row r="699" spans="2:25" hidden="1" x14ac:dyDescent="0.25">
      <c r="C699" s="3" t="s">
        <v>147</v>
      </c>
      <c r="D699" s="17">
        <v>129</v>
      </c>
      <c r="E699" s="7">
        <v>18.05</v>
      </c>
      <c r="F699" s="7">
        <v>8.9179999999999993</v>
      </c>
      <c r="G699" s="7">
        <f t="shared" si="133"/>
        <v>160.9699</v>
      </c>
      <c r="H699" s="8">
        <f t="shared" si="145"/>
        <v>192.52000039999999</v>
      </c>
      <c r="I699" s="8">
        <v>193</v>
      </c>
      <c r="J699" s="15" t="str">
        <f t="shared" si="146"/>
        <v>F-129</v>
      </c>
      <c r="K699" s="8" t="s">
        <v>14</v>
      </c>
      <c r="L699" s="121" t="s">
        <v>332</v>
      </c>
      <c r="M699" s="2"/>
      <c r="P699" s="36">
        <f t="shared" si="138"/>
        <v>210</v>
      </c>
      <c r="Q699" s="3">
        <f t="shared" si="139"/>
        <v>1</v>
      </c>
      <c r="R699" s="3">
        <f t="shared" si="140"/>
        <v>0</v>
      </c>
      <c r="S699" s="3">
        <f t="shared" si="141"/>
        <v>0</v>
      </c>
      <c r="T699" s="3">
        <f t="shared" si="142"/>
        <v>0</v>
      </c>
      <c r="U699" s="3">
        <f t="shared" si="143"/>
        <v>0</v>
      </c>
      <c r="V699" s="3">
        <f t="shared" si="144"/>
        <v>0</v>
      </c>
      <c r="W699" s="3">
        <f t="shared" si="135"/>
        <v>0</v>
      </c>
      <c r="X699" s="3">
        <f t="shared" si="136"/>
        <v>0</v>
      </c>
      <c r="Y699" s="3">
        <f t="shared" si="137"/>
        <v>0</v>
      </c>
    </row>
    <row r="700" spans="2:25" hidden="1" x14ac:dyDescent="0.25">
      <c r="B700" s="3" t="s">
        <v>171</v>
      </c>
      <c r="C700" s="3" t="s">
        <v>147</v>
      </c>
      <c r="D700" s="17">
        <v>130</v>
      </c>
      <c r="E700" s="7">
        <v>32.692999999999998</v>
      </c>
      <c r="F700" s="7">
        <v>15</v>
      </c>
      <c r="G700" s="7">
        <f t="shared" si="133"/>
        <v>490.39499999999998</v>
      </c>
      <c r="H700" s="8">
        <f t="shared" si="145"/>
        <v>586.51241999999991</v>
      </c>
      <c r="I700" s="8">
        <v>600</v>
      </c>
      <c r="J700" s="15" t="str">
        <f t="shared" si="146"/>
        <v>F-130</v>
      </c>
      <c r="K700" s="8" t="s">
        <v>14</v>
      </c>
      <c r="L700" s="121" t="s">
        <v>332</v>
      </c>
      <c r="M700" s="2" t="s">
        <v>314</v>
      </c>
      <c r="P700" s="36">
        <f t="shared" si="138"/>
        <v>700</v>
      </c>
      <c r="Q700" s="3">
        <f t="shared" si="139"/>
        <v>0</v>
      </c>
      <c r="R700" s="3">
        <f t="shared" si="140"/>
        <v>0</v>
      </c>
      <c r="S700" s="3">
        <f t="shared" si="141"/>
        <v>0</v>
      </c>
      <c r="T700" s="3">
        <f t="shared" si="142"/>
        <v>0</v>
      </c>
      <c r="U700" s="3">
        <f t="shared" si="143"/>
        <v>0</v>
      </c>
      <c r="V700" s="3">
        <f t="shared" si="144"/>
        <v>0</v>
      </c>
      <c r="W700" s="3">
        <f t="shared" si="135"/>
        <v>1</v>
      </c>
      <c r="X700" s="3">
        <f t="shared" si="136"/>
        <v>0</v>
      </c>
      <c r="Y700" s="3">
        <f t="shared" si="137"/>
        <v>0</v>
      </c>
    </row>
    <row r="701" spans="2:25" hidden="1" x14ac:dyDescent="0.25">
      <c r="C701" s="3" t="s">
        <v>147</v>
      </c>
      <c r="D701" s="17">
        <v>131</v>
      </c>
      <c r="E701" s="7">
        <v>32.692999999999998</v>
      </c>
      <c r="F701" s="7">
        <v>15</v>
      </c>
      <c r="G701" s="7">
        <f t="shared" si="133"/>
        <v>490.39499999999998</v>
      </c>
      <c r="H701" s="8">
        <f t="shared" si="145"/>
        <v>586.51241999999991</v>
      </c>
      <c r="I701" s="8">
        <v>600</v>
      </c>
      <c r="J701" s="15" t="str">
        <f t="shared" si="146"/>
        <v>F-131</v>
      </c>
      <c r="K701" s="8" t="s">
        <v>14</v>
      </c>
      <c r="L701" s="121" t="s">
        <v>332</v>
      </c>
      <c r="M701" s="2" t="s">
        <v>314</v>
      </c>
      <c r="P701" s="36">
        <f t="shared" si="138"/>
        <v>700</v>
      </c>
      <c r="Q701" s="3">
        <f t="shared" si="139"/>
        <v>0</v>
      </c>
      <c r="R701" s="3">
        <f t="shared" si="140"/>
        <v>0</v>
      </c>
      <c r="S701" s="3">
        <f t="shared" si="141"/>
        <v>0</v>
      </c>
      <c r="T701" s="3">
        <f t="shared" si="142"/>
        <v>0</v>
      </c>
      <c r="U701" s="3">
        <f t="shared" si="143"/>
        <v>0</v>
      </c>
      <c r="V701" s="3">
        <f t="shared" si="144"/>
        <v>0</v>
      </c>
      <c r="W701" s="3">
        <f t="shared" si="135"/>
        <v>1</v>
      </c>
      <c r="X701" s="3">
        <f t="shared" si="136"/>
        <v>0</v>
      </c>
      <c r="Y701" s="3">
        <f t="shared" si="137"/>
        <v>0</v>
      </c>
    </row>
    <row r="702" spans="2:25" hidden="1" x14ac:dyDescent="0.25">
      <c r="B702" s="3" t="s">
        <v>172</v>
      </c>
      <c r="C702" s="3" t="s">
        <v>147</v>
      </c>
      <c r="D702" s="17">
        <v>132</v>
      </c>
      <c r="E702" s="274" t="s">
        <v>31</v>
      </c>
      <c r="F702" s="274"/>
      <c r="G702" s="7">
        <f>'[1]PLOT DETAIL'!H126</f>
        <v>432.330378</v>
      </c>
      <c r="H702" s="8">
        <f t="shared" si="145"/>
        <v>517.06713208799999</v>
      </c>
      <c r="I702" s="8">
        <v>500</v>
      </c>
      <c r="J702" s="15" t="str">
        <f t="shared" si="146"/>
        <v>F-132</v>
      </c>
      <c r="K702" s="8" t="s">
        <v>14</v>
      </c>
      <c r="L702" s="2" t="s">
        <v>18</v>
      </c>
      <c r="M702" s="2"/>
      <c r="P702" s="36">
        <f t="shared" si="138"/>
        <v>520</v>
      </c>
      <c r="Q702" s="3">
        <f t="shared" si="139"/>
        <v>0</v>
      </c>
      <c r="R702" s="3">
        <f t="shared" si="140"/>
        <v>0</v>
      </c>
      <c r="S702" s="3">
        <f t="shared" si="141"/>
        <v>0</v>
      </c>
      <c r="T702" s="3">
        <f t="shared" si="142"/>
        <v>0</v>
      </c>
      <c r="U702" s="3">
        <f t="shared" si="143"/>
        <v>0</v>
      </c>
      <c r="V702" s="3">
        <f t="shared" si="144"/>
        <v>1</v>
      </c>
      <c r="W702" s="3">
        <f t="shared" si="135"/>
        <v>0</v>
      </c>
      <c r="X702" s="3">
        <f t="shared" si="136"/>
        <v>0</v>
      </c>
      <c r="Y702" s="3">
        <f t="shared" si="137"/>
        <v>0</v>
      </c>
    </row>
    <row r="703" spans="2:25" hidden="1" x14ac:dyDescent="0.25">
      <c r="B703" s="3" t="s">
        <v>173</v>
      </c>
      <c r="C703" s="3" t="s">
        <v>147</v>
      </c>
      <c r="D703" s="17">
        <v>133</v>
      </c>
      <c r="E703" s="274" t="s">
        <v>31</v>
      </c>
      <c r="F703" s="274"/>
      <c r="G703" s="7">
        <f>'[1]PLOT DETAIL'!H130</f>
        <v>237.27138000000002</v>
      </c>
      <c r="H703" s="8">
        <f t="shared" si="145"/>
        <v>283.77657048000003</v>
      </c>
      <c r="I703" s="8">
        <v>300</v>
      </c>
      <c r="J703" s="15" t="str">
        <f t="shared" si="146"/>
        <v>F-133</v>
      </c>
      <c r="K703" s="8" t="s">
        <v>14</v>
      </c>
      <c r="L703" s="2" t="s">
        <v>18</v>
      </c>
      <c r="M703" s="2"/>
      <c r="P703" s="36">
        <f t="shared" si="138"/>
        <v>320</v>
      </c>
      <c r="Q703" s="3">
        <f t="shared" si="139"/>
        <v>0</v>
      </c>
      <c r="R703" s="3">
        <f t="shared" si="140"/>
        <v>0</v>
      </c>
      <c r="S703" s="3">
        <f t="shared" si="141"/>
        <v>1</v>
      </c>
      <c r="T703" s="3">
        <f t="shared" si="142"/>
        <v>0</v>
      </c>
      <c r="U703" s="3">
        <f t="shared" si="143"/>
        <v>0</v>
      </c>
      <c r="V703" s="3">
        <f t="shared" si="144"/>
        <v>0</v>
      </c>
      <c r="W703" s="3">
        <f t="shared" si="135"/>
        <v>0</v>
      </c>
      <c r="X703" s="3">
        <f t="shared" si="136"/>
        <v>0</v>
      </c>
      <c r="Y703" s="3">
        <f t="shared" si="137"/>
        <v>0</v>
      </c>
    </row>
    <row r="704" spans="2:25" hidden="1" x14ac:dyDescent="0.25">
      <c r="B704" s="3" t="s">
        <v>174</v>
      </c>
      <c r="C704" s="3" t="s">
        <v>147</v>
      </c>
      <c r="D704" s="17">
        <v>134</v>
      </c>
      <c r="E704" s="7">
        <v>18.05</v>
      </c>
      <c r="F704" s="7">
        <v>8.9179999999999993</v>
      </c>
      <c r="G704" s="7">
        <f t="shared" si="133"/>
        <v>160.9699</v>
      </c>
      <c r="H704" s="8">
        <f t="shared" si="145"/>
        <v>192.52000039999999</v>
      </c>
      <c r="I704" s="8">
        <v>193</v>
      </c>
      <c r="J704" s="15" t="str">
        <f t="shared" si="146"/>
        <v>F-134</v>
      </c>
      <c r="K704" s="8" t="s">
        <v>14</v>
      </c>
      <c r="L704" s="121" t="s">
        <v>332</v>
      </c>
      <c r="M704" s="2"/>
      <c r="P704" s="36">
        <f t="shared" si="138"/>
        <v>210</v>
      </c>
      <c r="Q704" s="3">
        <f t="shared" si="139"/>
        <v>1</v>
      </c>
      <c r="R704" s="3">
        <f t="shared" si="140"/>
        <v>0</v>
      </c>
      <c r="S704" s="3">
        <f t="shared" si="141"/>
        <v>0</v>
      </c>
      <c r="T704" s="3">
        <f t="shared" si="142"/>
        <v>0</v>
      </c>
      <c r="U704" s="3">
        <f t="shared" si="143"/>
        <v>0</v>
      </c>
      <c r="V704" s="3">
        <f t="shared" si="144"/>
        <v>0</v>
      </c>
      <c r="W704" s="3">
        <f t="shared" si="135"/>
        <v>0</v>
      </c>
      <c r="X704" s="3">
        <f t="shared" si="136"/>
        <v>0</v>
      </c>
      <c r="Y704" s="3">
        <f t="shared" si="137"/>
        <v>0</v>
      </c>
    </row>
    <row r="705" spans="2:25" hidden="1" x14ac:dyDescent="0.25">
      <c r="B705" s="3" t="s">
        <v>175</v>
      </c>
      <c r="C705" s="3" t="s">
        <v>147</v>
      </c>
      <c r="D705" s="17">
        <v>135</v>
      </c>
      <c r="E705" s="7">
        <v>18.05</v>
      </c>
      <c r="F705" s="7">
        <v>8.9179999999999993</v>
      </c>
      <c r="G705" s="7">
        <f t="shared" si="133"/>
        <v>160.9699</v>
      </c>
      <c r="H705" s="8">
        <f t="shared" si="145"/>
        <v>192.52000039999999</v>
      </c>
      <c r="I705" s="8">
        <v>193</v>
      </c>
      <c r="J705" s="15" t="str">
        <f t="shared" si="146"/>
        <v>F-135</v>
      </c>
      <c r="K705" s="8" t="s">
        <v>14</v>
      </c>
      <c r="L705" s="121" t="s">
        <v>332</v>
      </c>
      <c r="M705" s="2"/>
      <c r="P705" s="36">
        <f t="shared" si="138"/>
        <v>210</v>
      </c>
      <c r="Q705" s="3">
        <f t="shared" si="139"/>
        <v>1</v>
      </c>
      <c r="R705" s="3">
        <f t="shared" si="140"/>
        <v>0</v>
      </c>
      <c r="S705" s="3">
        <f t="shared" si="141"/>
        <v>0</v>
      </c>
      <c r="T705" s="3">
        <f t="shared" si="142"/>
        <v>0</v>
      </c>
      <c r="U705" s="3">
        <f t="shared" si="143"/>
        <v>0</v>
      </c>
      <c r="V705" s="3">
        <f t="shared" si="144"/>
        <v>0</v>
      </c>
      <c r="W705" s="3">
        <f t="shared" si="135"/>
        <v>0</v>
      </c>
      <c r="X705" s="3">
        <f t="shared" si="136"/>
        <v>0</v>
      </c>
      <c r="Y705" s="3">
        <f t="shared" si="137"/>
        <v>0</v>
      </c>
    </row>
    <row r="706" spans="2:25" hidden="1" x14ac:dyDescent="0.25">
      <c r="C706" s="3" t="s">
        <v>147</v>
      </c>
      <c r="D706" s="17">
        <v>136</v>
      </c>
      <c r="E706" s="7">
        <v>18.05</v>
      </c>
      <c r="F706" s="7">
        <v>8.9179999999999993</v>
      </c>
      <c r="G706" s="7">
        <f t="shared" si="133"/>
        <v>160.9699</v>
      </c>
      <c r="H706" s="8">
        <f t="shared" si="145"/>
        <v>192.52000039999999</v>
      </c>
      <c r="I706" s="8">
        <v>193</v>
      </c>
      <c r="J706" s="15" t="str">
        <f t="shared" si="146"/>
        <v>F-136</v>
      </c>
      <c r="K706" s="8" t="s">
        <v>14</v>
      </c>
      <c r="L706" s="121" t="s">
        <v>332</v>
      </c>
      <c r="M706" s="2"/>
      <c r="P706" s="36">
        <f t="shared" si="138"/>
        <v>210</v>
      </c>
      <c r="Q706" s="3">
        <f t="shared" si="139"/>
        <v>1</v>
      </c>
      <c r="R706" s="3">
        <f t="shared" si="140"/>
        <v>0</v>
      </c>
      <c r="S706" s="3">
        <f t="shared" si="141"/>
        <v>0</v>
      </c>
      <c r="T706" s="3">
        <f t="shared" si="142"/>
        <v>0</v>
      </c>
      <c r="U706" s="3">
        <f t="shared" si="143"/>
        <v>0</v>
      </c>
      <c r="V706" s="3">
        <f t="shared" si="144"/>
        <v>0</v>
      </c>
      <c r="W706" s="3">
        <f t="shared" si="135"/>
        <v>0</v>
      </c>
      <c r="X706" s="3">
        <f t="shared" si="136"/>
        <v>0</v>
      </c>
      <c r="Y706" s="3">
        <f t="shared" si="137"/>
        <v>0</v>
      </c>
    </row>
    <row r="707" spans="2:25" hidden="1" x14ac:dyDescent="0.25">
      <c r="C707" s="3" t="s">
        <v>147</v>
      </c>
      <c r="D707" s="17">
        <v>137</v>
      </c>
      <c r="E707" s="7">
        <v>18.05</v>
      </c>
      <c r="F707" s="7">
        <v>8.9179999999999993</v>
      </c>
      <c r="G707" s="7">
        <f t="shared" si="133"/>
        <v>160.9699</v>
      </c>
      <c r="H707" s="8">
        <f t="shared" si="145"/>
        <v>192.52000039999999</v>
      </c>
      <c r="I707" s="8">
        <v>193</v>
      </c>
      <c r="J707" s="15" t="str">
        <f t="shared" si="146"/>
        <v>F-137</v>
      </c>
      <c r="K707" s="8" t="s">
        <v>14</v>
      </c>
      <c r="L707" s="121" t="s">
        <v>332</v>
      </c>
      <c r="M707" s="2"/>
      <c r="P707" s="36">
        <f t="shared" si="138"/>
        <v>210</v>
      </c>
      <c r="Q707" s="3">
        <f t="shared" si="139"/>
        <v>1</v>
      </c>
      <c r="R707" s="3">
        <f t="shared" si="140"/>
        <v>0</v>
      </c>
      <c r="S707" s="3">
        <f t="shared" si="141"/>
        <v>0</v>
      </c>
      <c r="T707" s="3">
        <f t="shared" si="142"/>
        <v>0</v>
      </c>
      <c r="U707" s="3">
        <f t="shared" si="143"/>
        <v>0</v>
      </c>
      <c r="V707" s="3">
        <f t="shared" si="144"/>
        <v>0</v>
      </c>
      <c r="W707" s="3">
        <f t="shared" si="135"/>
        <v>0</v>
      </c>
      <c r="X707" s="3">
        <f t="shared" si="136"/>
        <v>0</v>
      </c>
      <c r="Y707" s="3">
        <f t="shared" si="137"/>
        <v>0</v>
      </c>
    </row>
    <row r="708" spans="2:25" hidden="1" x14ac:dyDescent="0.25">
      <c r="C708" s="3" t="s">
        <v>147</v>
      </c>
      <c r="D708" s="17">
        <v>138</v>
      </c>
      <c r="E708" s="7">
        <v>18.05</v>
      </c>
      <c r="F708" s="7">
        <v>8.9179999999999993</v>
      </c>
      <c r="G708" s="7">
        <f t="shared" si="133"/>
        <v>160.9699</v>
      </c>
      <c r="H708" s="8">
        <f t="shared" si="145"/>
        <v>192.52000039999999</v>
      </c>
      <c r="I708" s="8">
        <v>193</v>
      </c>
      <c r="J708" s="15" t="str">
        <f t="shared" si="146"/>
        <v>F-138</v>
      </c>
      <c r="K708" s="8" t="s">
        <v>14</v>
      </c>
      <c r="L708" s="121" t="s">
        <v>332</v>
      </c>
      <c r="M708" s="2"/>
      <c r="P708" s="36">
        <f t="shared" si="138"/>
        <v>210</v>
      </c>
      <c r="Q708" s="3">
        <f t="shared" si="139"/>
        <v>1</v>
      </c>
      <c r="R708" s="3">
        <f t="shared" si="140"/>
        <v>0</v>
      </c>
      <c r="S708" s="3">
        <f t="shared" si="141"/>
        <v>0</v>
      </c>
      <c r="T708" s="3">
        <f t="shared" si="142"/>
        <v>0</v>
      </c>
      <c r="U708" s="3">
        <f t="shared" si="143"/>
        <v>0</v>
      </c>
      <c r="V708" s="3">
        <f t="shared" si="144"/>
        <v>0</v>
      </c>
      <c r="W708" s="3">
        <f t="shared" ref="W708:W771" si="147">IF($P708=$W$3,1,0)</f>
        <v>0</v>
      </c>
      <c r="X708" s="3">
        <f t="shared" ref="X708:X771" si="148">IF($P708=$X$3,1,0)</f>
        <v>0</v>
      </c>
      <c r="Y708" s="3">
        <f t="shared" ref="Y708:Y771" si="149">IF($P708=$Y$3,1,0)</f>
        <v>0</v>
      </c>
    </row>
    <row r="709" spans="2:25" hidden="1" x14ac:dyDescent="0.25">
      <c r="B709" s="3" t="s">
        <v>176</v>
      </c>
      <c r="C709" s="3" t="s">
        <v>147</v>
      </c>
      <c r="D709" s="17">
        <v>139</v>
      </c>
      <c r="E709" s="7">
        <v>20.9</v>
      </c>
      <c r="F709" s="7">
        <v>12.15</v>
      </c>
      <c r="G709" s="7">
        <f t="shared" si="133"/>
        <v>253.935</v>
      </c>
      <c r="H709" s="8">
        <f t="shared" si="145"/>
        <v>303.70625999999999</v>
      </c>
      <c r="I709" s="8">
        <v>300</v>
      </c>
      <c r="J709" s="15" t="str">
        <f t="shared" si="146"/>
        <v>F-139</v>
      </c>
      <c r="K709" s="8" t="s">
        <v>21</v>
      </c>
      <c r="L709" s="2" t="s">
        <v>21</v>
      </c>
      <c r="M709" s="2"/>
      <c r="P709" s="36">
        <f t="shared" ref="P709:P772" si="150">IF(H709&lt;=210,210,IF(H709&lt;=250,250,IF(H709&lt;=320,320,IF(H709&lt;=350,350,IF(H709&lt;=410,410,IF(H709&lt;=520,520,IF(H709&lt;=700,700,IF(H709&lt;=900,900,IF(H709&lt;=1200,1200,0)))))))))</f>
        <v>320</v>
      </c>
      <c r="Q709" s="3">
        <f t="shared" ref="Q709:Q772" si="151">IF($P709=$Q$3,1,0)</f>
        <v>0</v>
      </c>
      <c r="R709" s="3">
        <f t="shared" ref="R709:R772" si="152">IF($P709=$R$3,1,0)</f>
        <v>0</v>
      </c>
      <c r="S709" s="3">
        <f t="shared" ref="S709:S772" si="153">IF($P709=$S$3,1,0)</f>
        <v>1</v>
      </c>
      <c r="T709" s="3">
        <f t="shared" ref="T709:T772" si="154">IF($P709=$T$3,1,0)</f>
        <v>0</v>
      </c>
      <c r="U709" s="3">
        <f t="shared" ref="U709:U772" si="155">IF($P709=$U$3,1,0)</f>
        <v>0</v>
      </c>
      <c r="V709" s="3">
        <f t="shared" ref="V709:V772" si="156">IF($P709=$V$3,1,0)</f>
        <v>0</v>
      </c>
      <c r="W709" s="3">
        <f t="shared" si="147"/>
        <v>0</v>
      </c>
      <c r="X709" s="3">
        <f t="shared" si="148"/>
        <v>0</v>
      </c>
      <c r="Y709" s="3">
        <f t="shared" si="149"/>
        <v>0</v>
      </c>
    </row>
    <row r="710" spans="2:25" x14ac:dyDescent="0.25">
      <c r="B710" s="3" t="s">
        <v>177</v>
      </c>
      <c r="C710" s="3" t="s">
        <v>147</v>
      </c>
      <c r="D710" s="17">
        <v>140</v>
      </c>
      <c r="E710" s="7">
        <v>20.9</v>
      </c>
      <c r="F710" s="7">
        <v>10</v>
      </c>
      <c r="G710" s="7">
        <f t="shared" si="133"/>
        <v>209</v>
      </c>
      <c r="H710" s="8">
        <f t="shared" si="145"/>
        <v>249.964</v>
      </c>
      <c r="I710" s="8">
        <v>250</v>
      </c>
      <c r="J710" s="15" t="str">
        <f t="shared" si="146"/>
        <v>F-140</v>
      </c>
      <c r="K710" s="8" t="s">
        <v>14</v>
      </c>
      <c r="L710" s="2" t="s">
        <v>317</v>
      </c>
      <c r="M710" s="2" t="s">
        <v>316</v>
      </c>
      <c r="P710" s="36">
        <f t="shared" si="150"/>
        <v>250</v>
      </c>
      <c r="Q710" s="3">
        <f t="shared" si="151"/>
        <v>0</v>
      </c>
      <c r="R710" s="3">
        <f t="shared" si="152"/>
        <v>1</v>
      </c>
      <c r="S710" s="3">
        <f t="shared" si="153"/>
        <v>0</v>
      </c>
      <c r="T710" s="3">
        <f t="shared" si="154"/>
        <v>0</v>
      </c>
      <c r="U710" s="3">
        <f t="shared" si="155"/>
        <v>0</v>
      </c>
      <c r="V710" s="3">
        <f t="shared" si="156"/>
        <v>0</v>
      </c>
      <c r="W710" s="3">
        <f t="shared" si="147"/>
        <v>0</v>
      </c>
      <c r="X710" s="3">
        <f t="shared" si="148"/>
        <v>0</v>
      </c>
      <c r="Y710" s="3">
        <f t="shared" si="149"/>
        <v>0</v>
      </c>
    </row>
    <row r="711" spans="2:25" x14ac:dyDescent="0.25">
      <c r="C711" s="3" t="s">
        <v>147</v>
      </c>
      <c r="D711" s="17">
        <v>141</v>
      </c>
      <c r="E711" s="7">
        <v>20.9</v>
      </c>
      <c r="F711" s="7">
        <v>10</v>
      </c>
      <c r="G711" s="7">
        <f t="shared" si="133"/>
        <v>209</v>
      </c>
      <c r="H711" s="8">
        <f t="shared" si="145"/>
        <v>249.964</v>
      </c>
      <c r="I711" s="8">
        <v>250</v>
      </c>
      <c r="J711" s="15" t="str">
        <f t="shared" si="146"/>
        <v>F-141</v>
      </c>
      <c r="K711" s="8" t="s">
        <v>14</v>
      </c>
      <c r="L711" s="2" t="s">
        <v>317</v>
      </c>
      <c r="M711" s="2" t="s">
        <v>316</v>
      </c>
      <c r="P711" s="36">
        <f t="shared" si="150"/>
        <v>250</v>
      </c>
      <c r="Q711" s="3">
        <f t="shared" si="151"/>
        <v>0</v>
      </c>
      <c r="R711" s="3">
        <f t="shared" si="152"/>
        <v>1</v>
      </c>
      <c r="S711" s="3">
        <f t="shared" si="153"/>
        <v>0</v>
      </c>
      <c r="T711" s="3">
        <f t="shared" si="154"/>
        <v>0</v>
      </c>
      <c r="U711" s="3">
        <f t="shared" si="155"/>
        <v>0</v>
      </c>
      <c r="V711" s="3">
        <f t="shared" si="156"/>
        <v>0</v>
      </c>
      <c r="W711" s="3">
        <f t="shared" si="147"/>
        <v>0</v>
      </c>
      <c r="X711" s="3">
        <f t="shared" si="148"/>
        <v>0</v>
      </c>
      <c r="Y711" s="3">
        <f t="shared" si="149"/>
        <v>0</v>
      </c>
    </row>
    <row r="712" spans="2:25" x14ac:dyDescent="0.25">
      <c r="C712" s="3" t="s">
        <v>147</v>
      </c>
      <c r="D712" s="17">
        <v>142</v>
      </c>
      <c r="E712" s="7">
        <v>20.9</v>
      </c>
      <c r="F712" s="7">
        <v>10</v>
      </c>
      <c r="G712" s="7">
        <f t="shared" si="133"/>
        <v>209</v>
      </c>
      <c r="H712" s="8">
        <f t="shared" si="145"/>
        <v>249.964</v>
      </c>
      <c r="I712" s="8">
        <v>250</v>
      </c>
      <c r="J712" s="15" t="str">
        <f t="shared" si="146"/>
        <v>F-142</v>
      </c>
      <c r="K712" s="8" t="s">
        <v>14</v>
      </c>
      <c r="L712" s="2" t="s">
        <v>317</v>
      </c>
      <c r="M712" s="2" t="s">
        <v>316</v>
      </c>
      <c r="P712" s="36">
        <f t="shared" si="150"/>
        <v>250</v>
      </c>
      <c r="Q712" s="3">
        <f t="shared" si="151"/>
        <v>0</v>
      </c>
      <c r="R712" s="3">
        <f t="shared" si="152"/>
        <v>1</v>
      </c>
      <c r="S712" s="3">
        <f t="shared" si="153"/>
        <v>0</v>
      </c>
      <c r="T712" s="3">
        <f t="shared" si="154"/>
        <v>0</v>
      </c>
      <c r="U712" s="3">
        <f t="shared" si="155"/>
        <v>0</v>
      </c>
      <c r="V712" s="3">
        <f t="shared" si="156"/>
        <v>0</v>
      </c>
      <c r="W712" s="3">
        <f t="shared" si="147"/>
        <v>0</v>
      </c>
      <c r="X712" s="3">
        <f t="shared" si="148"/>
        <v>0</v>
      </c>
      <c r="Y712" s="3">
        <f t="shared" si="149"/>
        <v>0</v>
      </c>
    </row>
    <row r="713" spans="2:25" x14ac:dyDescent="0.25">
      <c r="C713" s="3" t="s">
        <v>147</v>
      </c>
      <c r="D713" s="17">
        <v>143</v>
      </c>
      <c r="E713" s="7">
        <v>20.9</v>
      </c>
      <c r="F713" s="7">
        <v>10</v>
      </c>
      <c r="G713" s="7">
        <f t="shared" si="133"/>
        <v>209</v>
      </c>
      <c r="H713" s="8">
        <f t="shared" si="145"/>
        <v>249.964</v>
      </c>
      <c r="I713" s="8">
        <v>250</v>
      </c>
      <c r="J713" s="15" t="str">
        <f t="shared" si="146"/>
        <v>F-143</v>
      </c>
      <c r="K713" s="8" t="s">
        <v>14</v>
      </c>
      <c r="L713" s="2" t="s">
        <v>317</v>
      </c>
      <c r="M713" s="2" t="s">
        <v>316</v>
      </c>
      <c r="P713" s="36">
        <f t="shared" si="150"/>
        <v>250</v>
      </c>
      <c r="Q713" s="3">
        <f t="shared" si="151"/>
        <v>0</v>
      </c>
      <c r="R713" s="3">
        <f t="shared" si="152"/>
        <v>1</v>
      </c>
      <c r="S713" s="3">
        <f t="shared" si="153"/>
        <v>0</v>
      </c>
      <c r="T713" s="3">
        <f t="shared" si="154"/>
        <v>0</v>
      </c>
      <c r="U713" s="3">
        <f t="shared" si="155"/>
        <v>0</v>
      </c>
      <c r="V713" s="3">
        <f t="shared" si="156"/>
        <v>0</v>
      </c>
      <c r="W713" s="3">
        <f t="shared" si="147"/>
        <v>0</v>
      </c>
      <c r="X713" s="3">
        <f t="shared" si="148"/>
        <v>0</v>
      </c>
      <c r="Y713" s="3">
        <f t="shared" si="149"/>
        <v>0</v>
      </c>
    </row>
    <row r="714" spans="2:25" x14ac:dyDescent="0.25">
      <c r="C714" s="3" t="s">
        <v>147</v>
      </c>
      <c r="D714" s="17">
        <v>144</v>
      </c>
      <c r="E714" s="7">
        <v>20.9</v>
      </c>
      <c r="F714" s="7">
        <v>10</v>
      </c>
      <c r="G714" s="7">
        <f t="shared" si="133"/>
        <v>209</v>
      </c>
      <c r="H714" s="8">
        <f t="shared" si="145"/>
        <v>249.964</v>
      </c>
      <c r="I714" s="8">
        <v>250</v>
      </c>
      <c r="J714" s="15" t="str">
        <f t="shared" si="146"/>
        <v>F-144</v>
      </c>
      <c r="K714" s="8" t="s">
        <v>14</v>
      </c>
      <c r="L714" s="2" t="s">
        <v>317</v>
      </c>
      <c r="M714" s="2" t="s">
        <v>316</v>
      </c>
      <c r="P714" s="36">
        <f t="shared" si="150"/>
        <v>250</v>
      </c>
      <c r="Q714" s="3">
        <f t="shared" si="151"/>
        <v>0</v>
      </c>
      <c r="R714" s="3">
        <f t="shared" si="152"/>
        <v>1</v>
      </c>
      <c r="S714" s="3">
        <f t="shared" si="153"/>
        <v>0</v>
      </c>
      <c r="T714" s="3">
        <f t="shared" si="154"/>
        <v>0</v>
      </c>
      <c r="U714" s="3">
        <f t="shared" si="155"/>
        <v>0</v>
      </c>
      <c r="V714" s="3">
        <f t="shared" si="156"/>
        <v>0</v>
      </c>
      <c r="W714" s="3">
        <f t="shared" si="147"/>
        <v>0</v>
      </c>
      <c r="X714" s="3">
        <f t="shared" si="148"/>
        <v>0</v>
      </c>
      <c r="Y714" s="3">
        <f t="shared" si="149"/>
        <v>0</v>
      </c>
    </row>
    <row r="715" spans="2:25" x14ac:dyDescent="0.25">
      <c r="C715" s="3" t="s">
        <v>147</v>
      </c>
      <c r="D715" s="17">
        <v>145</v>
      </c>
      <c r="E715" s="7">
        <v>20.9</v>
      </c>
      <c r="F715" s="7">
        <v>10</v>
      </c>
      <c r="G715" s="7">
        <f t="shared" si="133"/>
        <v>209</v>
      </c>
      <c r="H715" s="8">
        <f t="shared" ref="H715:H778" si="157">+G715*1.196</f>
        <v>249.964</v>
      </c>
      <c r="I715" s="8">
        <v>250</v>
      </c>
      <c r="J715" s="15" t="str">
        <f t="shared" ref="J715:J778" si="158">+C715&amp;"-"&amp;D715</f>
        <v>F-145</v>
      </c>
      <c r="K715" s="8" t="s">
        <v>14</v>
      </c>
      <c r="L715" s="2" t="s">
        <v>317</v>
      </c>
      <c r="M715" s="2" t="s">
        <v>316</v>
      </c>
      <c r="P715" s="36">
        <f t="shared" si="150"/>
        <v>250</v>
      </c>
      <c r="Q715" s="3">
        <f t="shared" si="151"/>
        <v>0</v>
      </c>
      <c r="R715" s="3">
        <f t="shared" si="152"/>
        <v>1</v>
      </c>
      <c r="S715" s="3">
        <f t="shared" si="153"/>
        <v>0</v>
      </c>
      <c r="T715" s="3">
        <f t="shared" si="154"/>
        <v>0</v>
      </c>
      <c r="U715" s="3">
        <f t="shared" si="155"/>
        <v>0</v>
      </c>
      <c r="V715" s="3">
        <f t="shared" si="156"/>
        <v>0</v>
      </c>
      <c r="W715" s="3">
        <f t="shared" si="147"/>
        <v>0</v>
      </c>
      <c r="X715" s="3">
        <f t="shared" si="148"/>
        <v>0</v>
      </c>
      <c r="Y715" s="3">
        <f t="shared" si="149"/>
        <v>0</v>
      </c>
    </row>
    <row r="716" spans="2:25" x14ac:dyDescent="0.25">
      <c r="C716" s="3" t="s">
        <v>147</v>
      </c>
      <c r="D716" s="17">
        <v>146</v>
      </c>
      <c r="E716" s="7">
        <v>20.9</v>
      </c>
      <c r="F716" s="7">
        <v>10</v>
      </c>
      <c r="G716" s="7">
        <f t="shared" si="133"/>
        <v>209</v>
      </c>
      <c r="H716" s="8">
        <f t="shared" si="157"/>
        <v>249.964</v>
      </c>
      <c r="I716" s="8">
        <v>250</v>
      </c>
      <c r="J716" s="15" t="str">
        <f t="shared" si="158"/>
        <v>F-146</v>
      </c>
      <c r="K716" s="8" t="s">
        <v>14</v>
      </c>
      <c r="L716" s="2" t="s">
        <v>317</v>
      </c>
      <c r="M716" s="2" t="s">
        <v>316</v>
      </c>
      <c r="P716" s="36">
        <f t="shared" si="150"/>
        <v>250</v>
      </c>
      <c r="Q716" s="3">
        <f t="shared" si="151"/>
        <v>0</v>
      </c>
      <c r="R716" s="3">
        <f t="shared" si="152"/>
        <v>1</v>
      </c>
      <c r="S716" s="3">
        <f t="shared" si="153"/>
        <v>0</v>
      </c>
      <c r="T716" s="3">
        <f t="shared" si="154"/>
        <v>0</v>
      </c>
      <c r="U716" s="3">
        <f t="shared" si="155"/>
        <v>0</v>
      </c>
      <c r="V716" s="3">
        <f t="shared" si="156"/>
        <v>0</v>
      </c>
      <c r="W716" s="3">
        <f t="shared" si="147"/>
        <v>0</v>
      </c>
      <c r="X716" s="3">
        <f t="shared" si="148"/>
        <v>0</v>
      </c>
      <c r="Y716" s="3">
        <f t="shared" si="149"/>
        <v>0</v>
      </c>
    </row>
    <row r="717" spans="2:25" x14ac:dyDescent="0.25">
      <c r="C717" s="3" t="s">
        <v>147</v>
      </c>
      <c r="D717" s="17">
        <v>147</v>
      </c>
      <c r="E717" s="7">
        <v>20.9</v>
      </c>
      <c r="F717" s="7">
        <v>10</v>
      </c>
      <c r="G717" s="7">
        <f t="shared" si="133"/>
        <v>209</v>
      </c>
      <c r="H717" s="8">
        <f t="shared" si="157"/>
        <v>249.964</v>
      </c>
      <c r="I717" s="8">
        <v>250</v>
      </c>
      <c r="J717" s="15" t="str">
        <f t="shared" si="158"/>
        <v>F-147</v>
      </c>
      <c r="K717" s="8" t="s">
        <v>14</v>
      </c>
      <c r="L717" s="2" t="s">
        <v>317</v>
      </c>
      <c r="M717" s="2" t="s">
        <v>316</v>
      </c>
      <c r="P717" s="36">
        <f t="shared" si="150"/>
        <v>250</v>
      </c>
      <c r="Q717" s="3">
        <f t="shared" si="151"/>
        <v>0</v>
      </c>
      <c r="R717" s="3">
        <f t="shared" si="152"/>
        <v>1</v>
      </c>
      <c r="S717" s="3">
        <f t="shared" si="153"/>
        <v>0</v>
      </c>
      <c r="T717" s="3">
        <f t="shared" si="154"/>
        <v>0</v>
      </c>
      <c r="U717" s="3">
        <f t="shared" si="155"/>
        <v>0</v>
      </c>
      <c r="V717" s="3">
        <f t="shared" si="156"/>
        <v>0</v>
      </c>
      <c r="W717" s="3">
        <f t="shared" si="147"/>
        <v>0</v>
      </c>
      <c r="X717" s="3">
        <f t="shared" si="148"/>
        <v>0</v>
      </c>
      <c r="Y717" s="3">
        <f t="shared" si="149"/>
        <v>0</v>
      </c>
    </row>
    <row r="718" spans="2:25" x14ac:dyDescent="0.25">
      <c r="C718" s="3" t="s">
        <v>147</v>
      </c>
      <c r="D718" s="17">
        <v>148</v>
      </c>
      <c r="E718" s="7">
        <v>20.9</v>
      </c>
      <c r="F718" s="7">
        <v>10</v>
      </c>
      <c r="G718" s="7">
        <f t="shared" si="133"/>
        <v>209</v>
      </c>
      <c r="H718" s="8">
        <f t="shared" si="157"/>
        <v>249.964</v>
      </c>
      <c r="I718" s="8">
        <v>250</v>
      </c>
      <c r="J718" s="15" t="str">
        <f t="shared" si="158"/>
        <v>F-148</v>
      </c>
      <c r="K718" s="8" t="s">
        <v>14</v>
      </c>
      <c r="L718" s="2" t="s">
        <v>317</v>
      </c>
      <c r="M718" s="2" t="s">
        <v>316</v>
      </c>
      <c r="P718" s="36">
        <f t="shared" si="150"/>
        <v>250</v>
      </c>
      <c r="Q718" s="3">
        <f t="shared" si="151"/>
        <v>0</v>
      </c>
      <c r="R718" s="3">
        <f t="shared" si="152"/>
        <v>1</v>
      </c>
      <c r="S718" s="3">
        <f t="shared" si="153"/>
        <v>0</v>
      </c>
      <c r="T718" s="3">
        <f t="shared" si="154"/>
        <v>0</v>
      </c>
      <c r="U718" s="3">
        <f t="shared" si="155"/>
        <v>0</v>
      </c>
      <c r="V718" s="3">
        <f t="shared" si="156"/>
        <v>0</v>
      </c>
      <c r="W718" s="3">
        <f t="shared" si="147"/>
        <v>0</v>
      </c>
      <c r="X718" s="3">
        <f t="shared" si="148"/>
        <v>0</v>
      </c>
      <c r="Y718" s="3">
        <f t="shared" si="149"/>
        <v>0</v>
      </c>
    </row>
    <row r="719" spans="2:25" x14ac:dyDescent="0.25">
      <c r="C719" s="3" t="s">
        <v>147</v>
      </c>
      <c r="D719" s="17">
        <v>149</v>
      </c>
      <c r="E719" s="7">
        <v>20.9</v>
      </c>
      <c r="F719" s="7">
        <v>10</v>
      </c>
      <c r="G719" s="7">
        <f t="shared" si="133"/>
        <v>209</v>
      </c>
      <c r="H719" s="8">
        <f t="shared" si="157"/>
        <v>249.964</v>
      </c>
      <c r="I719" s="8">
        <v>250</v>
      </c>
      <c r="J719" s="15" t="str">
        <f t="shared" si="158"/>
        <v>F-149</v>
      </c>
      <c r="K719" s="8" t="s">
        <v>14</v>
      </c>
      <c r="L719" s="2" t="s">
        <v>317</v>
      </c>
      <c r="M719" s="2" t="s">
        <v>316</v>
      </c>
      <c r="P719" s="36">
        <f t="shared" si="150"/>
        <v>250</v>
      </c>
      <c r="Q719" s="3">
        <f t="shared" si="151"/>
        <v>0</v>
      </c>
      <c r="R719" s="3">
        <f t="shared" si="152"/>
        <v>1</v>
      </c>
      <c r="S719" s="3">
        <f t="shared" si="153"/>
        <v>0</v>
      </c>
      <c r="T719" s="3">
        <f t="shared" si="154"/>
        <v>0</v>
      </c>
      <c r="U719" s="3">
        <f t="shared" si="155"/>
        <v>0</v>
      </c>
      <c r="V719" s="3">
        <f t="shared" si="156"/>
        <v>0</v>
      </c>
      <c r="W719" s="3">
        <f t="shared" si="147"/>
        <v>0</v>
      </c>
      <c r="X719" s="3">
        <f t="shared" si="148"/>
        <v>0</v>
      </c>
      <c r="Y719" s="3">
        <f t="shared" si="149"/>
        <v>0</v>
      </c>
    </row>
    <row r="720" spans="2:25" hidden="1" x14ac:dyDescent="0.25">
      <c r="B720" s="3" t="s">
        <v>178</v>
      </c>
      <c r="C720" s="3" t="s">
        <v>147</v>
      </c>
      <c r="D720" s="17">
        <v>150</v>
      </c>
      <c r="E720" s="7">
        <v>20.9</v>
      </c>
      <c r="F720" s="7">
        <v>10</v>
      </c>
      <c r="G720" s="7">
        <f t="shared" si="133"/>
        <v>209</v>
      </c>
      <c r="H720" s="8">
        <f t="shared" si="157"/>
        <v>249.964</v>
      </c>
      <c r="I720" s="8">
        <v>250</v>
      </c>
      <c r="J720" s="15" t="str">
        <f t="shared" si="158"/>
        <v>F-150</v>
      </c>
      <c r="K720" s="8" t="s">
        <v>21</v>
      </c>
      <c r="L720" s="2" t="s">
        <v>21</v>
      </c>
      <c r="M720" s="2"/>
      <c r="P720" s="36">
        <f t="shared" si="150"/>
        <v>250</v>
      </c>
      <c r="Q720" s="3">
        <f t="shared" si="151"/>
        <v>0</v>
      </c>
      <c r="R720" s="3">
        <f t="shared" si="152"/>
        <v>1</v>
      </c>
      <c r="S720" s="3">
        <f t="shared" si="153"/>
        <v>0</v>
      </c>
      <c r="T720" s="3">
        <f t="shared" si="154"/>
        <v>0</v>
      </c>
      <c r="U720" s="3">
        <f t="shared" si="155"/>
        <v>0</v>
      </c>
      <c r="V720" s="3">
        <f t="shared" si="156"/>
        <v>0</v>
      </c>
      <c r="W720" s="3">
        <f t="shared" si="147"/>
        <v>0</v>
      </c>
      <c r="X720" s="3">
        <f t="shared" si="148"/>
        <v>0</v>
      </c>
      <c r="Y720" s="3">
        <f t="shared" si="149"/>
        <v>0</v>
      </c>
    </row>
    <row r="721" spans="2:25" hidden="1" x14ac:dyDescent="0.25">
      <c r="C721" s="3" t="s">
        <v>147</v>
      </c>
      <c r="D721" s="17">
        <v>151</v>
      </c>
      <c r="E721" s="7">
        <v>20.9</v>
      </c>
      <c r="F721" s="7">
        <v>10</v>
      </c>
      <c r="G721" s="7">
        <f t="shared" si="133"/>
        <v>209</v>
      </c>
      <c r="H721" s="8">
        <f t="shared" si="157"/>
        <v>249.964</v>
      </c>
      <c r="I721" s="8">
        <v>250</v>
      </c>
      <c r="J721" s="15" t="str">
        <f t="shared" si="158"/>
        <v>F-151</v>
      </c>
      <c r="K721" s="8" t="s">
        <v>21</v>
      </c>
      <c r="L721" s="2" t="s">
        <v>21</v>
      </c>
      <c r="M721" s="2"/>
      <c r="P721" s="36">
        <f t="shared" si="150"/>
        <v>250</v>
      </c>
      <c r="Q721" s="3">
        <f t="shared" si="151"/>
        <v>0</v>
      </c>
      <c r="R721" s="3">
        <f t="shared" si="152"/>
        <v>1</v>
      </c>
      <c r="S721" s="3">
        <f t="shared" si="153"/>
        <v>0</v>
      </c>
      <c r="T721" s="3">
        <f t="shared" si="154"/>
        <v>0</v>
      </c>
      <c r="U721" s="3">
        <f t="shared" si="155"/>
        <v>0</v>
      </c>
      <c r="V721" s="3">
        <f t="shared" si="156"/>
        <v>0</v>
      </c>
      <c r="W721" s="3">
        <f t="shared" si="147"/>
        <v>0</v>
      </c>
      <c r="X721" s="3">
        <f t="shared" si="148"/>
        <v>0</v>
      </c>
      <c r="Y721" s="3">
        <f t="shared" si="149"/>
        <v>0</v>
      </c>
    </row>
    <row r="722" spans="2:25" hidden="1" x14ac:dyDescent="0.25">
      <c r="C722" s="3" t="s">
        <v>147</v>
      </c>
      <c r="D722" s="17">
        <v>152</v>
      </c>
      <c r="E722" s="7">
        <v>20.9</v>
      </c>
      <c r="F722" s="7">
        <v>10</v>
      </c>
      <c r="G722" s="7">
        <f t="shared" si="133"/>
        <v>209</v>
      </c>
      <c r="H722" s="8">
        <f t="shared" si="157"/>
        <v>249.964</v>
      </c>
      <c r="I722" s="8">
        <v>250</v>
      </c>
      <c r="J722" s="15" t="str">
        <f t="shared" si="158"/>
        <v>F-152</v>
      </c>
      <c r="K722" s="8" t="s">
        <v>21</v>
      </c>
      <c r="L722" s="2" t="s">
        <v>21</v>
      </c>
      <c r="M722" s="2"/>
      <c r="P722" s="36">
        <f t="shared" si="150"/>
        <v>250</v>
      </c>
      <c r="Q722" s="3">
        <f t="shared" si="151"/>
        <v>0</v>
      </c>
      <c r="R722" s="3">
        <f t="shared" si="152"/>
        <v>1</v>
      </c>
      <c r="S722" s="3">
        <f t="shared" si="153"/>
        <v>0</v>
      </c>
      <c r="T722" s="3">
        <f t="shared" si="154"/>
        <v>0</v>
      </c>
      <c r="U722" s="3">
        <f t="shared" si="155"/>
        <v>0</v>
      </c>
      <c r="V722" s="3">
        <f t="shared" si="156"/>
        <v>0</v>
      </c>
      <c r="W722" s="3">
        <f t="shared" si="147"/>
        <v>0</v>
      </c>
      <c r="X722" s="3">
        <f t="shared" si="148"/>
        <v>0</v>
      </c>
      <c r="Y722" s="3">
        <f t="shared" si="149"/>
        <v>0</v>
      </c>
    </row>
    <row r="723" spans="2:25" hidden="1" x14ac:dyDescent="0.25">
      <c r="C723" s="3" t="s">
        <v>147</v>
      </c>
      <c r="D723" s="17">
        <v>153</v>
      </c>
      <c r="E723" s="7">
        <v>20.9</v>
      </c>
      <c r="F723" s="7">
        <v>10</v>
      </c>
      <c r="G723" s="7">
        <f t="shared" si="133"/>
        <v>209</v>
      </c>
      <c r="H723" s="8">
        <f t="shared" si="157"/>
        <v>249.964</v>
      </c>
      <c r="I723" s="8">
        <v>250</v>
      </c>
      <c r="J723" s="15" t="str">
        <f t="shared" si="158"/>
        <v>F-153</v>
      </c>
      <c r="K723" s="8" t="s">
        <v>14</v>
      </c>
      <c r="L723" s="2" t="s">
        <v>27</v>
      </c>
      <c r="M723" s="2" t="s">
        <v>316</v>
      </c>
      <c r="P723" s="36">
        <f t="shared" si="150"/>
        <v>250</v>
      </c>
      <c r="Q723" s="3">
        <f t="shared" si="151"/>
        <v>0</v>
      </c>
      <c r="R723" s="3">
        <f t="shared" si="152"/>
        <v>1</v>
      </c>
      <c r="S723" s="3">
        <f t="shared" si="153"/>
        <v>0</v>
      </c>
      <c r="T723" s="3">
        <f t="shared" si="154"/>
        <v>0</v>
      </c>
      <c r="U723" s="3">
        <f t="shared" si="155"/>
        <v>0</v>
      </c>
      <c r="V723" s="3">
        <f t="shared" si="156"/>
        <v>0</v>
      </c>
      <c r="W723" s="3">
        <f t="shared" si="147"/>
        <v>0</v>
      </c>
      <c r="X723" s="3">
        <f t="shared" si="148"/>
        <v>0</v>
      </c>
      <c r="Y723" s="3">
        <f t="shared" si="149"/>
        <v>0</v>
      </c>
    </row>
    <row r="724" spans="2:25" hidden="1" x14ac:dyDescent="0.25">
      <c r="C724" s="3" t="s">
        <v>147</v>
      </c>
      <c r="D724" s="17">
        <v>154</v>
      </c>
      <c r="E724" s="7">
        <v>20.9</v>
      </c>
      <c r="F724" s="7">
        <v>10</v>
      </c>
      <c r="G724" s="7">
        <f t="shared" si="133"/>
        <v>209</v>
      </c>
      <c r="H724" s="8">
        <f t="shared" si="157"/>
        <v>249.964</v>
      </c>
      <c r="I724" s="8">
        <v>250</v>
      </c>
      <c r="J724" s="15" t="str">
        <f t="shared" si="158"/>
        <v>F-154</v>
      </c>
      <c r="K724" s="8" t="s">
        <v>21</v>
      </c>
      <c r="L724" s="2" t="s">
        <v>21</v>
      </c>
      <c r="M724" s="2"/>
      <c r="P724" s="36">
        <f t="shared" si="150"/>
        <v>250</v>
      </c>
      <c r="Q724" s="3">
        <f t="shared" si="151"/>
        <v>0</v>
      </c>
      <c r="R724" s="3">
        <f t="shared" si="152"/>
        <v>1</v>
      </c>
      <c r="S724" s="3">
        <f t="shared" si="153"/>
        <v>0</v>
      </c>
      <c r="T724" s="3">
        <f t="shared" si="154"/>
        <v>0</v>
      </c>
      <c r="U724" s="3">
        <f t="shared" si="155"/>
        <v>0</v>
      </c>
      <c r="V724" s="3">
        <f t="shared" si="156"/>
        <v>0</v>
      </c>
      <c r="W724" s="3">
        <f t="shared" si="147"/>
        <v>0</v>
      </c>
      <c r="X724" s="3">
        <f t="shared" si="148"/>
        <v>0</v>
      </c>
      <c r="Y724" s="3">
        <f t="shared" si="149"/>
        <v>0</v>
      </c>
    </row>
    <row r="725" spans="2:25" hidden="1" x14ac:dyDescent="0.25">
      <c r="C725" s="3" t="s">
        <v>147</v>
      </c>
      <c r="D725" s="17">
        <v>155</v>
      </c>
      <c r="E725" s="7">
        <v>20.9</v>
      </c>
      <c r="F725" s="7">
        <v>10</v>
      </c>
      <c r="G725" s="7">
        <f t="shared" si="133"/>
        <v>209</v>
      </c>
      <c r="H725" s="8">
        <f t="shared" si="157"/>
        <v>249.964</v>
      </c>
      <c r="I725" s="8">
        <v>250</v>
      </c>
      <c r="J725" s="15" t="str">
        <f t="shared" si="158"/>
        <v>F-155</v>
      </c>
      <c r="K725" s="8" t="s">
        <v>21</v>
      </c>
      <c r="L725" s="2" t="s">
        <v>21</v>
      </c>
      <c r="M725" s="2"/>
      <c r="P725" s="36">
        <f t="shared" si="150"/>
        <v>250</v>
      </c>
      <c r="Q725" s="3">
        <f t="shared" si="151"/>
        <v>0</v>
      </c>
      <c r="R725" s="3">
        <f t="shared" si="152"/>
        <v>1</v>
      </c>
      <c r="S725" s="3">
        <f t="shared" si="153"/>
        <v>0</v>
      </c>
      <c r="T725" s="3">
        <f t="shared" si="154"/>
        <v>0</v>
      </c>
      <c r="U725" s="3">
        <f t="shared" si="155"/>
        <v>0</v>
      </c>
      <c r="V725" s="3">
        <f t="shared" si="156"/>
        <v>0</v>
      </c>
      <c r="W725" s="3">
        <f t="shared" si="147"/>
        <v>0</v>
      </c>
      <c r="X725" s="3">
        <f t="shared" si="148"/>
        <v>0</v>
      </c>
      <c r="Y725" s="3">
        <f t="shared" si="149"/>
        <v>0</v>
      </c>
    </row>
    <row r="726" spans="2:25" hidden="1" x14ac:dyDescent="0.25">
      <c r="C726" s="3" t="s">
        <v>147</v>
      </c>
      <c r="D726" s="17">
        <v>156</v>
      </c>
      <c r="E726" s="7">
        <v>20.9</v>
      </c>
      <c r="F726" s="7">
        <v>10</v>
      </c>
      <c r="G726" s="7">
        <f t="shared" si="133"/>
        <v>209</v>
      </c>
      <c r="H726" s="8">
        <f t="shared" si="157"/>
        <v>249.964</v>
      </c>
      <c r="I726" s="8">
        <v>250</v>
      </c>
      <c r="J726" s="15" t="str">
        <f t="shared" si="158"/>
        <v>F-156</v>
      </c>
      <c r="K726" s="8" t="s">
        <v>21</v>
      </c>
      <c r="L726" s="2" t="s">
        <v>21</v>
      </c>
      <c r="M726" s="2"/>
      <c r="P726" s="36">
        <f t="shared" si="150"/>
        <v>250</v>
      </c>
      <c r="Q726" s="3">
        <f t="shared" si="151"/>
        <v>0</v>
      </c>
      <c r="R726" s="3">
        <f t="shared" si="152"/>
        <v>1</v>
      </c>
      <c r="S726" s="3">
        <f t="shared" si="153"/>
        <v>0</v>
      </c>
      <c r="T726" s="3">
        <f t="shared" si="154"/>
        <v>0</v>
      </c>
      <c r="U726" s="3">
        <f t="shared" si="155"/>
        <v>0</v>
      </c>
      <c r="V726" s="3">
        <f t="shared" si="156"/>
        <v>0</v>
      </c>
      <c r="W726" s="3">
        <f t="shared" si="147"/>
        <v>0</v>
      </c>
      <c r="X726" s="3">
        <f t="shared" si="148"/>
        <v>0</v>
      </c>
      <c r="Y726" s="3">
        <f t="shared" si="149"/>
        <v>0</v>
      </c>
    </row>
    <row r="727" spans="2:25" hidden="1" x14ac:dyDescent="0.25">
      <c r="C727" s="3" t="s">
        <v>147</v>
      </c>
      <c r="D727" s="17">
        <v>157</v>
      </c>
      <c r="E727" s="7">
        <v>20.9</v>
      </c>
      <c r="F727" s="7">
        <v>10</v>
      </c>
      <c r="G727" s="7">
        <f t="shared" si="133"/>
        <v>209</v>
      </c>
      <c r="H727" s="8">
        <f t="shared" si="157"/>
        <v>249.964</v>
      </c>
      <c r="I727" s="8">
        <v>250</v>
      </c>
      <c r="J727" s="15" t="str">
        <f t="shared" si="158"/>
        <v>F-157</v>
      </c>
      <c r="K727" s="8" t="s">
        <v>21</v>
      </c>
      <c r="L727" s="2" t="s">
        <v>21</v>
      </c>
      <c r="M727" s="2"/>
      <c r="P727" s="36">
        <f t="shared" si="150"/>
        <v>250</v>
      </c>
      <c r="Q727" s="3">
        <f t="shared" si="151"/>
        <v>0</v>
      </c>
      <c r="R727" s="3">
        <f t="shared" si="152"/>
        <v>1</v>
      </c>
      <c r="S727" s="3">
        <f t="shared" si="153"/>
        <v>0</v>
      </c>
      <c r="T727" s="3">
        <f t="shared" si="154"/>
        <v>0</v>
      </c>
      <c r="U727" s="3">
        <f t="shared" si="155"/>
        <v>0</v>
      </c>
      <c r="V727" s="3">
        <f t="shared" si="156"/>
        <v>0</v>
      </c>
      <c r="W727" s="3">
        <f t="shared" si="147"/>
        <v>0</v>
      </c>
      <c r="X727" s="3">
        <f t="shared" si="148"/>
        <v>0</v>
      </c>
      <c r="Y727" s="3">
        <f t="shared" si="149"/>
        <v>0</v>
      </c>
    </row>
    <row r="728" spans="2:25" x14ac:dyDescent="0.25">
      <c r="C728" s="3" t="s">
        <v>147</v>
      </c>
      <c r="D728" s="17">
        <v>158</v>
      </c>
      <c r="E728" s="7">
        <v>20.9</v>
      </c>
      <c r="F728" s="7">
        <v>10</v>
      </c>
      <c r="G728" s="7">
        <f t="shared" si="133"/>
        <v>209</v>
      </c>
      <c r="H728" s="8">
        <f t="shared" si="157"/>
        <v>249.964</v>
      </c>
      <c r="I728" s="8">
        <v>250</v>
      </c>
      <c r="J728" s="15" t="str">
        <f t="shared" si="158"/>
        <v>F-158</v>
      </c>
      <c r="K728" s="8" t="s">
        <v>14</v>
      </c>
      <c r="L728" s="2" t="s">
        <v>317</v>
      </c>
      <c r="M728" s="2" t="s">
        <v>316</v>
      </c>
      <c r="P728" s="36">
        <f t="shared" si="150"/>
        <v>250</v>
      </c>
      <c r="Q728" s="3">
        <f t="shared" si="151"/>
        <v>0</v>
      </c>
      <c r="R728" s="3">
        <f t="shared" si="152"/>
        <v>1</v>
      </c>
      <c r="S728" s="3">
        <f t="shared" si="153"/>
        <v>0</v>
      </c>
      <c r="T728" s="3">
        <f t="shared" si="154"/>
        <v>0</v>
      </c>
      <c r="U728" s="3">
        <f t="shared" si="155"/>
        <v>0</v>
      </c>
      <c r="V728" s="3">
        <f t="shared" si="156"/>
        <v>0</v>
      </c>
      <c r="W728" s="3">
        <f t="shared" si="147"/>
        <v>0</v>
      </c>
      <c r="X728" s="3">
        <f t="shared" si="148"/>
        <v>0</v>
      </c>
      <c r="Y728" s="3">
        <f t="shared" si="149"/>
        <v>0</v>
      </c>
    </row>
    <row r="729" spans="2:25" hidden="1" x14ac:dyDescent="0.25">
      <c r="C729" s="3" t="s">
        <v>147</v>
      </c>
      <c r="D729" s="17">
        <v>159</v>
      </c>
      <c r="E729" s="7">
        <v>20.9</v>
      </c>
      <c r="F729" s="7">
        <v>10</v>
      </c>
      <c r="G729" s="7">
        <f t="shared" si="133"/>
        <v>209</v>
      </c>
      <c r="H729" s="8">
        <f t="shared" si="157"/>
        <v>249.964</v>
      </c>
      <c r="I729" s="8">
        <v>250</v>
      </c>
      <c r="J729" s="15" t="str">
        <f t="shared" si="158"/>
        <v>F-159</v>
      </c>
      <c r="K729" s="8" t="s">
        <v>21</v>
      </c>
      <c r="L729" s="2" t="s">
        <v>21</v>
      </c>
      <c r="M729" s="2"/>
      <c r="P729" s="36">
        <f t="shared" si="150"/>
        <v>250</v>
      </c>
      <c r="Q729" s="3">
        <f t="shared" si="151"/>
        <v>0</v>
      </c>
      <c r="R729" s="3">
        <f t="shared" si="152"/>
        <v>1</v>
      </c>
      <c r="S729" s="3">
        <f t="shared" si="153"/>
        <v>0</v>
      </c>
      <c r="T729" s="3">
        <f t="shared" si="154"/>
        <v>0</v>
      </c>
      <c r="U729" s="3">
        <f t="shared" si="155"/>
        <v>0</v>
      </c>
      <c r="V729" s="3">
        <f t="shared" si="156"/>
        <v>0</v>
      </c>
      <c r="W729" s="3">
        <f t="shared" si="147"/>
        <v>0</v>
      </c>
      <c r="X729" s="3">
        <f t="shared" si="148"/>
        <v>0</v>
      </c>
      <c r="Y729" s="3">
        <f t="shared" si="149"/>
        <v>0</v>
      </c>
    </row>
    <row r="730" spans="2:25" hidden="1" x14ac:dyDescent="0.25">
      <c r="B730" s="3" t="s">
        <v>179</v>
      </c>
      <c r="C730" s="3" t="s">
        <v>147</v>
      </c>
      <c r="D730" s="17">
        <v>160</v>
      </c>
      <c r="E730" s="7">
        <v>20.9</v>
      </c>
      <c r="F730" s="7">
        <v>12.15</v>
      </c>
      <c r="G730" s="7">
        <f t="shared" si="133"/>
        <v>253.935</v>
      </c>
      <c r="H730" s="8">
        <f t="shared" si="157"/>
        <v>303.70625999999999</v>
      </c>
      <c r="I730" s="8">
        <v>300</v>
      </c>
      <c r="J730" s="15" t="str">
        <f t="shared" si="158"/>
        <v>F-160</v>
      </c>
      <c r="K730" s="8" t="s">
        <v>21</v>
      </c>
      <c r="L730" s="2" t="s">
        <v>21</v>
      </c>
      <c r="M730" s="2"/>
      <c r="P730" s="36">
        <f t="shared" si="150"/>
        <v>320</v>
      </c>
      <c r="Q730" s="3">
        <f t="shared" si="151"/>
        <v>0</v>
      </c>
      <c r="R730" s="3">
        <f t="shared" si="152"/>
        <v>0</v>
      </c>
      <c r="S730" s="3">
        <f t="shared" si="153"/>
        <v>1</v>
      </c>
      <c r="T730" s="3">
        <f t="shared" si="154"/>
        <v>0</v>
      </c>
      <c r="U730" s="3">
        <f t="shared" si="155"/>
        <v>0</v>
      </c>
      <c r="V730" s="3">
        <f t="shared" si="156"/>
        <v>0</v>
      </c>
      <c r="W730" s="3">
        <f t="shared" si="147"/>
        <v>0</v>
      </c>
      <c r="X730" s="3">
        <f t="shared" si="148"/>
        <v>0</v>
      </c>
      <c r="Y730" s="3">
        <f t="shared" si="149"/>
        <v>0</v>
      </c>
    </row>
    <row r="731" spans="2:25" hidden="1" x14ac:dyDescent="0.25">
      <c r="B731" s="3" t="s">
        <v>180</v>
      </c>
      <c r="C731" s="3" t="s">
        <v>147</v>
      </c>
      <c r="D731" s="17">
        <v>161</v>
      </c>
      <c r="E731" s="7">
        <v>18.05</v>
      </c>
      <c r="F731" s="7">
        <v>8.9179999999999993</v>
      </c>
      <c r="G731" s="7">
        <f t="shared" si="133"/>
        <v>160.9699</v>
      </c>
      <c r="H731" s="8">
        <f t="shared" si="157"/>
        <v>192.52000039999999</v>
      </c>
      <c r="I731" s="8">
        <v>193</v>
      </c>
      <c r="J731" s="15" t="str">
        <f t="shared" si="158"/>
        <v>F-161</v>
      </c>
      <c r="K731" s="8" t="s">
        <v>14</v>
      </c>
      <c r="L731" s="121" t="s">
        <v>332</v>
      </c>
      <c r="M731" s="2"/>
      <c r="P731" s="36">
        <f t="shared" si="150"/>
        <v>210</v>
      </c>
      <c r="Q731" s="3">
        <f t="shared" si="151"/>
        <v>1</v>
      </c>
      <c r="R731" s="3">
        <f t="shared" si="152"/>
        <v>0</v>
      </c>
      <c r="S731" s="3">
        <f t="shared" si="153"/>
        <v>0</v>
      </c>
      <c r="T731" s="3">
        <f t="shared" si="154"/>
        <v>0</v>
      </c>
      <c r="U731" s="3">
        <f t="shared" si="155"/>
        <v>0</v>
      </c>
      <c r="V731" s="3">
        <f t="shared" si="156"/>
        <v>0</v>
      </c>
      <c r="W731" s="3">
        <f t="shared" si="147"/>
        <v>0</v>
      </c>
      <c r="X731" s="3">
        <f t="shared" si="148"/>
        <v>0</v>
      </c>
      <c r="Y731" s="3">
        <f t="shared" si="149"/>
        <v>0</v>
      </c>
    </row>
    <row r="732" spans="2:25" hidden="1" x14ac:dyDescent="0.25">
      <c r="C732" s="3" t="s">
        <v>147</v>
      </c>
      <c r="D732" s="17">
        <v>162</v>
      </c>
      <c r="E732" s="7">
        <v>18.05</v>
      </c>
      <c r="F732" s="7">
        <v>8.9179999999999993</v>
      </c>
      <c r="G732" s="7">
        <f t="shared" si="133"/>
        <v>160.9699</v>
      </c>
      <c r="H732" s="8">
        <f t="shared" si="157"/>
        <v>192.52000039999999</v>
      </c>
      <c r="I732" s="8">
        <v>193</v>
      </c>
      <c r="J732" s="15" t="str">
        <f t="shared" si="158"/>
        <v>F-162</v>
      </c>
      <c r="K732" s="8" t="s">
        <v>14</v>
      </c>
      <c r="L732" s="121" t="s">
        <v>332</v>
      </c>
      <c r="M732" s="2"/>
      <c r="P732" s="36">
        <f t="shared" si="150"/>
        <v>210</v>
      </c>
      <c r="Q732" s="3">
        <f t="shared" si="151"/>
        <v>1</v>
      </c>
      <c r="R732" s="3">
        <f t="shared" si="152"/>
        <v>0</v>
      </c>
      <c r="S732" s="3">
        <f t="shared" si="153"/>
        <v>0</v>
      </c>
      <c r="T732" s="3">
        <f t="shared" si="154"/>
        <v>0</v>
      </c>
      <c r="U732" s="3">
        <f t="shared" si="155"/>
        <v>0</v>
      </c>
      <c r="V732" s="3">
        <f t="shared" si="156"/>
        <v>0</v>
      </c>
      <c r="W732" s="3">
        <f t="shared" si="147"/>
        <v>0</v>
      </c>
      <c r="X732" s="3">
        <f t="shared" si="148"/>
        <v>0</v>
      </c>
      <c r="Y732" s="3">
        <f t="shared" si="149"/>
        <v>0</v>
      </c>
    </row>
    <row r="733" spans="2:25" hidden="1" x14ac:dyDescent="0.25">
      <c r="C733" s="3" t="s">
        <v>147</v>
      </c>
      <c r="D733" s="17">
        <v>163</v>
      </c>
      <c r="E733" s="7">
        <v>18.05</v>
      </c>
      <c r="F733" s="7">
        <v>8.9179999999999993</v>
      </c>
      <c r="G733" s="7">
        <f t="shared" si="133"/>
        <v>160.9699</v>
      </c>
      <c r="H733" s="8">
        <f t="shared" si="157"/>
        <v>192.52000039999999</v>
      </c>
      <c r="I733" s="8">
        <v>193</v>
      </c>
      <c r="J733" s="15" t="str">
        <f t="shared" si="158"/>
        <v>F-163</v>
      </c>
      <c r="K733" s="8" t="s">
        <v>14</v>
      </c>
      <c r="L733" s="121" t="s">
        <v>332</v>
      </c>
      <c r="M733" s="2"/>
      <c r="P733" s="36">
        <f t="shared" si="150"/>
        <v>210</v>
      </c>
      <c r="Q733" s="3">
        <f t="shared" si="151"/>
        <v>1</v>
      </c>
      <c r="R733" s="3">
        <f t="shared" si="152"/>
        <v>0</v>
      </c>
      <c r="S733" s="3">
        <f t="shared" si="153"/>
        <v>0</v>
      </c>
      <c r="T733" s="3">
        <f t="shared" si="154"/>
        <v>0</v>
      </c>
      <c r="U733" s="3">
        <f t="shared" si="155"/>
        <v>0</v>
      </c>
      <c r="V733" s="3">
        <f t="shared" si="156"/>
        <v>0</v>
      </c>
      <c r="W733" s="3">
        <f t="shared" si="147"/>
        <v>0</v>
      </c>
      <c r="X733" s="3">
        <f t="shared" si="148"/>
        <v>0</v>
      </c>
      <c r="Y733" s="3">
        <f t="shared" si="149"/>
        <v>0</v>
      </c>
    </row>
    <row r="734" spans="2:25" hidden="1" x14ac:dyDescent="0.25">
      <c r="B734" s="3" t="s">
        <v>181</v>
      </c>
      <c r="C734" s="3" t="s">
        <v>147</v>
      </c>
      <c r="D734" s="17">
        <v>164</v>
      </c>
      <c r="E734" s="274" t="s">
        <v>31</v>
      </c>
      <c r="F734" s="274"/>
      <c r="G734" s="7">
        <f>'[1]PLOT DETAIL'!H134</f>
        <v>160.94314599999998</v>
      </c>
      <c r="H734" s="8">
        <f t="shared" si="157"/>
        <v>192.48800261599996</v>
      </c>
      <c r="I734" s="8">
        <v>180</v>
      </c>
      <c r="J734" s="15" t="str">
        <f t="shared" si="158"/>
        <v>F-164</v>
      </c>
      <c r="K734" s="8" t="s">
        <v>14</v>
      </c>
      <c r="L734" s="2" t="s">
        <v>18</v>
      </c>
      <c r="M734" s="2"/>
      <c r="P734" s="36">
        <f t="shared" si="150"/>
        <v>210</v>
      </c>
      <c r="Q734" s="3">
        <f t="shared" si="151"/>
        <v>1</v>
      </c>
      <c r="R734" s="3">
        <f t="shared" si="152"/>
        <v>0</v>
      </c>
      <c r="S734" s="3">
        <f t="shared" si="153"/>
        <v>0</v>
      </c>
      <c r="T734" s="3">
        <f t="shared" si="154"/>
        <v>0</v>
      </c>
      <c r="U734" s="3">
        <f t="shared" si="155"/>
        <v>0</v>
      </c>
      <c r="V734" s="3">
        <f t="shared" si="156"/>
        <v>0</v>
      </c>
      <c r="W734" s="3">
        <f t="shared" si="147"/>
        <v>0</v>
      </c>
      <c r="X734" s="3">
        <f t="shared" si="148"/>
        <v>0</v>
      </c>
      <c r="Y734" s="3">
        <f t="shared" si="149"/>
        <v>0</v>
      </c>
    </row>
    <row r="735" spans="2:25" hidden="1" x14ac:dyDescent="0.25">
      <c r="B735" s="3" t="s">
        <v>182</v>
      </c>
      <c r="C735" s="3" t="s">
        <v>147</v>
      </c>
      <c r="D735" s="17">
        <v>165</v>
      </c>
      <c r="E735" s="274" t="s">
        <v>31</v>
      </c>
      <c r="F735" s="274"/>
      <c r="G735" s="7">
        <f>'[1]PLOT DETAIL'!H138</f>
        <v>125.56586</v>
      </c>
      <c r="H735" s="8">
        <f t="shared" si="157"/>
        <v>150.17676856</v>
      </c>
      <c r="I735" s="8">
        <v>180</v>
      </c>
      <c r="J735" s="15" t="str">
        <f t="shared" si="158"/>
        <v>F-165</v>
      </c>
      <c r="K735" s="8" t="s">
        <v>14</v>
      </c>
      <c r="L735" s="2" t="s">
        <v>18</v>
      </c>
      <c r="M735" s="2"/>
      <c r="P735" s="36">
        <f t="shared" si="150"/>
        <v>210</v>
      </c>
      <c r="Q735" s="3">
        <f t="shared" si="151"/>
        <v>1</v>
      </c>
      <c r="R735" s="3">
        <f t="shared" si="152"/>
        <v>0</v>
      </c>
      <c r="S735" s="3">
        <f t="shared" si="153"/>
        <v>0</v>
      </c>
      <c r="T735" s="3">
        <f t="shared" si="154"/>
        <v>0</v>
      </c>
      <c r="U735" s="3">
        <f t="shared" si="155"/>
        <v>0</v>
      </c>
      <c r="V735" s="3">
        <f t="shared" si="156"/>
        <v>0</v>
      </c>
      <c r="W735" s="3">
        <f t="shared" si="147"/>
        <v>0</v>
      </c>
      <c r="X735" s="3">
        <f t="shared" si="148"/>
        <v>0</v>
      </c>
      <c r="Y735" s="3">
        <f t="shared" si="149"/>
        <v>0</v>
      </c>
    </row>
    <row r="736" spans="2:25" hidden="1" x14ac:dyDescent="0.25">
      <c r="B736" s="3" t="s">
        <v>183</v>
      </c>
      <c r="C736" s="3" t="s">
        <v>147</v>
      </c>
      <c r="D736" s="17">
        <v>166</v>
      </c>
      <c r="E736" s="274" t="s">
        <v>31</v>
      </c>
      <c r="F736" s="274"/>
      <c r="G736" s="7">
        <f>'[1]PLOT DETAIL'!H143</f>
        <v>231.46102349999995</v>
      </c>
      <c r="H736" s="8">
        <f t="shared" si="157"/>
        <v>276.82738410599995</v>
      </c>
      <c r="I736" s="8">
        <v>300</v>
      </c>
      <c r="J736" s="15" t="str">
        <f t="shared" si="158"/>
        <v>F-166</v>
      </c>
      <c r="K736" s="8" t="s">
        <v>14</v>
      </c>
      <c r="L736" s="2" t="s">
        <v>18</v>
      </c>
      <c r="M736" s="2"/>
      <c r="P736" s="36">
        <f t="shared" si="150"/>
        <v>320</v>
      </c>
      <c r="Q736" s="3">
        <f t="shared" si="151"/>
        <v>0</v>
      </c>
      <c r="R736" s="3">
        <f t="shared" si="152"/>
        <v>0</v>
      </c>
      <c r="S736" s="3">
        <f t="shared" si="153"/>
        <v>1</v>
      </c>
      <c r="T736" s="3">
        <f t="shared" si="154"/>
        <v>0</v>
      </c>
      <c r="U736" s="3">
        <f t="shared" si="155"/>
        <v>0</v>
      </c>
      <c r="V736" s="3">
        <f t="shared" si="156"/>
        <v>0</v>
      </c>
      <c r="W736" s="3">
        <f t="shared" si="147"/>
        <v>0</v>
      </c>
      <c r="X736" s="3">
        <f t="shared" si="148"/>
        <v>0</v>
      </c>
      <c r="Y736" s="3">
        <f t="shared" si="149"/>
        <v>0</v>
      </c>
    </row>
    <row r="737" spans="2:25" hidden="1" x14ac:dyDescent="0.25">
      <c r="B737" s="3" t="s">
        <v>184</v>
      </c>
      <c r="C737" s="3" t="s">
        <v>147</v>
      </c>
      <c r="D737" s="17">
        <v>167</v>
      </c>
      <c r="E737" s="7">
        <v>18.600000000000001</v>
      </c>
      <c r="F737" s="7">
        <v>6.851</v>
      </c>
      <c r="G737" s="7">
        <f t="shared" si="133"/>
        <v>127.4286</v>
      </c>
      <c r="H737" s="8">
        <f t="shared" si="157"/>
        <v>152.4046056</v>
      </c>
      <c r="I737" s="8">
        <v>180</v>
      </c>
      <c r="J737" s="15" t="str">
        <f t="shared" si="158"/>
        <v>F-167</v>
      </c>
      <c r="K737" s="8" t="s">
        <v>21</v>
      </c>
      <c r="L737" s="2" t="s">
        <v>21</v>
      </c>
      <c r="M737" s="2"/>
      <c r="N737" s="3" t="s">
        <v>233</v>
      </c>
      <c r="O737" s="24">
        <f>I737</f>
        <v>180</v>
      </c>
      <c r="P737" s="36">
        <f t="shared" si="150"/>
        <v>210</v>
      </c>
      <c r="Q737" s="3">
        <f t="shared" si="151"/>
        <v>1</v>
      </c>
      <c r="R737" s="3">
        <f t="shared" si="152"/>
        <v>0</v>
      </c>
      <c r="S737" s="3">
        <f t="shared" si="153"/>
        <v>0</v>
      </c>
      <c r="T737" s="3">
        <f t="shared" si="154"/>
        <v>0</v>
      </c>
      <c r="U737" s="3">
        <f t="shared" si="155"/>
        <v>0</v>
      </c>
      <c r="V737" s="3">
        <f t="shared" si="156"/>
        <v>0</v>
      </c>
      <c r="W737" s="3">
        <f t="shared" si="147"/>
        <v>0</v>
      </c>
      <c r="X737" s="3">
        <f t="shared" si="148"/>
        <v>0</v>
      </c>
      <c r="Y737" s="3">
        <f t="shared" si="149"/>
        <v>0</v>
      </c>
    </row>
    <row r="738" spans="2:25" hidden="1" x14ac:dyDescent="0.25">
      <c r="B738" s="3" t="s">
        <v>185</v>
      </c>
      <c r="C738" s="3" t="s">
        <v>147</v>
      </c>
      <c r="D738" s="17">
        <v>168</v>
      </c>
      <c r="E738" s="7">
        <v>18.600000000000001</v>
      </c>
      <c r="F738" s="7">
        <v>8.1</v>
      </c>
      <c r="G738" s="7">
        <f t="shared" si="133"/>
        <v>150.66</v>
      </c>
      <c r="H738" s="8">
        <f t="shared" si="157"/>
        <v>180.18935999999999</v>
      </c>
      <c r="I738" s="8">
        <v>180</v>
      </c>
      <c r="J738" s="15" t="str">
        <f t="shared" si="158"/>
        <v>F-168</v>
      </c>
      <c r="K738" s="8" t="s">
        <v>21</v>
      </c>
      <c r="L738" s="2" t="s">
        <v>21</v>
      </c>
      <c r="M738" s="2"/>
      <c r="N738" s="3" t="s">
        <v>233</v>
      </c>
      <c r="O738" s="24">
        <f t="shared" ref="O738:O744" si="159">I738</f>
        <v>180</v>
      </c>
      <c r="P738" s="36">
        <f t="shared" si="150"/>
        <v>210</v>
      </c>
      <c r="Q738" s="3">
        <f t="shared" si="151"/>
        <v>1</v>
      </c>
      <c r="R738" s="3">
        <f t="shared" si="152"/>
        <v>0</v>
      </c>
      <c r="S738" s="3">
        <f t="shared" si="153"/>
        <v>0</v>
      </c>
      <c r="T738" s="3">
        <f t="shared" si="154"/>
        <v>0</v>
      </c>
      <c r="U738" s="3">
        <f t="shared" si="155"/>
        <v>0</v>
      </c>
      <c r="V738" s="3">
        <f t="shared" si="156"/>
        <v>0</v>
      </c>
      <c r="W738" s="3">
        <f t="shared" si="147"/>
        <v>0</v>
      </c>
      <c r="X738" s="3">
        <f t="shared" si="148"/>
        <v>0</v>
      </c>
      <c r="Y738" s="3">
        <f t="shared" si="149"/>
        <v>0</v>
      </c>
    </row>
    <row r="739" spans="2:25" hidden="1" x14ac:dyDescent="0.25">
      <c r="C739" s="3" t="s">
        <v>147</v>
      </c>
      <c r="D739" s="17">
        <v>169</v>
      </c>
      <c r="E739" s="7">
        <v>18.600000000000001</v>
      </c>
      <c r="F739" s="7">
        <v>8.1</v>
      </c>
      <c r="G739" s="7">
        <f t="shared" si="133"/>
        <v>150.66</v>
      </c>
      <c r="H739" s="8">
        <f t="shared" si="157"/>
        <v>180.18935999999999</v>
      </c>
      <c r="I739" s="8">
        <v>180</v>
      </c>
      <c r="J739" s="15" t="str">
        <f t="shared" si="158"/>
        <v>F-169</v>
      </c>
      <c r="K739" s="8" t="s">
        <v>21</v>
      </c>
      <c r="L739" s="2" t="s">
        <v>21</v>
      </c>
      <c r="M739" s="2"/>
      <c r="N739" s="3" t="s">
        <v>233</v>
      </c>
      <c r="O739" s="24">
        <f t="shared" si="159"/>
        <v>180</v>
      </c>
      <c r="P739" s="36">
        <f t="shared" si="150"/>
        <v>210</v>
      </c>
      <c r="Q739" s="3">
        <f t="shared" si="151"/>
        <v>1</v>
      </c>
      <c r="R739" s="3">
        <f t="shared" si="152"/>
        <v>0</v>
      </c>
      <c r="S739" s="3">
        <f t="shared" si="153"/>
        <v>0</v>
      </c>
      <c r="T739" s="3">
        <f t="shared" si="154"/>
        <v>0</v>
      </c>
      <c r="U739" s="3">
        <f t="shared" si="155"/>
        <v>0</v>
      </c>
      <c r="V739" s="3">
        <f t="shared" si="156"/>
        <v>0</v>
      </c>
      <c r="W739" s="3">
        <f t="shared" si="147"/>
        <v>0</v>
      </c>
      <c r="X739" s="3">
        <f t="shared" si="148"/>
        <v>0</v>
      </c>
      <c r="Y739" s="3">
        <f t="shared" si="149"/>
        <v>0</v>
      </c>
    </row>
    <row r="740" spans="2:25" hidden="1" x14ac:dyDescent="0.25">
      <c r="C740" s="3" t="s">
        <v>147</v>
      </c>
      <c r="D740" s="17">
        <v>170</v>
      </c>
      <c r="E740" s="7">
        <v>18.600000000000001</v>
      </c>
      <c r="F740" s="7">
        <v>8.1</v>
      </c>
      <c r="G740" s="7">
        <f t="shared" si="133"/>
        <v>150.66</v>
      </c>
      <c r="H740" s="8">
        <f t="shared" si="157"/>
        <v>180.18935999999999</v>
      </c>
      <c r="I740" s="8">
        <v>180</v>
      </c>
      <c r="J740" s="15" t="str">
        <f t="shared" si="158"/>
        <v>F-170</v>
      </c>
      <c r="K740" s="8" t="s">
        <v>21</v>
      </c>
      <c r="L740" s="2" t="s">
        <v>21</v>
      </c>
      <c r="M740" s="2"/>
      <c r="N740" s="3" t="s">
        <v>233</v>
      </c>
      <c r="O740" s="24">
        <f t="shared" si="159"/>
        <v>180</v>
      </c>
      <c r="P740" s="36">
        <f t="shared" si="150"/>
        <v>210</v>
      </c>
      <c r="Q740" s="3">
        <f t="shared" si="151"/>
        <v>1</v>
      </c>
      <c r="R740" s="3">
        <f t="shared" si="152"/>
        <v>0</v>
      </c>
      <c r="S740" s="3">
        <f t="shared" si="153"/>
        <v>0</v>
      </c>
      <c r="T740" s="3">
        <f t="shared" si="154"/>
        <v>0</v>
      </c>
      <c r="U740" s="3">
        <f t="shared" si="155"/>
        <v>0</v>
      </c>
      <c r="V740" s="3">
        <f t="shared" si="156"/>
        <v>0</v>
      </c>
      <c r="W740" s="3">
        <f t="shared" si="147"/>
        <v>0</v>
      </c>
      <c r="X740" s="3">
        <f t="shared" si="148"/>
        <v>0</v>
      </c>
      <c r="Y740" s="3">
        <f t="shared" si="149"/>
        <v>0</v>
      </c>
    </row>
    <row r="741" spans="2:25" hidden="1" x14ac:dyDescent="0.25">
      <c r="C741" s="3" t="s">
        <v>147</v>
      </c>
      <c r="D741" s="17">
        <v>171</v>
      </c>
      <c r="E741" s="7">
        <v>18.600000000000001</v>
      </c>
      <c r="F741" s="7">
        <v>8.1</v>
      </c>
      <c r="G741" s="7">
        <f t="shared" si="133"/>
        <v>150.66</v>
      </c>
      <c r="H741" s="8">
        <f t="shared" si="157"/>
        <v>180.18935999999999</v>
      </c>
      <c r="I741" s="8">
        <v>180</v>
      </c>
      <c r="J741" s="15" t="str">
        <f t="shared" si="158"/>
        <v>F-171</v>
      </c>
      <c r="K741" s="8" t="s">
        <v>21</v>
      </c>
      <c r="L741" s="2" t="s">
        <v>21</v>
      </c>
      <c r="M741" s="2"/>
      <c r="N741" s="3" t="s">
        <v>233</v>
      </c>
      <c r="O741" s="24">
        <f t="shared" si="159"/>
        <v>180</v>
      </c>
      <c r="P741" s="36">
        <f t="shared" si="150"/>
        <v>210</v>
      </c>
      <c r="Q741" s="3">
        <f t="shared" si="151"/>
        <v>1</v>
      </c>
      <c r="R741" s="3">
        <f t="shared" si="152"/>
        <v>0</v>
      </c>
      <c r="S741" s="3">
        <f t="shared" si="153"/>
        <v>0</v>
      </c>
      <c r="T741" s="3">
        <f t="shared" si="154"/>
        <v>0</v>
      </c>
      <c r="U741" s="3">
        <f t="shared" si="155"/>
        <v>0</v>
      </c>
      <c r="V741" s="3">
        <f t="shared" si="156"/>
        <v>0</v>
      </c>
      <c r="W741" s="3">
        <f t="shared" si="147"/>
        <v>0</v>
      </c>
      <c r="X741" s="3">
        <f t="shared" si="148"/>
        <v>0</v>
      </c>
      <c r="Y741" s="3">
        <f t="shared" si="149"/>
        <v>0</v>
      </c>
    </row>
    <row r="742" spans="2:25" hidden="1" x14ac:dyDescent="0.25">
      <c r="C742" s="3" t="s">
        <v>147</v>
      </c>
      <c r="D742" s="17">
        <v>172</v>
      </c>
      <c r="E742" s="7">
        <v>18.600000000000001</v>
      </c>
      <c r="F742" s="7">
        <v>8.1</v>
      </c>
      <c r="G742" s="7">
        <f t="shared" si="133"/>
        <v>150.66</v>
      </c>
      <c r="H742" s="8">
        <f t="shared" si="157"/>
        <v>180.18935999999999</v>
      </c>
      <c r="I742" s="8">
        <v>180</v>
      </c>
      <c r="J742" s="15" t="str">
        <f t="shared" si="158"/>
        <v>F-172</v>
      </c>
      <c r="K742" s="8" t="s">
        <v>21</v>
      </c>
      <c r="L742" s="2" t="s">
        <v>21</v>
      </c>
      <c r="M742" s="2"/>
      <c r="N742" s="3" t="s">
        <v>233</v>
      </c>
      <c r="O742" s="24">
        <f t="shared" si="159"/>
        <v>180</v>
      </c>
      <c r="P742" s="36">
        <f t="shared" si="150"/>
        <v>210</v>
      </c>
      <c r="Q742" s="3">
        <f t="shared" si="151"/>
        <v>1</v>
      </c>
      <c r="R742" s="3">
        <f t="shared" si="152"/>
        <v>0</v>
      </c>
      <c r="S742" s="3">
        <f t="shared" si="153"/>
        <v>0</v>
      </c>
      <c r="T742" s="3">
        <f t="shared" si="154"/>
        <v>0</v>
      </c>
      <c r="U742" s="3">
        <f t="shared" si="155"/>
        <v>0</v>
      </c>
      <c r="V742" s="3">
        <f t="shared" si="156"/>
        <v>0</v>
      </c>
      <c r="W742" s="3">
        <f t="shared" si="147"/>
        <v>0</v>
      </c>
      <c r="X742" s="3">
        <f t="shared" si="148"/>
        <v>0</v>
      </c>
      <c r="Y742" s="3">
        <f t="shared" si="149"/>
        <v>0</v>
      </c>
    </row>
    <row r="743" spans="2:25" hidden="1" x14ac:dyDescent="0.25">
      <c r="C743" s="3" t="s">
        <v>147</v>
      </c>
      <c r="D743" s="17">
        <v>173</v>
      </c>
      <c r="E743" s="7">
        <v>18.600000000000001</v>
      </c>
      <c r="F743" s="7">
        <v>8.1</v>
      </c>
      <c r="G743" s="7">
        <f t="shared" si="133"/>
        <v>150.66</v>
      </c>
      <c r="H743" s="8">
        <f t="shared" si="157"/>
        <v>180.18935999999999</v>
      </c>
      <c r="I743" s="8">
        <v>180</v>
      </c>
      <c r="J743" s="15" t="str">
        <f t="shared" si="158"/>
        <v>F-173</v>
      </c>
      <c r="K743" s="8" t="s">
        <v>21</v>
      </c>
      <c r="L743" s="2" t="s">
        <v>21</v>
      </c>
      <c r="M743" s="2"/>
      <c r="N743" s="3" t="s">
        <v>233</v>
      </c>
      <c r="O743" s="24">
        <f t="shared" si="159"/>
        <v>180</v>
      </c>
      <c r="P743" s="36">
        <f t="shared" si="150"/>
        <v>210</v>
      </c>
      <c r="Q743" s="3">
        <f t="shared" si="151"/>
        <v>1</v>
      </c>
      <c r="R743" s="3">
        <f t="shared" si="152"/>
        <v>0</v>
      </c>
      <c r="S743" s="3">
        <f t="shared" si="153"/>
        <v>0</v>
      </c>
      <c r="T743" s="3">
        <f t="shared" si="154"/>
        <v>0</v>
      </c>
      <c r="U743" s="3">
        <f t="shared" si="155"/>
        <v>0</v>
      </c>
      <c r="V743" s="3">
        <f t="shared" si="156"/>
        <v>0</v>
      </c>
      <c r="W743" s="3">
        <f t="shared" si="147"/>
        <v>0</v>
      </c>
      <c r="X743" s="3">
        <f t="shared" si="148"/>
        <v>0</v>
      </c>
      <c r="Y743" s="3">
        <f t="shared" si="149"/>
        <v>0</v>
      </c>
    </row>
    <row r="744" spans="2:25" hidden="1" x14ac:dyDescent="0.25">
      <c r="C744" s="3" t="s">
        <v>147</v>
      </c>
      <c r="D744" s="17">
        <v>174</v>
      </c>
      <c r="E744" s="7">
        <v>18.600000000000001</v>
      </c>
      <c r="F744" s="7">
        <v>8.1</v>
      </c>
      <c r="G744" s="7">
        <f t="shared" si="133"/>
        <v>150.66</v>
      </c>
      <c r="H744" s="8">
        <f t="shared" si="157"/>
        <v>180.18935999999999</v>
      </c>
      <c r="I744" s="8">
        <v>180</v>
      </c>
      <c r="J744" s="15" t="str">
        <f t="shared" si="158"/>
        <v>F-174</v>
      </c>
      <c r="K744" s="8" t="s">
        <v>21</v>
      </c>
      <c r="L744" s="2" t="s">
        <v>21</v>
      </c>
      <c r="M744" s="2"/>
      <c r="N744" s="3" t="s">
        <v>233</v>
      </c>
      <c r="O744" s="24">
        <f t="shared" si="159"/>
        <v>180</v>
      </c>
      <c r="P744" s="36">
        <f t="shared" si="150"/>
        <v>210</v>
      </c>
      <c r="Q744" s="3">
        <f t="shared" si="151"/>
        <v>1</v>
      </c>
      <c r="R744" s="3">
        <f t="shared" si="152"/>
        <v>0</v>
      </c>
      <c r="S744" s="3">
        <f t="shared" si="153"/>
        <v>0</v>
      </c>
      <c r="T744" s="3">
        <f t="shared" si="154"/>
        <v>0</v>
      </c>
      <c r="U744" s="3">
        <f t="shared" si="155"/>
        <v>0</v>
      </c>
      <c r="V744" s="3">
        <f t="shared" si="156"/>
        <v>0</v>
      </c>
      <c r="W744" s="3">
        <f t="shared" si="147"/>
        <v>0</v>
      </c>
      <c r="X744" s="3">
        <f t="shared" si="148"/>
        <v>0</v>
      </c>
      <c r="Y744" s="3">
        <f t="shared" si="149"/>
        <v>0</v>
      </c>
    </row>
    <row r="745" spans="2:25" hidden="1" x14ac:dyDescent="0.25">
      <c r="C745" s="3" t="s">
        <v>147</v>
      </c>
      <c r="D745" s="17">
        <v>175</v>
      </c>
      <c r="E745" s="7">
        <v>18.600000000000001</v>
      </c>
      <c r="F745" s="7">
        <v>8.1</v>
      </c>
      <c r="G745" s="7">
        <f t="shared" si="133"/>
        <v>150.66</v>
      </c>
      <c r="H745" s="8">
        <f t="shared" si="157"/>
        <v>180.18935999999999</v>
      </c>
      <c r="I745" s="8">
        <v>180</v>
      </c>
      <c r="J745" s="15" t="str">
        <f t="shared" si="158"/>
        <v>F-175</v>
      </c>
      <c r="K745" s="8" t="s">
        <v>14</v>
      </c>
      <c r="L745" s="2" t="s">
        <v>165</v>
      </c>
      <c r="M745" s="2" t="s">
        <v>260</v>
      </c>
      <c r="P745" s="36">
        <f t="shared" si="150"/>
        <v>210</v>
      </c>
      <c r="Q745" s="3">
        <f t="shared" si="151"/>
        <v>1</v>
      </c>
      <c r="R745" s="3">
        <f t="shared" si="152"/>
        <v>0</v>
      </c>
      <c r="S745" s="3">
        <f t="shared" si="153"/>
        <v>0</v>
      </c>
      <c r="T745" s="3">
        <f t="shared" si="154"/>
        <v>0</v>
      </c>
      <c r="U745" s="3">
        <f t="shared" si="155"/>
        <v>0</v>
      </c>
      <c r="V745" s="3">
        <f t="shared" si="156"/>
        <v>0</v>
      </c>
      <c r="W745" s="3">
        <f t="shared" si="147"/>
        <v>0</v>
      </c>
      <c r="X745" s="3">
        <f t="shared" si="148"/>
        <v>0</v>
      </c>
      <c r="Y745" s="3">
        <f t="shared" si="149"/>
        <v>0</v>
      </c>
    </row>
    <row r="746" spans="2:25" hidden="1" x14ac:dyDescent="0.25">
      <c r="C746" s="3" t="s">
        <v>147</v>
      </c>
      <c r="D746" s="17">
        <v>176</v>
      </c>
      <c r="E746" s="7">
        <v>18.600000000000001</v>
      </c>
      <c r="F746" s="7">
        <v>8.1</v>
      </c>
      <c r="G746" s="7">
        <f t="shared" si="133"/>
        <v>150.66</v>
      </c>
      <c r="H746" s="8">
        <f t="shared" si="157"/>
        <v>180.18935999999999</v>
      </c>
      <c r="I746" s="8">
        <v>180</v>
      </c>
      <c r="J746" s="15" t="str">
        <f t="shared" si="158"/>
        <v>F-176</v>
      </c>
      <c r="K746" s="8" t="s">
        <v>14</v>
      </c>
      <c r="L746" s="2" t="s">
        <v>165</v>
      </c>
      <c r="M746" s="2" t="s">
        <v>260</v>
      </c>
      <c r="P746" s="36">
        <f t="shared" si="150"/>
        <v>210</v>
      </c>
      <c r="Q746" s="3">
        <f t="shared" si="151"/>
        <v>1</v>
      </c>
      <c r="R746" s="3">
        <f t="shared" si="152"/>
        <v>0</v>
      </c>
      <c r="S746" s="3">
        <f t="shared" si="153"/>
        <v>0</v>
      </c>
      <c r="T746" s="3">
        <f t="shared" si="154"/>
        <v>0</v>
      </c>
      <c r="U746" s="3">
        <f t="shared" si="155"/>
        <v>0</v>
      </c>
      <c r="V746" s="3">
        <f t="shared" si="156"/>
        <v>0</v>
      </c>
      <c r="W746" s="3">
        <f t="shared" si="147"/>
        <v>0</v>
      </c>
      <c r="X746" s="3">
        <f t="shared" si="148"/>
        <v>0</v>
      </c>
      <c r="Y746" s="3">
        <f t="shared" si="149"/>
        <v>0</v>
      </c>
    </row>
    <row r="747" spans="2:25" hidden="1" x14ac:dyDescent="0.25">
      <c r="C747" s="3" t="s">
        <v>147</v>
      </c>
      <c r="D747" s="17">
        <v>177</v>
      </c>
      <c r="E747" s="7">
        <v>18.600000000000001</v>
      </c>
      <c r="F747" s="7">
        <v>8.1</v>
      </c>
      <c r="G747" s="7">
        <f t="shared" si="133"/>
        <v>150.66</v>
      </c>
      <c r="H747" s="8">
        <f t="shared" si="157"/>
        <v>180.18935999999999</v>
      </c>
      <c r="I747" s="8">
        <v>180</v>
      </c>
      <c r="J747" s="15" t="str">
        <f t="shared" si="158"/>
        <v>F-177</v>
      </c>
      <c r="K747" s="8" t="s">
        <v>14</v>
      </c>
      <c r="L747" s="2" t="s">
        <v>165</v>
      </c>
      <c r="M747" s="2" t="s">
        <v>260</v>
      </c>
      <c r="P747" s="36">
        <f t="shared" si="150"/>
        <v>210</v>
      </c>
      <c r="Q747" s="3">
        <f t="shared" si="151"/>
        <v>1</v>
      </c>
      <c r="R747" s="3">
        <f t="shared" si="152"/>
        <v>0</v>
      </c>
      <c r="S747" s="3">
        <f t="shared" si="153"/>
        <v>0</v>
      </c>
      <c r="T747" s="3">
        <f t="shared" si="154"/>
        <v>0</v>
      </c>
      <c r="U747" s="3">
        <f t="shared" si="155"/>
        <v>0</v>
      </c>
      <c r="V747" s="3">
        <f t="shared" si="156"/>
        <v>0</v>
      </c>
      <c r="W747" s="3">
        <f t="shared" si="147"/>
        <v>0</v>
      </c>
      <c r="X747" s="3">
        <f t="shared" si="148"/>
        <v>0</v>
      </c>
      <c r="Y747" s="3">
        <f t="shared" si="149"/>
        <v>0</v>
      </c>
    </row>
    <row r="748" spans="2:25" hidden="1" x14ac:dyDescent="0.25">
      <c r="C748" s="3" t="s">
        <v>147</v>
      </c>
      <c r="D748" s="17">
        <v>178</v>
      </c>
      <c r="E748" s="7">
        <v>18.600000000000001</v>
      </c>
      <c r="F748" s="7">
        <v>8.1</v>
      </c>
      <c r="G748" s="7">
        <f t="shared" si="133"/>
        <v>150.66</v>
      </c>
      <c r="H748" s="8">
        <f t="shared" si="157"/>
        <v>180.18935999999999</v>
      </c>
      <c r="I748" s="8">
        <v>180</v>
      </c>
      <c r="J748" s="15" t="str">
        <f t="shared" si="158"/>
        <v>F-178</v>
      </c>
      <c r="K748" s="8" t="s">
        <v>14</v>
      </c>
      <c r="L748" s="2" t="s">
        <v>165</v>
      </c>
      <c r="M748" s="2" t="s">
        <v>260</v>
      </c>
      <c r="P748" s="36">
        <f t="shared" si="150"/>
        <v>210</v>
      </c>
      <c r="Q748" s="3">
        <f t="shared" si="151"/>
        <v>1</v>
      </c>
      <c r="R748" s="3">
        <f t="shared" si="152"/>
        <v>0</v>
      </c>
      <c r="S748" s="3">
        <f t="shared" si="153"/>
        <v>0</v>
      </c>
      <c r="T748" s="3">
        <f t="shared" si="154"/>
        <v>0</v>
      </c>
      <c r="U748" s="3">
        <f t="shared" si="155"/>
        <v>0</v>
      </c>
      <c r="V748" s="3">
        <f t="shared" si="156"/>
        <v>0</v>
      </c>
      <c r="W748" s="3">
        <f t="shared" si="147"/>
        <v>0</v>
      </c>
      <c r="X748" s="3">
        <f t="shared" si="148"/>
        <v>0</v>
      </c>
      <c r="Y748" s="3">
        <f t="shared" si="149"/>
        <v>0</v>
      </c>
    </row>
    <row r="749" spans="2:25" hidden="1" x14ac:dyDescent="0.25">
      <c r="C749" s="3" t="s">
        <v>147</v>
      </c>
      <c r="D749" s="17">
        <v>179</v>
      </c>
      <c r="E749" s="7">
        <v>18.600000000000001</v>
      </c>
      <c r="F749" s="7">
        <v>8.1</v>
      </c>
      <c r="G749" s="7">
        <f t="shared" si="133"/>
        <v>150.66</v>
      </c>
      <c r="H749" s="8">
        <f t="shared" si="157"/>
        <v>180.18935999999999</v>
      </c>
      <c r="I749" s="8">
        <v>180</v>
      </c>
      <c r="J749" s="15" t="str">
        <f t="shared" si="158"/>
        <v>F-179</v>
      </c>
      <c r="K749" s="8" t="s">
        <v>14</v>
      </c>
      <c r="L749" s="2" t="s">
        <v>165</v>
      </c>
      <c r="M749" s="2" t="s">
        <v>260</v>
      </c>
      <c r="P749" s="36">
        <f t="shared" si="150"/>
        <v>210</v>
      </c>
      <c r="Q749" s="3">
        <f t="shared" si="151"/>
        <v>1</v>
      </c>
      <c r="R749" s="3">
        <f t="shared" si="152"/>
        <v>0</v>
      </c>
      <c r="S749" s="3">
        <f t="shared" si="153"/>
        <v>0</v>
      </c>
      <c r="T749" s="3">
        <f t="shared" si="154"/>
        <v>0</v>
      </c>
      <c r="U749" s="3">
        <f t="shared" si="155"/>
        <v>0</v>
      </c>
      <c r="V749" s="3">
        <f t="shared" si="156"/>
        <v>0</v>
      </c>
      <c r="W749" s="3">
        <f t="shared" si="147"/>
        <v>0</v>
      </c>
      <c r="X749" s="3">
        <f t="shared" si="148"/>
        <v>0</v>
      </c>
      <c r="Y749" s="3">
        <f t="shared" si="149"/>
        <v>0</v>
      </c>
    </row>
    <row r="750" spans="2:25" hidden="1" x14ac:dyDescent="0.25">
      <c r="C750" s="3" t="s">
        <v>147</v>
      </c>
      <c r="D750" s="17">
        <v>180</v>
      </c>
      <c r="E750" s="7">
        <v>18.600000000000001</v>
      </c>
      <c r="F750" s="7">
        <v>8.1</v>
      </c>
      <c r="G750" s="7">
        <f t="shared" si="133"/>
        <v>150.66</v>
      </c>
      <c r="H750" s="8">
        <f t="shared" si="157"/>
        <v>180.18935999999999</v>
      </c>
      <c r="I750" s="8">
        <v>180</v>
      </c>
      <c r="J750" s="15" t="str">
        <f t="shared" si="158"/>
        <v>F-180</v>
      </c>
      <c r="K750" s="8" t="s">
        <v>14</v>
      </c>
      <c r="L750" s="2" t="s">
        <v>165</v>
      </c>
      <c r="M750" s="2" t="s">
        <v>260</v>
      </c>
      <c r="P750" s="36">
        <f t="shared" si="150"/>
        <v>210</v>
      </c>
      <c r="Q750" s="3">
        <f t="shared" si="151"/>
        <v>1</v>
      </c>
      <c r="R750" s="3">
        <f t="shared" si="152"/>
        <v>0</v>
      </c>
      <c r="S750" s="3">
        <f t="shared" si="153"/>
        <v>0</v>
      </c>
      <c r="T750" s="3">
        <f t="shared" si="154"/>
        <v>0</v>
      </c>
      <c r="U750" s="3">
        <f t="shared" si="155"/>
        <v>0</v>
      </c>
      <c r="V750" s="3">
        <f t="shared" si="156"/>
        <v>0</v>
      </c>
      <c r="W750" s="3">
        <f t="shared" si="147"/>
        <v>0</v>
      </c>
      <c r="X750" s="3">
        <f t="shared" si="148"/>
        <v>0</v>
      </c>
      <c r="Y750" s="3">
        <f t="shared" si="149"/>
        <v>0</v>
      </c>
    </row>
    <row r="751" spans="2:25" hidden="1" x14ac:dyDescent="0.25">
      <c r="B751" s="3" t="s">
        <v>186</v>
      </c>
      <c r="C751" s="3" t="s">
        <v>147</v>
      </c>
      <c r="D751" s="17">
        <v>181</v>
      </c>
      <c r="E751" s="7">
        <v>18.600000000000001</v>
      </c>
      <c r="F751" s="7">
        <v>8.1</v>
      </c>
      <c r="G751" s="7">
        <f t="shared" si="133"/>
        <v>150.66</v>
      </c>
      <c r="H751" s="8">
        <f t="shared" si="157"/>
        <v>180.18935999999999</v>
      </c>
      <c r="I751" s="8">
        <v>180</v>
      </c>
      <c r="J751" s="15" t="str">
        <f t="shared" si="158"/>
        <v>F-181</v>
      </c>
      <c r="K751" s="8" t="s">
        <v>14</v>
      </c>
      <c r="L751" s="2" t="s">
        <v>165</v>
      </c>
      <c r="M751" s="2" t="s">
        <v>260</v>
      </c>
      <c r="P751" s="36">
        <f t="shared" si="150"/>
        <v>210</v>
      </c>
      <c r="Q751" s="3">
        <f t="shared" si="151"/>
        <v>1</v>
      </c>
      <c r="R751" s="3">
        <f t="shared" si="152"/>
        <v>0</v>
      </c>
      <c r="S751" s="3">
        <f t="shared" si="153"/>
        <v>0</v>
      </c>
      <c r="T751" s="3">
        <f t="shared" si="154"/>
        <v>0</v>
      </c>
      <c r="U751" s="3">
        <f t="shared" si="155"/>
        <v>0</v>
      </c>
      <c r="V751" s="3">
        <f t="shared" si="156"/>
        <v>0</v>
      </c>
      <c r="W751" s="3">
        <f t="shared" si="147"/>
        <v>0</v>
      </c>
      <c r="X751" s="3">
        <f t="shared" si="148"/>
        <v>0</v>
      </c>
      <c r="Y751" s="3">
        <f t="shared" si="149"/>
        <v>0</v>
      </c>
    </row>
    <row r="752" spans="2:25" hidden="1" x14ac:dyDescent="0.25">
      <c r="C752" s="3" t="s">
        <v>147</v>
      </c>
      <c r="D752" s="17">
        <v>182</v>
      </c>
      <c r="E752" s="7">
        <v>18.600000000000001</v>
      </c>
      <c r="F752" s="7">
        <v>8.1</v>
      </c>
      <c r="G752" s="7">
        <f t="shared" si="133"/>
        <v>150.66</v>
      </c>
      <c r="H752" s="8">
        <f t="shared" si="157"/>
        <v>180.18935999999999</v>
      </c>
      <c r="I752" s="8">
        <v>180</v>
      </c>
      <c r="J752" s="15" t="str">
        <f t="shared" si="158"/>
        <v>F-182</v>
      </c>
      <c r="K752" s="8" t="s">
        <v>14</v>
      </c>
      <c r="L752" s="2" t="s">
        <v>165</v>
      </c>
      <c r="M752" s="2" t="s">
        <v>260</v>
      </c>
      <c r="P752" s="36">
        <f t="shared" si="150"/>
        <v>210</v>
      </c>
      <c r="Q752" s="3">
        <f t="shared" si="151"/>
        <v>1</v>
      </c>
      <c r="R752" s="3">
        <f t="shared" si="152"/>
        <v>0</v>
      </c>
      <c r="S752" s="3">
        <f t="shared" si="153"/>
        <v>0</v>
      </c>
      <c r="T752" s="3">
        <f t="shared" si="154"/>
        <v>0</v>
      </c>
      <c r="U752" s="3">
        <f t="shared" si="155"/>
        <v>0</v>
      </c>
      <c r="V752" s="3">
        <f t="shared" si="156"/>
        <v>0</v>
      </c>
      <c r="W752" s="3">
        <f t="shared" si="147"/>
        <v>0</v>
      </c>
      <c r="X752" s="3">
        <f t="shared" si="148"/>
        <v>0</v>
      </c>
      <c r="Y752" s="3">
        <f t="shared" si="149"/>
        <v>0</v>
      </c>
    </row>
    <row r="753" spans="1:25" hidden="1" x14ac:dyDescent="0.25">
      <c r="C753" s="3" t="s">
        <v>147</v>
      </c>
      <c r="D753" s="17">
        <v>183</v>
      </c>
      <c r="E753" s="7">
        <v>18.600000000000001</v>
      </c>
      <c r="F753" s="7">
        <v>8.1</v>
      </c>
      <c r="G753" s="7">
        <f t="shared" si="133"/>
        <v>150.66</v>
      </c>
      <c r="H753" s="8">
        <f t="shared" si="157"/>
        <v>180.18935999999999</v>
      </c>
      <c r="I753" s="8">
        <v>180</v>
      </c>
      <c r="J753" s="15" t="str">
        <f t="shared" si="158"/>
        <v>F-183</v>
      </c>
      <c r="K753" s="8" t="s">
        <v>14</v>
      </c>
      <c r="L753" s="2" t="s">
        <v>165</v>
      </c>
      <c r="M753" s="2" t="s">
        <v>260</v>
      </c>
      <c r="P753" s="36">
        <f t="shared" si="150"/>
        <v>210</v>
      </c>
      <c r="Q753" s="3">
        <f t="shared" si="151"/>
        <v>1</v>
      </c>
      <c r="R753" s="3">
        <f t="shared" si="152"/>
        <v>0</v>
      </c>
      <c r="S753" s="3">
        <f t="shared" si="153"/>
        <v>0</v>
      </c>
      <c r="T753" s="3">
        <f t="shared" si="154"/>
        <v>0</v>
      </c>
      <c r="U753" s="3">
        <f t="shared" si="155"/>
        <v>0</v>
      </c>
      <c r="V753" s="3">
        <f t="shared" si="156"/>
        <v>0</v>
      </c>
      <c r="W753" s="3">
        <f t="shared" si="147"/>
        <v>0</v>
      </c>
      <c r="X753" s="3">
        <f t="shared" si="148"/>
        <v>0</v>
      </c>
      <c r="Y753" s="3">
        <f t="shared" si="149"/>
        <v>0</v>
      </c>
    </row>
    <row r="754" spans="1:25" hidden="1" x14ac:dyDescent="0.25">
      <c r="C754" s="3" t="s">
        <v>147</v>
      </c>
      <c r="D754" s="17">
        <v>184</v>
      </c>
      <c r="E754" s="7">
        <v>18.600000000000001</v>
      </c>
      <c r="F754" s="7">
        <v>8.1</v>
      </c>
      <c r="G754" s="7">
        <f t="shared" si="133"/>
        <v>150.66</v>
      </c>
      <c r="H754" s="8">
        <f t="shared" si="157"/>
        <v>180.18935999999999</v>
      </c>
      <c r="I754" s="8">
        <v>180</v>
      </c>
      <c r="J754" s="15" t="str">
        <f t="shared" si="158"/>
        <v>F-184</v>
      </c>
      <c r="K754" s="8" t="s">
        <v>14</v>
      </c>
      <c r="L754" s="2" t="s">
        <v>165</v>
      </c>
      <c r="M754" s="2" t="s">
        <v>260</v>
      </c>
      <c r="P754" s="36">
        <f t="shared" si="150"/>
        <v>210</v>
      </c>
      <c r="Q754" s="3">
        <f t="shared" si="151"/>
        <v>1</v>
      </c>
      <c r="R754" s="3">
        <f t="shared" si="152"/>
        <v>0</v>
      </c>
      <c r="S754" s="3">
        <f t="shared" si="153"/>
        <v>0</v>
      </c>
      <c r="T754" s="3">
        <f t="shared" si="154"/>
        <v>0</v>
      </c>
      <c r="U754" s="3">
        <f t="shared" si="155"/>
        <v>0</v>
      </c>
      <c r="V754" s="3">
        <f t="shared" si="156"/>
        <v>0</v>
      </c>
      <c r="W754" s="3">
        <f t="shared" si="147"/>
        <v>0</v>
      </c>
      <c r="X754" s="3">
        <f t="shared" si="148"/>
        <v>0</v>
      </c>
      <c r="Y754" s="3">
        <f t="shared" si="149"/>
        <v>0</v>
      </c>
    </row>
    <row r="755" spans="1:25" x14ac:dyDescent="0.25">
      <c r="C755" s="3" t="s">
        <v>147</v>
      </c>
      <c r="D755" s="17">
        <v>185</v>
      </c>
      <c r="E755" s="7">
        <v>18.600000000000001</v>
      </c>
      <c r="F755" s="7">
        <v>8.1</v>
      </c>
      <c r="G755" s="7">
        <f t="shared" si="133"/>
        <v>150.66</v>
      </c>
      <c r="H755" s="8">
        <f t="shared" si="157"/>
        <v>180.18935999999999</v>
      </c>
      <c r="I755" s="8">
        <v>180</v>
      </c>
      <c r="J755" s="15" t="str">
        <f t="shared" si="158"/>
        <v>F-185</v>
      </c>
      <c r="K755" s="8" t="s">
        <v>14</v>
      </c>
      <c r="L755" s="2" t="s">
        <v>320</v>
      </c>
      <c r="M755" s="2"/>
      <c r="P755" s="36">
        <f t="shared" si="150"/>
        <v>210</v>
      </c>
      <c r="Q755" s="3">
        <f t="shared" si="151"/>
        <v>1</v>
      </c>
      <c r="R755" s="3">
        <f t="shared" si="152"/>
        <v>0</v>
      </c>
      <c r="S755" s="3">
        <f t="shared" si="153"/>
        <v>0</v>
      </c>
      <c r="T755" s="3">
        <f t="shared" si="154"/>
        <v>0</v>
      </c>
      <c r="U755" s="3">
        <f t="shared" si="155"/>
        <v>0</v>
      </c>
      <c r="V755" s="3">
        <f t="shared" si="156"/>
        <v>0</v>
      </c>
      <c r="W755" s="3">
        <f t="shared" si="147"/>
        <v>0</v>
      </c>
      <c r="X755" s="3">
        <f t="shared" si="148"/>
        <v>0</v>
      </c>
      <c r="Y755" s="3">
        <f t="shared" si="149"/>
        <v>0</v>
      </c>
    </row>
    <row r="756" spans="1:25" x14ac:dyDescent="0.25">
      <c r="C756" s="3" t="s">
        <v>147</v>
      </c>
      <c r="D756" s="17">
        <v>186</v>
      </c>
      <c r="E756" s="7">
        <v>18.600000000000001</v>
      </c>
      <c r="F756" s="7">
        <v>8.1</v>
      </c>
      <c r="G756" s="7">
        <f t="shared" si="133"/>
        <v>150.66</v>
      </c>
      <c r="H756" s="8">
        <f t="shared" si="157"/>
        <v>180.18935999999999</v>
      </c>
      <c r="I756" s="8">
        <v>180</v>
      </c>
      <c r="J756" s="15" t="str">
        <f t="shared" si="158"/>
        <v>F-186</v>
      </c>
      <c r="K756" s="8" t="s">
        <v>14</v>
      </c>
      <c r="L756" s="2" t="s">
        <v>320</v>
      </c>
      <c r="M756" s="2"/>
      <c r="P756" s="36">
        <f t="shared" si="150"/>
        <v>210</v>
      </c>
      <c r="Q756" s="3">
        <f t="shared" si="151"/>
        <v>1</v>
      </c>
      <c r="R756" s="3">
        <f t="shared" si="152"/>
        <v>0</v>
      </c>
      <c r="S756" s="3">
        <f t="shared" si="153"/>
        <v>0</v>
      </c>
      <c r="T756" s="3">
        <f t="shared" si="154"/>
        <v>0</v>
      </c>
      <c r="U756" s="3">
        <f t="shared" si="155"/>
        <v>0</v>
      </c>
      <c r="V756" s="3">
        <f t="shared" si="156"/>
        <v>0</v>
      </c>
      <c r="W756" s="3">
        <f t="shared" si="147"/>
        <v>0</v>
      </c>
      <c r="X756" s="3">
        <f t="shared" si="148"/>
        <v>0</v>
      </c>
      <c r="Y756" s="3">
        <f t="shared" si="149"/>
        <v>0</v>
      </c>
    </row>
    <row r="757" spans="1:25" x14ac:dyDescent="0.25">
      <c r="C757" s="3" t="s">
        <v>147</v>
      </c>
      <c r="D757" s="17">
        <v>187</v>
      </c>
      <c r="E757" s="7">
        <v>18.600000000000001</v>
      </c>
      <c r="F757" s="7">
        <v>8.1</v>
      </c>
      <c r="G757" s="7">
        <f t="shared" si="133"/>
        <v>150.66</v>
      </c>
      <c r="H757" s="8">
        <f t="shared" si="157"/>
        <v>180.18935999999999</v>
      </c>
      <c r="I757" s="8">
        <v>180</v>
      </c>
      <c r="J757" s="15" t="str">
        <f t="shared" si="158"/>
        <v>F-187</v>
      </c>
      <c r="K757" s="8" t="s">
        <v>14</v>
      </c>
      <c r="L757" s="2" t="s">
        <v>320</v>
      </c>
      <c r="M757" s="2"/>
      <c r="P757" s="36">
        <f t="shared" si="150"/>
        <v>210</v>
      </c>
      <c r="Q757" s="3">
        <f t="shared" si="151"/>
        <v>1</v>
      </c>
      <c r="R757" s="3">
        <f t="shared" si="152"/>
        <v>0</v>
      </c>
      <c r="S757" s="3">
        <f t="shared" si="153"/>
        <v>0</v>
      </c>
      <c r="T757" s="3">
        <f t="shared" si="154"/>
        <v>0</v>
      </c>
      <c r="U757" s="3">
        <f t="shared" si="155"/>
        <v>0</v>
      </c>
      <c r="V757" s="3">
        <f t="shared" si="156"/>
        <v>0</v>
      </c>
      <c r="W757" s="3">
        <f t="shared" si="147"/>
        <v>0</v>
      </c>
      <c r="X757" s="3">
        <f t="shared" si="148"/>
        <v>0</v>
      </c>
      <c r="Y757" s="3">
        <f t="shared" si="149"/>
        <v>0</v>
      </c>
    </row>
    <row r="758" spans="1:25" hidden="1" x14ac:dyDescent="0.25">
      <c r="B758" s="3" t="s">
        <v>187</v>
      </c>
      <c r="C758" s="3" t="s">
        <v>147</v>
      </c>
      <c r="D758" s="17">
        <v>188</v>
      </c>
      <c r="E758" s="274" t="s">
        <v>31</v>
      </c>
      <c r="F758" s="274"/>
      <c r="G758" s="7">
        <f>'[1]PLOT DETAIL'!H148</f>
        <v>140.54346600000002</v>
      </c>
      <c r="H758" s="8">
        <f t="shared" si="157"/>
        <v>168.08998533600001</v>
      </c>
      <c r="I758" s="8">
        <v>180</v>
      </c>
      <c r="J758" s="15" t="str">
        <f t="shared" si="158"/>
        <v>F-188</v>
      </c>
      <c r="K758" s="8" t="s">
        <v>14</v>
      </c>
      <c r="L758" s="2" t="s">
        <v>18</v>
      </c>
      <c r="M758" s="2"/>
      <c r="P758" s="36">
        <f t="shared" si="150"/>
        <v>210</v>
      </c>
      <c r="Q758" s="3">
        <f t="shared" si="151"/>
        <v>1</v>
      </c>
      <c r="R758" s="3">
        <f t="shared" si="152"/>
        <v>0</v>
      </c>
      <c r="S758" s="3">
        <f t="shared" si="153"/>
        <v>0</v>
      </c>
      <c r="T758" s="3">
        <f t="shared" si="154"/>
        <v>0</v>
      </c>
      <c r="U758" s="3">
        <f t="shared" si="155"/>
        <v>0</v>
      </c>
      <c r="V758" s="3">
        <f t="shared" si="156"/>
        <v>0</v>
      </c>
      <c r="W758" s="3">
        <f t="shared" si="147"/>
        <v>0</v>
      </c>
      <c r="X758" s="3">
        <f t="shared" si="148"/>
        <v>0</v>
      </c>
      <c r="Y758" s="3">
        <f t="shared" si="149"/>
        <v>0</v>
      </c>
    </row>
    <row r="759" spans="1:25" hidden="1" x14ac:dyDescent="0.25">
      <c r="B759" s="3" t="s">
        <v>188</v>
      </c>
      <c r="C759" s="3" t="s">
        <v>147</v>
      </c>
      <c r="D759" s="17">
        <v>189</v>
      </c>
      <c r="E759" s="274" t="s">
        <v>31</v>
      </c>
      <c r="F759" s="274"/>
      <c r="G759" s="7">
        <f>'[1]PLOT DETAIL'!H152</f>
        <v>110.4435</v>
      </c>
      <c r="H759" s="8">
        <f t="shared" si="157"/>
        <v>132.09042600000001</v>
      </c>
      <c r="I759" s="8">
        <v>180</v>
      </c>
      <c r="J759" s="15" t="str">
        <f t="shared" si="158"/>
        <v>F-189</v>
      </c>
      <c r="K759" s="8" t="s">
        <v>14</v>
      </c>
      <c r="L759" s="2" t="s">
        <v>18</v>
      </c>
      <c r="M759" s="2"/>
      <c r="P759" s="36">
        <f t="shared" si="150"/>
        <v>210</v>
      </c>
      <c r="Q759" s="3">
        <f t="shared" si="151"/>
        <v>1</v>
      </c>
      <c r="R759" s="3">
        <f t="shared" si="152"/>
        <v>0</v>
      </c>
      <c r="S759" s="3">
        <f t="shared" si="153"/>
        <v>0</v>
      </c>
      <c r="T759" s="3">
        <f t="shared" si="154"/>
        <v>0</v>
      </c>
      <c r="U759" s="3">
        <f t="shared" si="155"/>
        <v>0</v>
      </c>
      <c r="V759" s="3">
        <f t="shared" si="156"/>
        <v>0</v>
      </c>
      <c r="W759" s="3">
        <f t="shared" si="147"/>
        <v>0</v>
      </c>
      <c r="X759" s="3">
        <f t="shared" si="148"/>
        <v>0</v>
      </c>
      <c r="Y759" s="3">
        <f t="shared" si="149"/>
        <v>0</v>
      </c>
    </row>
    <row r="760" spans="1:25" hidden="1" x14ac:dyDescent="0.25">
      <c r="B760" s="3" t="s">
        <v>189</v>
      </c>
      <c r="C760" s="3" t="s">
        <v>147</v>
      </c>
      <c r="D760" s="17">
        <v>190</v>
      </c>
      <c r="E760" s="274" t="s">
        <v>31</v>
      </c>
      <c r="F760" s="274"/>
      <c r="G760" s="7">
        <f>'[1]PLOT DETAIL'!H157</f>
        <v>150.35864749999999</v>
      </c>
      <c r="H760" s="8">
        <f t="shared" si="157"/>
        <v>179.82894240999997</v>
      </c>
      <c r="I760" s="8">
        <v>180</v>
      </c>
      <c r="J760" s="15" t="str">
        <f t="shared" si="158"/>
        <v>F-190</v>
      </c>
      <c r="K760" s="8" t="s">
        <v>14</v>
      </c>
      <c r="L760" s="2" t="s">
        <v>165</v>
      </c>
      <c r="M760" s="2"/>
      <c r="P760" s="36">
        <f t="shared" si="150"/>
        <v>210</v>
      </c>
      <c r="Q760" s="3">
        <f t="shared" si="151"/>
        <v>1</v>
      </c>
      <c r="R760" s="3">
        <f t="shared" si="152"/>
        <v>0</v>
      </c>
      <c r="S760" s="3">
        <f t="shared" si="153"/>
        <v>0</v>
      </c>
      <c r="T760" s="3">
        <f t="shared" si="154"/>
        <v>0</v>
      </c>
      <c r="U760" s="3">
        <f t="shared" si="155"/>
        <v>0</v>
      </c>
      <c r="V760" s="3">
        <f t="shared" si="156"/>
        <v>0</v>
      </c>
      <c r="W760" s="3">
        <f t="shared" si="147"/>
        <v>0</v>
      </c>
      <c r="X760" s="3">
        <f t="shared" si="148"/>
        <v>0</v>
      </c>
      <c r="Y760" s="3">
        <f t="shared" si="149"/>
        <v>0</v>
      </c>
    </row>
    <row r="761" spans="1:25" hidden="1" x14ac:dyDescent="0.25">
      <c r="B761" s="3" t="s">
        <v>190</v>
      </c>
      <c r="C761" s="3" t="s">
        <v>147</v>
      </c>
      <c r="D761" s="17">
        <v>191</v>
      </c>
      <c r="E761" s="274" t="s">
        <v>31</v>
      </c>
      <c r="F761" s="274"/>
      <c r="G761" s="7">
        <f>'[1]PLOT DETAIL'!H162</f>
        <v>138.46850500000002</v>
      </c>
      <c r="H761" s="8">
        <f t="shared" si="157"/>
        <v>165.60833198000003</v>
      </c>
      <c r="I761" s="8">
        <v>180</v>
      </c>
      <c r="J761" s="15" t="str">
        <f t="shared" si="158"/>
        <v>F-191</v>
      </c>
      <c r="K761" s="8" t="s">
        <v>14</v>
      </c>
      <c r="L761" s="2" t="s">
        <v>165</v>
      </c>
      <c r="M761" s="2"/>
      <c r="P761" s="36">
        <f t="shared" si="150"/>
        <v>210</v>
      </c>
      <c r="Q761" s="3">
        <f t="shared" si="151"/>
        <v>1</v>
      </c>
      <c r="R761" s="3">
        <f t="shared" si="152"/>
        <v>0</v>
      </c>
      <c r="S761" s="3">
        <f t="shared" si="153"/>
        <v>0</v>
      </c>
      <c r="T761" s="3">
        <f t="shared" si="154"/>
        <v>0</v>
      </c>
      <c r="U761" s="3">
        <f t="shared" si="155"/>
        <v>0</v>
      </c>
      <c r="V761" s="3">
        <f t="shared" si="156"/>
        <v>0</v>
      </c>
      <c r="W761" s="3">
        <f t="shared" si="147"/>
        <v>0</v>
      </c>
      <c r="X761" s="3">
        <f t="shared" si="148"/>
        <v>0</v>
      </c>
      <c r="Y761" s="3">
        <f t="shared" si="149"/>
        <v>0</v>
      </c>
    </row>
    <row r="762" spans="1:25" hidden="1" x14ac:dyDescent="0.25">
      <c r="B762" s="3" t="s">
        <v>191</v>
      </c>
      <c r="C762" s="3" t="s">
        <v>147</v>
      </c>
      <c r="D762" s="17">
        <v>192</v>
      </c>
      <c r="E762" s="274" t="s">
        <v>31</v>
      </c>
      <c r="F762" s="274"/>
      <c r="G762" s="7">
        <f>'[1]PLOT DETAIL'!H168</f>
        <v>164.267628</v>
      </c>
      <c r="H762" s="8">
        <f t="shared" si="157"/>
        <v>196.464083088</v>
      </c>
      <c r="I762" s="8">
        <v>180</v>
      </c>
      <c r="J762" s="15" t="str">
        <f t="shared" si="158"/>
        <v>F-192</v>
      </c>
      <c r="K762" s="8" t="s">
        <v>14</v>
      </c>
      <c r="L762" s="2" t="s">
        <v>18</v>
      </c>
      <c r="M762" s="2"/>
      <c r="P762" s="36">
        <f t="shared" si="150"/>
        <v>210</v>
      </c>
      <c r="Q762" s="3">
        <f t="shared" si="151"/>
        <v>1</v>
      </c>
      <c r="R762" s="3">
        <f t="shared" si="152"/>
        <v>0</v>
      </c>
      <c r="S762" s="3">
        <f t="shared" si="153"/>
        <v>0</v>
      </c>
      <c r="T762" s="3">
        <f t="shared" si="154"/>
        <v>0</v>
      </c>
      <c r="U762" s="3">
        <f t="shared" si="155"/>
        <v>0</v>
      </c>
      <c r="V762" s="3">
        <f t="shared" si="156"/>
        <v>0</v>
      </c>
      <c r="W762" s="3">
        <f t="shared" si="147"/>
        <v>0</v>
      </c>
      <c r="X762" s="3">
        <f t="shared" si="148"/>
        <v>0</v>
      </c>
      <c r="Y762" s="3">
        <f t="shared" si="149"/>
        <v>0</v>
      </c>
    </row>
    <row r="763" spans="1:25" hidden="1" x14ac:dyDescent="0.25">
      <c r="B763" s="3" t="s">
        <v>192</v>
      </c>
      <c r="C763" s="3" t="s">
        <v>147</v>
      </c>
      <c r="D763" s="17">
        <v>193</v>
      </c>
      <c r="E763" s="7">
        <v>26.2</v>
      </c>
      <c r="F763" s="7">
        <v>12</v>
      </c>
      <c r="G763" s="7">
        <f>F763*E763</f>
        <v>314.39999999999998</v>
      </c>
      <c r="H763" s="8">
        <f t="shared" si="157"/>
        <v>376.02239999999995</v>
      </c>
      <c r="I763" s="8">
        <v>375</v>
      </c>
      <c r="J763" s="15" t="str">
        <f t="shared" si="158"/>
        <v>F-193</v>
      </c>
      <c r="K763" s="8" t="s">
        <v>21</v>
      </c>
      <c r="L763" s="2" t="s">
        <v>21</v>
      </c>
      <c r="M763" s="2"/>
      <c r="P763" s="36">
        <f t="shared" si="150"/>
        <v>410</v>
      </c>
      <c r="Q763" s="3">
        <f t="shared" si="151"/>
        <v>0</v>
      </c>
      <c r="R763" s="3">
        <f t="shared" si="152"/>
        <v>0</v>
      </c>
      <c r="S763" s="3">
        <f t="shared" si="153"/>
        <v>0</v>
      </c>
      <c r="T763" s="3">
        <f t="shared" si="154"/>
        <v>0</v>
      </c>
      <c r="U763" s="3">
        <f t="shared" si="155"/>
        <v>1</v>
      </c>
      <c r="V763" s="3">
        <f t="shared" si="156"/>
        <v>0</v>
      </c>
      <c r="W763" s="3">
        <f t="shared" si="147"/>
        <v>0</v>
      </c>
      <c r="X763" s="3">
        <f t="shared" si="148"/>
        <v>0</v>
      </c>
      <c r="Y763" s="3">
        <f t="shared" si="149"/>
        <v>0</v>
      </c>
    </row>
    <row r="764" spans="1:25" hidden="1" x14ac:dyDescent="0.25">
      <c r="C764" s="3" t="s">
        <v>147</v>
      </c>
      <c r="D764" s="17">
        <v>194</v>
      </c>
      <c r="E764" s="7">
        <v>26.2</v>
      </c>
      <c r="F764" s="7">
        <v>12</v>
      </c>
      <c r="G764" s="7">
        <f>F764*E764</f>
        <v>314.39999999999998</v>
      </c>
      <c r="H764" s="8">
        <f t="shared" si="157"/>
        <v>376.02239999999995</v>
      </c>
      <c r="I764" s="8">
        <v>375</v>
      </c>
      <c r="J764" s="15" t="str">
        <f t="shared" si="158"/>
        <v>F-194</v>
      </c>
      <c r="K764" s="8" t="s">
        <v>21</v>
      </c>
      <c r="L764" s="2" t="s">
        <v>21</v>
      </c>
      <c r="M764" s="2"/>
      <c r="P764" s="36">
        <f t="shared" si="150"/>
        <v>410</v>
      </c>
      <c r="Q764" s="3">
        <f t="shared" si="151"/>
        <v>0</v>
      </c>
      <c r="R764" s="3">
        <f t="shared" si="152"/>
        <v>0</v>
      </c>
      <c r="S764" s="3">
        <f t="shared" si="153"/>
        <v>0</v>
      </c>
      <c r="T764" s="3">
        <f t="shared" si="154"/>
        <v>0</v>
      </c>
      <c r="U764" s="3">
        <f t="shared" si="155"/>
        <v>1</v>
      </c>
      <c r="V764" s="3">
        <f t="shared" si="156"/>
        <v>0</v>
      </c>
      <c r="W764" s="3">
        <f t="shared" si="147"/>
        <v>0</v>
      </c>
      <c r="X764" s="3">
        <f t="shared" si="148"/>
        <v>0</v>
      </c>
      <c r="Y764" s="3">
        <f t="shared" si="149"/>
        <v>0</v>
      </c>
    </row>
    <row r="765" spans="1:25" hidden="1" x14ac:dyDescent="0.25">
      <c r="C765" s="3" t="s">
        <v>147</v>
      </c>
      <c r="D765" s="17">
        <v>195</v>
      </c>
      <c r="E765" s="7">
        <v>26.2</v>
      </c>
      <c r="F765" s="7">
        <v>12</v>
      </c>
      <c r="G765" s="7">
        <f>F765*E765</f>
        <v>314.39999999999998</v>
      </c>
      <c r="H765" s="8">
        <f t="shared" si="157"/>
        <v>376.02239999999995</v>
      </c>
      <c r="I765" s="8">
        <v>375</v>
      </c>
      <c r="J765" s="15" t="str">
        <f t="shared" si="158"/>
        <v>F-195</v>
      </c>
      <c r="K765" s="8" t="s">
        <v>21</v>
      </c>
      <c r="L765" s="2" t="s">
        <v>21</v>
      </c>
      <c r="M765" s="2"/>
      <c r="P765" s="36">
        <f t="shared" si="150"/>
        <v>410</v>
      </c>
      <c r="Q765" s="3">
        <f t="shared" si="151"/>
        <v>0</v>
      </c>
      <c r="R765" s="3">
        <f t="shared" si="152"/>
        <v>0</v>
      </c>
      <c r="S765" s="3">
        <f t="shared" si="153"/>
        <v>0</v>
      </c>
      <c r="T765" s="3">
        <f t="shared" si="154"/>
        <v>0</v>
      </c>
      <c r="U765" s="3">
        <f t="shared" si="155"/>
        <v>1</v>
      </c>
      <c r="V765" s="3">
        <f t="shared" si="156"/>
        <v>0</v>
      </c>
      <c r="W765" s="3">
        <f t="shared" si="147"/>
        <v>0</v>
      </c>
      <c r="X765" s="3">
        <f t="shared" si="148"/>
        <v>0</v>
      </c>
      <c r="Y765" s="3">
        <f t="shared" si="149"/>
        <v>0</v>
      </c>
    </row>
    <row r="766" spans="1:25" hidden="1" x14ac:dyDescent="0.25">
      <c r="C766" s="3" t="s">
        <v>147</v>
      </c>
      <c r="D766" s="17">
        <v>196</v>
      </c>
      <c r="E766" s="7">
        <v>26.2</v>
      </c>
      <c r="F766" s="7">
        <v>12</v>
      </c>
      <c r="G766" s="7">
        <f>F766*E766</f>
        <v>314.39999999999998</v>
      </c>
      <c r="H766" s="8">
        <f t="shared" si="157"/>
        <v>376.02239999999995</v>
      </c>
      <c r="I766" s="8">
        <v>375</v>
      </c>
      <c r="J766" s="15" t="str">
        <f t="shared" si="158"/>
        <v>F-196</v>
      </c>
      <c r="K766" s="8" t="s">
        <v>21</v>
      </c>
      <c r="L766" s="2" t="s">
        <v>21</v>
      </c>
      <c r="M766" s="2"/>
      <c r="P766" s="36">
        <f t="shared" si="150"/>
        <v>410</v>
      </c>
      <c r="Q766" s="3">
        <f t="shared" si="151"/>
        <v>0</v>
      </c>
      <c r="R766" s="3">
        <f t="shared" si="152"/>
        <v>0</v>
      </c>
      <c r="S766" s="3">
        <f t="shared" si="153"/>
        <v>0</v>
      </c>
      <c r="T766" s="3">
        <f t="shared" si="154"/>
        <v>0</v>
      </c>
      <c r="U766" s="3">
        <f t="shared" si="155"/>
        <v>1</v>
      </c>
      <c r="V766" s="3">
        <f t="shared" si="156"/>
        <v>0</v>
      </c>
      <c r="W766" s="3">
        <f t="shared" si="147"/>
        <v>0</v>
      </c>
      <c r="X766" s="3">
        <f t="shared" si="148"/>
        <v>0</v>
      </c>
      <c r="Y766" s="3">
        <f t="shared" si="149"/>
        <v>0</v>
      </c>
    </row>
    <row r="767" spans="1:25" hidden="1" x14ac:dyDescent="0.25">
      <c r="B767" s="3" t="s">
        <v>193</v>
      </c>
      <c r="C767" s="3" t="s">
        <v>147</v>
      </c>
      <c r="D767" s="17">
        <v>197</v>
      </c>
      <c r="E767" s="7">
        <v>26.2</v>
      </c>
      <c r="F767" s="7">
        <v>10.8</v>
      </c>
      <c r="G767" s="7">
        <f t="shared" si="133"/>
        <v>282.96000000000004</v>
      </c>
      <c r="H767" s="8">
        <f t="shared" si="157"/>
        <v>338.42016000000001</v>
      </c>
      <c r="I767" s="8">
        <v>300</v>
      </c>
      <c r="J767" s="15" t="str">
        <f t="shared" si="158"/>
        <v>F-197</v>
      </c>
      <c r="K767" s="8" t="s">
        <v>14</v>
      </c>
      <c r="L767" s="121" t="s">
        <v>332</v>
      </c>
      <c r="M767" s="2" t="s">
        <v>314</v>
      </c>
      <c r="P767" s="36">
        <f t="shared" si="150"/>
        <v>350</v>
      </c>
      <c r="Q767" s="3">
        <f t="shared" si="151"/>
        <v>0</v>
      </c>
      <c r="R767" s="3">
        <f t="shared" si="152"/>
        <v>0</v>
      </c>
      <c r="S767" s="3">
        <f t="shared" si="153"/>
        <v>0</v>
      </c>
      <c r="T767" s="3">
        <f t="shared" si="154"/>
        <v>1</v>
      </c>
      <c r="U767" s="3">
        <f t="shared" si="155"/>
        <v>0</v>
      </c>
      <c r="V767" s="3">
        <f t="shared" si="156"/>
        <v>0</v>
      </c>
      <c r="W767" s="3">
        <f t="shared" si="147"/>
        <v>0</v>
      </c>
      <c r="X767" s="3">
        <f t="shared" si="148"/>
        <v>0</v>
      </c>
      <c r="Y767" s="3">
        <f t="shared" si="149"/>
        <v>0</v>
      </c>
    </row>
    <row r="768" spans="1:25" ht="19.5" hidden="1" x14ac:dyDescent="0.3">
      <c r="A768" s="6" t="s">
        <v>194</v>
      </c>
      <c r="B768" s="3" t="s">
        <v>195</v>
      </c>
      <c r="C768" s="3" t="s">
        <v>194</v>
      </c>
      <c r="D768" s="17">
        <v>1</v>
      </c>
      <c r="E768" s="7">
        <v>18.600000000000001</v>
      </c>
      <c r="F768" s="7">
        <v>9.109</v>
      </c>
      <c r="G768" s="7">
        <f t="shared" si="133"/>
        <v>169.42740000000001</v>
      </c>
      <c r="H768" s="8">
        <f t="shared" si="157"/>
        <v>202.63517039999999</v>
      </c>
      <c r="I768" s="8">
        <v>180</v>
      </c>
      <c r="J768" s="15" t="str">
        <f t="shared" si="158"/>
        <v>G-1</v>
      </c>
      <c r="K768" s="8" t="s">
        <v>14</v>
      </c>
      <c r="L768" s="121" t="s">
        <v>332</v>
      </c>
      <c r="M768" s="124" t="s">
        <v>314</v>
      </c>
      <c r="P768" s="36">
        <f t="shared" si="150"/>
        <v>210</v>
      </c>
      <c r="Q768" s="3">
        <f t="shared" si="151"/>
        <v>1</v>
      </c>
      <c r="R768" s="3">
        <f t="shared" si="152"/>
        <v>0</v>
      </c>
      <c r="S768" s="3">
        <f t="shared" si="153"/>
        <v>0</v>
      </c>
      <c r="T768" s="3">
        <f t="shared" si="154"/>
        <v>0</v>
      </c>
      <c r="U768" s="3">
        <f t="shared" si="155"/>
        <v>0</v>
      </c>
      <c r="V768" s="3">
        <f t="shared" si="156"/>
        <v>0</v>
      </c>
      <c r="W768" s="3">
        <f t="shared" si="147"/>
        <v>0</v>
      </c>
      <c r="X768" s="3">
        <f t="shared" si="148"/>
        <v>0</v>
      </c>
      <c r="Y768" s="3">
        <f t="shared" si="149"/>
        <v>0</v>
      </c>
    </row>
    <row r="769" spans="1:25" ht="19.5" x14ac:dyDescent="0.3">
      <c r="A769" s="6"/>
      <c r="B769" s="3" t="s">
        <v>196</v>
      </c>
      <c r="C769" s="3" t="s">
        <v>194</v>
      </c>
      <c r="D769" s="17">
        <v>2</v>
      </c>
      <c r="E769" s="7">
        <v>18.600000000000001</v>
      </c>
      <c r="F769" s="7">
        <v>8.1</v>
      </c>
      <c r="G769" s="7">
        <f>F769*E769</f>
        <v>150.66</v>
      </c>
      <c r="H769" s="8">
        <f t="shared" si="157"/>
        <v>180.18935999999999</v>
      </c>
      <c r="I769" s="8">
        <v>180</v>
      </c>
      <c r="J769" s="15" t="str">
        <f t="shared" si="158"/>
        <v>G-2</v>
      </c>
      <c r="K769" s="8" t="s">
        <v>14</v>
      </c>
      <c r="L769" s="2" t="s">
        <v>320</v>
      </c>
      <c r="M769" s="2"/>
      <c r="P769" s="36">
        <f t="shared" si="150"/>
        <v>210</v>
      </c>
      <c r="Q769" s="3">
        <f t="shared" si="151"/>
        <v>1</v>
      </c>
      <c r="R769" s="3">
        <f t="shared" si="152"/>
        <v>0</v>
      </c>
      <c r="S769" s="3">
        <f t="shared" si="153"/>
        <v>0</v>
      </c>
      <c r="T769" s="3">
        <f t="shared" si="154"/>
        <v>0</v>
      </c>
      <c r="U769" s="3">
        <f t="shared" si="155"/>
        <v>0</v>
      </c>
      <c r="V769" s="3">
        <f t="shared" si="156"/>
        <v>0</v>
      </c>
      <c r="W769" s="3">
        <f t="shared" si="147"/>
        <v>0</v>
      </c>
      <c r="X769" s="3">
        <f t="shared" si="148"/>
        <v>0</v>
      </c>
      <c r="Y769" s="3">
        <f t="shared" si="149"/>
        <v>0</v>
      </c>
    </row>
    <row r="770" spans="1:25" ht="19.5" x14ac:dyDescent="0.3">
      <c r="A770" s="6"/>
      <c r="C770" s="3" t="s">
        <v>194</v>
      </c>
      <c r="D770" s="17">
        <v>3</v>
      </c>
      <c r="E770" s="7">
        <v>18.600000000000001</v>
      </c>
      <c r="F770" s="7">
        <v>8.1</v>
      </c>
      <c r="G770" s="7">
        <f>F770*E770</f>
        <v>150.66</v>
      </c>
      <c r="H770" s="8">
        <f t="shared" si="157"/>
        <v>180.18935999999999</v>
      </c>
      <c r="I770" s="8">
        <v>180</v>
      </c>
      <c r="J770" s="15" t="str">
        <f t="shared" si="158"/>
        <v>G-3</v>
      </c>
      <c r="K770" s="8" t="s">
        <v>14</v>
      </c>
      <c r="L770" s="2" t="s">
        <v>320</v>
      </c>
      <c r="M770" s="2"/>
      <c r="P770" s="36">
        <f t="shared" si="150"/>
        <v>210</v>
      </c>
      <c r="Q770" s="3">
        <f t="shared" si="151"/>
        <v>1</v>
      </c>
      <c r="R770" s="3">
        <f t="shared" si="152"/>
        <v>0</v>
      </c>
      <c r="S770" s="3">
        <f t="shared" si="153"/>
        <v>0</v>
      </c>
      <c r="T770" s="3">
        <f t="shared" si="154"/>
        <v>0</v>
      </c>
      <c r="U770" s="3">
        <f t="shared" si="155"/>
        <v>0</v>
      </c>
      <c r="V770" s="3">
        <f t="shared" si="156"/>
        <v>0</v>
      </c>
      <c r="W770" s="3">
        <f t="shared" si="147"/>
        <v>0</v>
      </c>
      <c r="X770" s="3">
        <f t="shared" si="148"/>
        <v>0</v>
      </c>
      <c r="Y770" s="3">
        <f t="shared" si="149"/>
        <v>0</v>
      </c>
    </row>
    <row r="771" spans="1:25" ht="19.5" x14ac:dyDescent="0.3">
      <c r="A771" s="6"/>
      <c r="C771" s="3" t="s">
        <v>194</v>
      </c>
      <c r="D771" s="17">
        <v>4</v>
      </c>
      <c r="E771" s="7">
        <v>18.600000000000001</v>
      </c>
      <c r="F771" s="7">
        <v>8.1</v>
      </c>
      <c r="G771" s="7">
        <f t="shared" ref="G771:G778" si="160">F771*E771</f>
        <v>150.66</v>
      </c>
      <c r="H771" s="8">
        <f t="shared" si="157"/>
        <v>180.18935999999999</v>
      </c>
      <c r="I771" s="8">
        <v>180</v>
      </c>
      <c r="J771" s="15" t="str">
        <f t="shared" si="158"/>
        <v>G-4</v>
      </c>
      <c r="K771" s="8" t="s">
        <v>14</v>
      </c>
      <c r="L771" s="2" t="s">
        <v>320</v>
      </c>
      <c r="M771" s="2"/>
      <c r="P771" s="36">
        <f t="shared" si="150"/>
        <v>210</v>
      </c>
      <c r="Q771" s="3">
        <f t="shared" si="151"/>
        <v>1</v>
      </c>
      <c r="R771" s="3">
        <f t="shared" si="152"/>
        <v>0</v>
      </c>
      <c r="S771" s="3">
        <f t="shared" si="153"/>
        <v>0</v>
      </c>
      <c r="T771" s="3">
        <f t="shared" si="154"/>
        <v>0</v>
      </c>
      <c r="U771" s="3">
        <f t="shared" si="155"/>
        <v>0</v>
      </c>
      <c r="V771" s="3">
        <f t="shared" si="156"/>
        <v>0</v>
      </c>
      <c r="W771" s="3">
        <f t="shared" si="147"/>
        <v>0</v>
      </c>
      <c r="X771" s="3">
        <f t="shared" si="148"/>
        <v>0</v>
      </c>
      <c r="Y771" s="3">
        <f t="shared" si="149"/>
        <v>0</v>
      </c>
    </row>
    <row r="772" spans="1:25" ht="19.5" x14ac:dyDescent="0.3">
      <c r="A772" s="6"/>
      <c r="C772" s="3" t="s">
        <v>194</v>
      </c>
      <c r="D772" s="17">
        <v>5</v>
      </c>
      <c r="E772" s="7">
        <v>18.600000000000001</v>
      </c>
      <c r="F772" s="7">
        <v>8.1</v>
      </c>
      <c r="G772" s="7">
        <f t="shared" si="160"/>
        <v>150.66</v>
      </c>
      <c r="H772" s="8">
        <f t="shared" si="157"/>
        <v>180.18935999999999</v>
      </c>
      <c r="I772" s="8">
        <v>180</v>
      </c>
      <c r="J772" s="15" t="str">
        <f t="shared" si="158"/>
        <v>G-5</v>
      </c>
      <c r="K772" s="8" t="s">
        <v>14</v>
      </c>
      <c r="L772" s="2" t="s">
        <v>320</v>
      </c>
      <c r="M772" s="2"/>
      <c r="P772" s="36">
        <f t="shared" si="150"/>
        <v>210</v>
      </c>
      <c r="Q772" s="3">
        <f t="shared" si="151"/>
        <v>1</v>
      </c>
      <c r="R772" s="3">
        <f t="shared" si="152"/>
        <v>0</v>
      </c>
      <c r="S772" s="3">
        <f t="shared" si="153"/>
        <v>0</v>
      </c>
      <c r="T772" s="3">
        <f t="shared" si="154"/>
        <v>0</v>
      </c>
      <c r="U772" s="3">
        <f t="shared" si="155"/>
        <v>0</v>
      </c>
      <c r="V772" s="3">
        <f t="shared" si="156"/>
        <v>0</v>
      </c>
      <c r="W772" s="3">
        <f t="shared" ref="W772:W835" si="161">IF($P772=$W$3,1,0)</f>
        <v>0</v>
      </c>
      <c r="X772" s="3">
        <f t="shared" ref="X772:X835" si="162">IF($P772=$X$3,1,0)</f>
        <v>0</v>
      </c>
      <c r="Y772" s="3">
        <f t="shared" ref="Y772:Y835" si="163">IF($P772=$Y$3,1,0)</f>
        <v>0</v>
      </c>
    </row>
    <row r="773" spans="1:25" ht="19.5" x14ac:dyDescent="0.3">
      <c r="A773" s="6"/>
      <c r="C773" s="3" t="s">
        <v>194</v>
      </c>
      <c r="D773" s="17">
        <v>6</v>
      </c>
      <c r="E773" s="7">
        <v>18.600000000000001</v>
      </c>
      <c r="F773" s="7">
        <v>8.1</v>
      </c>
      <c r="G773" s="7">
        <f t="shared" si="160"/>
        <v>150.66</v>
      </c>
      <c r="H773" s="8">
        <f t="shared" si="157"/>
        <v>180.18935999999999</v>
      </c>
      <c r="I773" s="8">
        <v>180</v>
      </c>
      <c r="J773" s="15" t="str">
        <f t="shared" si="158"/>
        <v>G-6</v>
      </c>
      <c r="K773" s="8" t="s">
        <v>14</v>
      </c>
      <c r="L773" s="2" t="s">
        <v>320</v>
      </c>
      <c r="M773" s="2"/>
      <c r="P773" s="36">
        <f t="shared" ref="P773:P836" si="164">IF(H773&lt;=210,210,IF(H773&lt;=250,250,IF(H773&lt;=320,320,IF(H773&lt;=350,350,IF(H773&lt;=410,410,IF(H773&lt;=520,520,IF(H773&lt;=700,700,IF(H773&lt;=900,900,IF(H773&lt;=1200,1200,0)))))))))</f>
        <v>210</v>
      </c>
      <c r="Q773" s="3">
        <f t="shared" ref="Q773:Q836" si="165">IF($P773=$Q$3,1,0)</f>
        <v>1</v>
      </c>
      <c r="R773" s="3">
        <f t="shared" ref="R773:R836" si="166">IF($P773=$R$3,1,0)</f>
        <v>0</v>
      </c>
      <c r="S773" s="3">
        <f t="shared" ref="S773:S836" si="167">IF($P773=$S$3,1,0)</f>
        <v>0</v>
      </c>
      <c r="T773" s="3">
        <f t="shared" ref="T773:T836" si="168">IF($P773=$T$3,1,0)</f>
        <v>0</v>
      </c>
      <c r="U773" s="3">
        <f t="shared" ref="U773:U836" si="169">IF($P773=$U$3,1,0)</f>
        <v>0</v>
      </c>
      <c r="V773" s="3">
        <f t="shared" ref="V773:V836" si="170">IF($P773=$V$3,1,0)</f>
        <v>0</v>
      </c>
      <c r="W773" s="3">
        <f t="shared" si="161"/>
        <v>0</v>
      </c>
      <c r="X773" s="3">
        <f t="shared" si="162"/>
        <v>0</v>
      </c>
      <c r="Y773" s="3">
        <f t="shared" si="163"/>
        <v>0</v>
      </c>
    </row>
    <row r="774" spans="1:25" ht="19.5" x14ac:dyDescent="0.3">
      <c r="A774" s="6"/>
      <c r="C774" s="3" t="s">
        <v>194</v>
      </c>
      <c r="D774" s="17">
        <v>7</v>
      </c>
      <c r="E774" s="7">
        <v>18.600000000000001</v>
      </c>
      <c r="F774" s="7">
        <v>8.1</v>
      </c>
      <c r="G774" s="7">
        <f t="shared" si="160"/>
        <v>150.66</v>
      </c>
      <c r="H774" s="8">
        <f t="shared" si="157"/>
        <v>180.18935999999999</v>
      </c>
      <c r="I774" s="8">
        <v>180</v>
      </c>
      <c r="J774" s="15" t="str">
        <f t="shared" si="158"/>
        <v>G-7</v>
      </c>
      <c r="K774" s="8" t="s">
        <v>14</v>
      </c>
      <c r="L774" s="2" t="s">
        <v>320</v>
      </c>
      <c r="M774" s="2"/>
      <c r="P774" s="36">
        <f t="shared" si="164"/>
        <v>210</v>
      </c>
      <c r="Q774" s="3">
        <f t="shared" si="165"/>
        <v>1</v>
      </c>
      <c r="R774" s="3">
        <f t="shared" si="166"/>
        <v>0</v>
      </c>
      <c r="S774" s="3">
        <f t="shared" si="167"/>
        <v>0</v>
      </c>
      <c r="T774" s="3">
        <f t="shared" si="168"/>
        <v>0</v>
      </c>
      <c r="U774" s="3">
        <f t="shared" si="169"/>
        <v>0</v>
      </c>
      <c r="V774" s="3">
        <f t="shared" si="170"/>
        <v>0</v>
      </c>
      <c r="W774" s="3">
        <f t="shared" si="161"/>
        <v>0</v>
      </c>
      <c r="X774" s="3">
        <f t="shared" si="162"/>
        <v>0</v>
      </c>
      <c r="Y774" s="3">
        <f t="shared" si="163"/>
        <v>0</v>
      </c>
    </row>
    <row r="775" spans="1:25" ht="19.5" x14ac:dyDescent="0.3">
      <c r="A775" s="6"/>
      <c r="C775" s="3" t="s">
        <v>194</v>
      </c>
      <c r="D775" s="17">
        <v>8</v>
      </c>
      <c r="E775" s="7">
        <v>18.600000000000001</v>
      </c>
      <c r="F775" s="7">
        <v>8.1</v>
      </c>
      <c r="G775" s="7">
        <f t="shared" si="160"/>
        <v>150.66</v>
      </c>
      <c r="H775" s="8">
        <f t="shared" si="157"/>
        <v>180.18935999999999</v>
      </c>
      <c r="I775" s="8">
        <v>180</v>
      </c>
      <c r="J775" s="15" t="str">
        <f t="shared" si="158"/>
        <v>G-8</v>
      </c>
      <c r="K775" s="8" t="s">
        <v>14</v>
      </c>
      <c r="L775" s="2" t="s">
        <v>320</v>
      </c>
      <c r="M775" s="2"/>
      <c r="P775" s="36">
        <f t="shared" si="164"/>
        <v>210</v>
      </c>
      <c r="Q775" s="3">
        <f t="shared" si="165"/>
        <v>1</v>
      </c>
      <c r="R775" s="3">
        <f t="shared" si="166"/>
        <v>0</v>
      </c>
      <c r="S775" s="3">
        <f t="shared" si="167"/>
        <v>0</v>
      </c>
      <c r="T775" s="3">
        <f t="shared" si="168"/>
        <v>0</v>
      </c>
      <c r="U775" s="3">
        <f t="shared" si="169"/>
        <v>0</v>
      </c>
      <c r="V775" s="3">
        <f t="shared" si="170"/>
        <v>0</v>
      </c>
      <c r="W775" s="3">
        <f t="shared" si="161"/>
        <v>0</v>
      </c>
      <c r="X775" s="3">
        <f t="shared" si="162"/>
        <v>0</v>
      </c>
      <c r="Y775" s="3">
        <f t="shared" si="163"/>
        <v>0</v>
      </c>
    </row>
    <row r="776" spans="1:25" ht="19.5" x14ac:dyDescent="0.3">
      <c r="A776" s="6"/>
      <c r="C776" s="3" t="s">
        <v>194</v>
      </c>
      <c r="D776" s="17">
        <v>9</v>
      </c>
      <c r="E776" s="7">
        <v>18.600000000000001</v>
      </c>
      <c r="F776" s="7">
        <v>8.1</v>
      </c>
      <c r="G776" s="7">
        <f t="shared" si="160"/>
        <v>150.66</v>
      </c>
      <c r="H776" s="8">
        <f t="shared" si="157"/>
        <v>180.18935999999999</v>
      </c>
      <c r="I776" s="8">
        <v>180</v>
      </c>
      <c r="J776" s="15" t="str">
        <f t="shared" si="158"/>
        <v>G-9</v>
      </c>
      <c r="K776" s="8" t="s">
        <v>14</v>
      </c>
      <c r="L776" s="2" t="s">
        <v>320</v>
      </c>
      <c r="M776" s="2"/>
      <c r="P776" s="36">
        <f t="shared" si="164"/>
        <v>210</v>
      </c>
      <c r="Q776" s="3">
        <f t="shared" si="165"/>
        <v>1</v>
      </c>
      <c r="R776" s="3">
        <f t="shared" si="166"/>
        <v>0</v>
      </c>
      <c r="S776" s="3">
        <f t="shared" si="167"/>
        <v>0</v>
      </c>
      <c r="T776" s="3">
        <f t="shared" si="168"/>
        <v>0</v>
      </c>
      <c r="U776" s="3">
        <f t="shared" si="169"/>
        <v>0</v>
      </c>
      <c r="V776" s="3">
        <f t="shared" si="170"/>
        <v>0</v>
      </c>
      <c r="W776" s="3">
        <f t="shared" si="161"/>
        <v>0</v>
      </c>
      <c r="X776" s="3">
        <f t="shared" si="162"/>
        <v>0</v>
      </c>
      <c r="Y776" s="3">
        <f t="shared" si="163"/>
        <v>0</v>
      </c>
    </row>
    <row r="777" spans="1:25" ht="19.5" x14ac:dyDescent="0.3">
      <c r="A777" s="6"/>
      <c r="C777" s="3" t="s">
        <v>194</v>
      </c>
      <c r="D777" s="17">
        <v>10</v>
      </c>
      <c r="E777" s="7">
        <v>18.600000000000001</v>
      </c>
      <c r="F777" s="7">
        <v>8.1</v>
      </c>
      <c r="G777" s="7">
        <f t="shared" si="160"/>
        <v>150.66</v>
      </c>
      <c r="H777" s="8">
        <f t="shared" si="157"/>
        <v>180.18935999999999</v>
      </c>
      <c r="I777" s="8">
        <v>180</v>
      </c>
      <c r="J777" s="15" t="str">
        <f t="shared" si="158"/>
        <v>G-10</v>
      </c>
      <c r="K777" s="8" t="s">
        <v>14</v>
      </c>
      <c r="L777" s="2" t="s">
        <v>320</v>
      </c>
      <c r="M777" s="2"/>
      <c r="P777" s="36">
        <f t="shared" si="164"/>
        <v>210</v>
      </c>
      <c r="Q777" s="3">
        <f t="shared" si="165"/>
        <v>1</v>
      </c>
      <c r="R777" s="3">
        <f t="shared" si="166"/>
        <v>0</v>
      </c>
      <c r="S777" s="3">
        <f t="shared" si="167"/>
        <v>0</v>
      </c>
      <c r="T777" s="3">
        <f t="shared" si="168"/>
        <v>0</v>
      </c>
      <c r="U777" s="3">
        <f t="shared" si="169"/>
        <v>0</v>
      </c>
      <c r="V777" s="3">
        <f t="shared" si="170"/>
        <v>0</v>
      </c>
      <c r="W777" s="3">
        <f t="shared" si="161"/>
        <v>0</v>
      </c>
      <c r="X777" s="3">
        <f t="shared" si="162"/>
        <v>0</v>
      </c>
      <c r="Y777" s="3">
        <f t="shared" si="163"/>
        <v>0</v>
      </c>
    </row>
    <row r="778" spans="1:25" ht="19.5" x14ac:dyDescent="0.3">
      <c r="A778" s="6"/>
      <c r="C778" s="3" t="s">
        <v>194</v>
      </c>
      <c r="D778" s="17">
        <v>11</v>
      </c>
      <c r="E778" s="7">
        <v>18.600000000000001</v>
      </c>
      <c r="F778" s="7">
        <v>8.1</v>
      </c>
      <c r="G778" s="7">
        <f t="shared" si="160"/>
        <v>150.66</v>
      </c>
      <c r="H778" s="8">
        <f t="shared" si="157"/>
        <v>180.18935999999999</v>
      </c>
      <c r="I778" s="8">
        <v>180</v>
      </c>
      <c r="J778" s="15" t="str">
        <f t="shared" si="158"/>
        <v>G-11</v>
      </c>
      <c r="K778" s="8" t="s">
        <v>14</v>
      </c>
      <c r="L778" s="2" t="s">
        <v>320</v>
      </c>
      <c r="M778" s="2"/>
      <c r="P778" s="36">
        <f t="shared" si="164"/>
        <v>210</v>
      </c>
      <c r="Q778" s="3">
        <f t="shared" si="165"/>
        <v>1</v>
      </c>
      <c r="R778" s="3">
        <f t="shared" si="166"/>
        <v>0</v>
      </c>
      <c r="S778" s="3">
        <f t="shared" si="167"/>
        <v>0</v>
      </c>
      <c r="T778" s="3">
        <f t="shared" si="168"/>
        <v>0</v>
      </c>
      <c r="U778" s="3">
        <f t="shared" si="169"/>
        <v>0</v>
      </c>
      <c r="V778" s="3">
        <f t="shared" si="170"/>
        <v>0</v>
      </c>
      <c r="W778" s="3">
        <f t="shared" si="161"/>
        <v>0</v>
      </c>
      <c r="X778" s="3">
        <f t="shared" si="162"/>
        <v>0</v>
      </c>
      <c r="Y778" s="3">
        <f t="shared" si="163"/>
        <v>0</v>
      </c>
    </row>
    <row r="779" spans="1:25" x14ac:dyDescent="0.25">
      <c r="B779" s="3" t="s">
        <v>197</v>
      </c>
      <c r="C779" s="3" t="s">
        <v>194</v>
      </c>
      <c r="D779" s="17">
        <v>12</v>
      </c>
      <c r="E779" s="7">
        <v>18.600000000000001</v>
      </c>
      <c r="F779" s="7">
        <v>8.1</v>
      </c>
      <c r="G779" s="7">
        <f>F779*E779</f>
        <v>150.66</v>
      </c>
      <c r="H779" s="8">
        <f t="shared" ref="H779:H842" si="171">+G779*1.196</f>
        <v>180.18935999999999</v>
      </c>
      <c r="I779" s="8">
        <v>180</v>
      </c>
      <c r="J779" s="15" t="str">
        <f t="shared" ref="J779:J842" si="172">+C779&amp;"-"&amp;D779</f>
        <v>G-12</v>
      </c>
      <c r="K779" s="8" t="s">
        <v>14</v>
      </c>
      <c r="L779" s="2" t="s">
        <v>320</v>
      </c>
      <c r="M779" s="2"/>
      <c r="P779" s="36">
        <f t="shared" si="164"/>
        <v>210</v>
      </c>
      <c r="Q779" s="3">
        <f t="shared" si="165"/>
        <v>1</v>
      </c>
      <c r="R779" s="3">
        <f t="shared" si="166"/>
        <v>0</v>
      </c>
      <c r="S779" s="3">
        <f t="shared" si="167"/>
        <v>0</v>
      </c>
      <c r="T779" s="3">
        <f t="shared" si="168"/>
        <v>0</v>
      </c>
      <c r="U779" s="3">
        <f t="shared" si="169"/>
        <v>0</v>
      </c>
      <c r="V779" s="3">
        <f t="shared" si="170"/>
        <v>0</v>
      </c>
      <c r="W779" s="3">
        <f t="shared" si="161"/>
        <v>0</v>
      </c>
      <c r="X779" s="3">
        <f t="shared" si="162"/>
        <v>0</v>
      </c>
      <c r="Y779" s="3">
        <f t="shared" si="163"/>
        <v>0</v>
      </c>
    </row>
    <row r="780" spans="1:25" x14ac:dyDescent="0.25">
      <c r="C780" s="3" t="s">
        <v>194</v>
      </c>
      <c r="D780" s="17">
        <v>13</v>
      </c>
      <c r="E780" s="7">
        <v>18.600000000000001</v>
      </c>
      <c r="F780" s="7">
        <v>8.1</v>
      </c>
      <c r="G780" s="7">
        <f t="shared" ref="G780:G788" si="173">F780*E780</f>
        <v>150.66</v>
      </c>
      <c r="H780" s="8">
        <f t="shared" si="171"/>
        <v>180.18935999999999</v>
      </c>
      <c r="I780" s="8">
        <v>180</v>
      </c>
      <c r="J780" s="15" t="str">
        <f t="shared" si="172"/>
        <v>G-13</v>
      </c>
      <c r="K780" s="8" t="s">
        <v>14</v>
      </c>
      <c r="L780" s="2" t="s">
        <v>320</v>
      </c>
      <c r="M780" s="2"/>
      <c r="P780" s="36">
        <f t="shared" si="164"/>
        <v>210</v>
      </c>
      <c r="Q780" s="3">
        <f t="shared" si="165"/>
        <v>1</v>
      </c>
      <c r="R780" s="3">
        <f t="shared" si="166"/>
        <v>0</v>
      </c>
      <c r="S780" s="3">
        <f t="shared" si="167"/>
        <v>0</v>
      </c>
      <c r="T780" s="3">
        <f t="shared" si="168"/>
        <v>0</v>
      </c>
      <c r="U780" s="3">
        <f t="shared" si="169"/>
        <v>0</v>
      </c>
      <c r="V780" s="3">
        <f t="shared" si="170"/>
        <v>0</v>
      </c>
      <c r="W780" s="3">
        <f t="shared" si="161"/>
        <v>0</v>
      </c>
      <c r="X780" s="3">
        <f t="shared" si="162"/>
        <v>0</v>
      </c>
      <c r="Y780" s="3">
        <f t="shared" si="163"/>
        <v>0</v>
      </c>
    </row>
    <row r="781" spans="1:25" x14ac:dyDescent="0.25">
      <c r="C781" s="3" t="s">
        <v>194</v>
      </c>
      <c r="D781" s="17">
        <v>14</v>
      </c>
      <c r="E781" s="7">
        <v>18.600000000000001</v>
      </c>
      <c r="F781" s="7">
        <v>8.1</v>
      </c>
      <c r="G781" s="7">
        <f t="shared" si="173"/>
        <v>150.66</v>
      </c>
      <c r="H781" s="8">
        <f t="shared" si="171"/>
        <v>180.18935999999999</v>
      </c>
      <c r="I781" s="8">
        <v>180</v>
      </c>
      <c r="J781" s="15" t="str">
        <f t="shared" si="172"/>
        <v>G-14</v>
      </c>
      <c r="K781" s="8" t="s">
        <v>14</v>
      </c>
      <c r="L781" s="2" t="s">
        <v>320</v>
      </c>
      <c r="M781" s="2"/>
      <c r="P781" s="36">
        <f t="shared" si="164"/>
        <v>210</v>
      </c>
      <c r="Q781" s="3">
        <f t="shared" si="165"/>
        <v>1</v>
      </c>
      <c r="R781" s="3">
        <f t="shared" si="166"/>
        <v>0</v>
      </c>
      <c r="S781" s="3">
        <f t="shared" si="167"/>
        <v>0</v>
      </c>
      <c r="T781" s="3">
        <f t="shared" si="168"/>
        <v>0</v>
      </c>
      <c r="U781" s="3">
        <f t="shared" si="169"/>
        <v>0</v>
      </c>
      <c r="V781" s="3">
        <f t="shared" si="170"/>
        <v>0</v>
      </c>
      <c r="W781" s="3">
        <f t="shared" si="161"/>
        <v>0</v>
      </c>
      <c r="X781" s="3">
        <f t="shared" si="162"/>
        <v>0</v>
      </c>
      <c r="Y781" s="3">
        <f t="shared" si="163"/>
        <v>0</v>
      </c>
    </row>
    <row r="782" spans="1:25" x14ac:dyDescent="0.25">
      <c r="C782" s="3" t="s">
        <v>194</v>
      </c>
      <c r="D782" s="17">
        <v>15</v>
      </c>
      <c r="E782" s="7">
        <v>18.600000000000001</v>
      </c>
      <c r="F782" s="7">
        <v>8.1</v>
      </c>
      <c r="G782" s="7">
        <f t="shared" si="173"/>
        <v>150.66</v>
      </c>
      <c r="H782" s="8">
        <f t="shared" si="171"/>
        <v>180.18935999999999</v>
      </c>
      <c r="I782" s="8">
        <v>180</v>
      </c>
      <c r="J782" s="15" t="str">
        <f t="shared" si="172"/>
        <v>G-15</v>
      </c>
      <c r="K782" s="8" t="s">
        <v>14</v>
      </c>
      <c r="L782" s="2" t="s">
        <v>320</v>
      </c>
      <c r="M782" s="2"/>
      <c r="P782" s="36">
        <f t="shared" si="164"/>
        <v>210</v>
      </c>
      <c r="Q782" s="3">
        <f t="shared" si="165"/>
        <v>1</v>
      </c>
      <c r="R782" s="3">
        <f t="shared" si="166"/>
        <v>0</v>
      </c>
      <c r="S782" s="3">
        <f t="shared" si="167"/>
        <v>0</v>
      </c>
      <c r="T782" s="3">
        <f t="shared" si="168"/>
        <v>0</v>
      </c>
      <c r="U782" s="3">
        <f t="shared" si="169"/>
        <v>0</v>
      </c>
      <c r="V782" s="3">
        <f t="shared" si="170"/>
        <v>0</v>
      </c>
      <c r="W782" s="3">
        <f t="shared" si="161"/>
        <v>0</v>
      </c>
      <c r="X782" s="3">
        <f t="shared" si="162"/>
        <v>0</v>
      </c>
      <c r="Y782" s="3">
        <f t="shared" si="163"/>
        <v>0</v>
      </c>
    </row>
    <row r="783" spans="1:25" x14ac:dyDescent="0.25">
      <c r="C783" s="3" t="s">
        <v>194</v>
      </c>
      <c r="D783" s="17">
        <v>16</v>
      </c>
      <c r="E783" s="7">
        <v>18.600000000000001</v>
      </c>
      <c r="F783" s="7">
        <v>8.1</v>
      </c>
      <c r="G783" s="7">
        <f t="shared" si="173"/>
        <v>150.66</v>
      </c>
      <c r="H783" s="8">
        <f t="shared" si="171"/>
        <v>180.18935999999999</v>
      </c>
      <c r="I783" s="8">
        <v>180</v>
      </c>
      <c r="J783" s="15" t="str">
        <f t="shared" si="172"/>
        <v>G-16</v>
      </c>
      <c r="K783" s="8" t="s">
        <v>14</v>
      </c>
      <c r="L783" s="2" t="s">
        <v>320</v>
      </c>
      <c r="M783" s="2"/>
      <c r="P783" s="36">
        <f t="shared" si="164"/>
        <v>210</v>
      </c>
      <c r="Q783" s="3">
        <f t="shared" si="165"/>
        <v>1</v>
      </c>
      <c r="R783" s="3">
        <f t="shared" si="166"/>
        <v>0</v>
      </c>
      <c r="S783" s="3">
        <f t="shared" si="167"/>
        <v>0</v>
      </c>
      <c r="T783" s="3">
        <f t="shared" si="168"/>
        <v>0</v>
      </c>
      <c r="U783" s="3">
        <f t="shared" si="169"/>
        <v>0</v>
      </c>
      <c r="V783" s="3">
        <f t="shared" si="170"/>
        <v>0</v>
      </c>
      <c r="W783" s="3">
        <f t="shared" si="161"/>
        <v>0</v>
      </c>
      <c r="X783" s="3">
        <f t="shared" si="162"/>
        <v>0</v>
      </c>
      <c r="Y783" s="3">
        <f t="shared" si="163"/>
        <v>0</v>
      </c>
    </row>
    <row r="784" spans="1:25" x14ac:dyDescent="0.25">
      <c r="C784" s="3" t="s">
        <v>194</v>
      </c>
      <c r="D784" s="17">
        <v>17</v>
      </c>
      <c r="E784" s="7">
        <v>18.600000000000001</v>
      </c>
      <c r="F784" s="7">
        <v>8.1</v>
      </c>
      <c r="G784" s="7">
        <f t="shared" si="173"/>
        <v>150.66</v>
      </c>
      <c r="H784" s="8">
        <f t="shared" si="171"/>
        <v>180.18935999999999</v>
      </c>
      <c r="I784" s="8">
        <v>180</v>
      </c>
      <c r="J784" s="15" t="str">
        <f t="shared" si="172"/>
        <v>G-17</v>
      </c>
      <c r="K784" s="8" t="s">
        <v>14</v>
      </c>
      <c r="L784" s="2" t="s">
        <v>320</v>
      </c>
      <c r="M784" s="2"/>
      <c r="P784" s="36">
        <f t="shared" si="164"/>
        <v>210</v>
      </c>
      <c r="Q784" s="3">
        <f t="shared" si="165"/>
        <v>1</v>
      </c>
      <c r="R784" s="3">
        <f t="shared" si="166"/>
        <v>0</v>
      </c>
      <c r="S784" s="3">
        <f t="shared" si="167"/>
        <v>0</v>
      </c>
      <c r="T784" s="3">
        <f t="shared" si="168"/>
        <v>0</v>
      </c>
      <c r="U784" s="3">
        <f t="shared" si="169"/>
        <v>0</v>
      </c>
      <c r="V784" s="3">
        <f t="shared" si="170"/>
        <v>0</v>
      </c>
      <c r="W784" s="3">
        <f t="shared" si="161"/>
        <v>0</v>
      </c>
      <c r="X784" s="3">
        <f t="shared" si="162"/>
        <v>0</v>
      </c>
      <c r="Y784" s="3">
        <f t="shared" si="163"/>
        <v>0</v>
      </c>
    </row>
    <row r="785" spans="2:25" x14ac:dyDescent="0.25">
      <c r="C785" s="3" t="s">
        <v>194</v>
      </c>
      <c r="D785" s="17">
        <v>18</v>
      </c>
      <c r="E785" s="7">
        <v>18.600000000000001</v>
      </c>
      <c r="F785" s="7">
        <v>8.1</v>
      </c>
      <c r="G785" s="7">
        <f t="shared" si="173"/>
        <v>150.66</v>
      </c>
      <c r="H785" s="8">
        <f t="shared" si="171"/>
        <v>180.18935999999999</v>
      </c>
      <c r="I785" s="8">
        <v>180</v>
      </c>
      <c r="J785" s="15" t="str">
        <f t="shared" si="172"/>
        <v>G-18</v>
      </c>
      <c r="K785" s="8" t="s">
        <v>14</v>
      </c>
      <c r="L785" s="2" t="s">
        <v>320</v>
      </c>
      <c r="M785" s="2"/>
      <c r="P785" s="36">
        <f t="shared" si="164"/>
        <v>210</v>
      </c>
      <c r="Q785" s="3">
        <f t="shared" si="165"/>
        <v>1</v>
      </c>
      <c r="R785" s="3">
        <f t="shared" si="166"/>
        <v>0</v>
      </c>
      <c r="S785" s="3">
        <f t="shared" si="167"/>
        <v>0</v>
      </c>
      <c r="T785" s="3">
        <f t="shared" si="168"/>
        <v>0</v>
      </c>
      <c r="U785" s="3">
        <f t="shared" si="169"/>
        <v>0</v>
      </c>
      <c r="V785" s="3">
        <f t="shared" si="170"/>
        <v>0</v>
      </c>
      <c r="W785" s="3">
        <f t="shared" si="161"/>
        <v>0</v>
      </c>
      <c r="X785" s="3">
        <f t="shared" si="162"/>
        <v>0</v>
      </c>
      <c r="Y785" s="3">
        <f t="shared" si="163"/>
        <v>0</v>
      </c>
    </row>
    <row r="786" spans="2:25" x14ac:dyDescent="0.25">
      <c r="C786" s="3" t="s">
        <v>194</v>
      </c>
      <c r="D786" s="17">
        <v>19</v>
      </c>
      <c r="E786" s="7">
        <v>18.600000000000001</v>
      </c>
      <c r="F786" s="7">
        <v>8.1</v>
      </c>
      <c r="G786" s="7">
        <f t="shared" si="173"/>
        <v>150.66</v>
      </c>
      <c r="H786" s="8">
        <f t="shared" si="171"/>
        <v>180.18935999999999</v>
      </c>
      <c r="I786" s="8">
        <v>180</v>
      </c>
      <c r="J786" s="15" t="str">
        <f t="shared" si="172"/>
        <v>G-19</v>
      </c>
      <c r="K786" s="8" t="s">
        <v>14</v>
      </c>
      <c r="L786" s="2" t="s">
        <v>320</v>
      </c>
      <c r="M786" s="2"/>
      <c r="P786" s="36">
        <f t="shared" si="164"/>
        <v>210</v>
      </c>
      <c r="Q786" s="3">
        <f t="shared" si="165"/>
        <v>1</v>
      </c>
      <c r="R786" s="3">
        <f t="shared" si="166"/>
        <v>0</v>
      </c>
      <c r="S786" s="3">
        <f t="shared" si="167"/>
        <v>0</v>
      </c>
      <c r="T786" s="3">
        <f t="shared" si="168"/>
        <v>0</v>
      </c>
      <c r="U786" s="3">
        <f t="shared" si="169"/>
        <v>0</v>
      </c>
      <c r="V786" s="3">
        <f t="shared" si="170"/>
        <v>0</v>
      </c>
      <c r="W786" s="3">
        <f t="shared" si="161"/>
        <v>0</v>
      </c>
      <c r="X786" s="3">
        <f t="shared" si="162"/>
        <v>0</v>
      </c>
      <c r="Y786" s="3">
        <f t="shared" si="163"/>
        <v>0</v>
      </c>
    </row>
    <row r="787" spans="2:25" x14ac:dyDescent="0.25">
      <c r="C787" s="3" t="s">
        <v>194</v>
      </c>
      <c r="D787" s="17">
        <v>20</v>
      </c>
      <c r="E787" s="7">
        <v>18.600000000000001</v>
      </c>
      <c r="F787" s="7">
        <v>8.1</v>
      </c>
      <c r="G787" s="7">
        <f t="shared" si="173"/>
        <v>150.66</v>
      </c>
      <c r="H787" s="8">
        <f t="shared" si="171"/>
        <v>180.18935999999999</v>
      </c>
      <c r="I787" s="8">
        <v>180</v>
      </c>
      <c r="J787" s="15" t="str">
        <f t="shared" si="172"/>
        <v>G-20</v>
      </c>
      <c r="K787" s="8" t="s">
        <v>14</v>
      </c>
      <c r="L787" s="2" t="s">
        <v>320</v>
      </c>
      <c r="M787" s="2"/>
      <c r="P787" s="36">
        <f t="shared" si="164"/>
        <v>210</v>
      </c>
      <c r="Q787" s="3">
        <f t="shared" si="165"/>
        <v>1</v>
      </c>
      <c r="R787" s="3">
        <f t="shared" si="166"/>
        <v>0</v>
      </c>
      <c r="S787" s="3">
        <f t="shared" si="167"/>
        <v>0</v>
      </c>
      <c r="T787" s="3">
        <f t="shared" si="168"/>
        <v>0</v>
      </c>
      <c r="U787" s="3">
        <f t="shared" si="169"/>
        <v>0</v>
      </c>
      <c r="V787" s="3">
        <f t="shared" si="170"/>
        <v>0</v>
      </c>
      <c r="W787" s="3">
        <f t="shared" si="161"/>
        <v>0</v>
      </c>
      <c r="X787" s="3">
        <f t="shared" si="162"/>
        <v>0</v>
      </c>
      <c r="Y787" s="3">
        <f t="shared" si="163"/>
        <v>0</v>
      </c>
    </row>
    <row r="788" spans="2:25" x14ac:dyDescent="0.25">
      <c r="C788" s="3" t="s">
        <v>194</v>
      </c>
      <c r="D788" s="17">
        <v>21</v>
      </c>
      <c r="E788" s="7">
        <v>18.600000000000001</v>
      </c>
      <c r="F788" s="7">
        <v>8.1</v>
      </c>
      <c r="G788" s="7">
        <f t="shared" si="173"/>
        <v>150.66</v>
      </c>
      <c r="H788" s="8">
        <f t="shared" si="171"/>
        <v>180.18935999999999</v>
      </c>
      <c r="I788" s="8">
        <v>180</v>
      </c>
      <c r="J788" s="15" t="str">
        <f t="shared" si="172"/>
        <v>G-21</v>
      </c>
      <c r="K788" s="8" t="s">
        <v>14</v>
      </c>
      <c r="L788" s="2" t="s">
        <v>320</v>
      </c>
      <c r="M788" s="2"/>
      <c r="P788" s="36">
        <f t="shared" si="164"/>
        <v>210</v>
      </c>
      <c r="Q788" s="3">
        <f t="shared" si="165"/>
        <v>1</v>
      </c>
      <c r="R788" s="3">
        <f t="shared" si="166"/>
        <v>0</v>
      </c>
      <c r="S788" s="3">
        <f t="shared" si="167"/>
        <v>0</v>
      </c>
      <c r="T788" s="3">
        <f t="shared" si="168"/>
        <v>0</v>
      </c>
      <c r="U788" s="3">
        <f t="shared" si="169"/>
        <v>0</v>
      </c>
      <c r="V788" s="3">
        <f t="shared" si="170"/>
        <v>0</v>
      </c>
      <c r="W788" s="3">
        <f t="shared" si="161"/>
        <v>0</v>
      </c>
      <c r="X788" s="3">
        <f t="shared" si="162"/>
        <v>0</v>
      </c>
      <c r="Y788" s="3">
        <f t="shared" si="163"/>
        <v>0</v>
      </c>
    </row>
    <row r="789" spans="2:25" hidden="1" x14ac:dyDescent="0.25">
      <c r="B789" s="3" t="s">
        <v>198</v>
      </c>
      <c r="C789" s="3" t="s">
        <v>194</v>
      </c>
      <c r="D789" s="17">
        <v>22</v>
      </c>
      <c r="E789" s="7">
        <v>18.600000000000001</v>
      </c>
      <c r="F789" s="7">
        <v>9.109</v>
      </c>
      <c r="G789" s="7">
        <f t="shared" si="133"/>
        <v>169.42740000000001</v>
      </c>
      <c r="H789" s="8">
        <f t="shared" si="171"/>
        <v>202.63517039999999</v>
      </c>
      <c r="I789" s="8">
        <v>200</v>
      </c>
      <c r="J789" s="15" t="str">
        <f t="shared" si="172"/>
        <v>G-22</v>
      </c>
      <c r="K789" s="8" t="s">
        <v>14</v>
      </c>
      <c r="L789" s="121" t="s">
        <v>332</v>
      </c>
      <c r="M789" s="124" t="s">
        <v>314</v>
      </c>
      <c r="P789" s="36">
        <f t="shared" si="164"/>
        <v>210</v>
      </c>
      <c r="Q789" s="3">
        <f t="shared" si="165"/>
        <v>1</v>
      </c>
      <c r="R789" s="3">
        <f t="shared" si="166"/>
        <v>0</v>
      </c>
      <c r="S789" s="3">
        <f t="shared" si="167"/>
        <v>0</v>
      </c>
      <c r="T789" s="3">
        <f t="shared" si="168"/>
        <v>0</v>
      </c>
      <c r="U789" s="3">
        <f t="shared" si="169"/>
        <v>0</v>
      </c>
      <c r="V789" s="3">
        <f t="shared" si="170"/>
        <v>0</v>
      </c>
      <c r="W789" s="3">
        <f t="shared" si="161"/>
        <v>0</v>
      </c>
      <c r="X789" s="3">
        <f t="shared" si="162"/>
        <v>0</v>
      </c>
      <c r="Y789" s="3">
        <f t="shared" si="163"/>
        <v>0</v>
      </c>
    </row>
    <row r="790" spans="2:25" x14ac:dyDescent="0.25">
      <c r="B790" s="3" t="s">
        <v>199</v>
      </c>
      <c r="C790" s="3" t="s">
        <v>194</v>
      </c>
      <c r="D790" s="17">
        <v>23</v>
      </c>
      <c r="E790" s="7">
        <v>8.1</v>
      </c>
      <c r="F790" s="7">
        <v>18.600000000000001</v>
      </c>
      <c r="G790" s="7">
        <f t="shared" si="133"/>
        <v>150.66</v>
      </c>
      <c r="H790" s="8">
        <f t="shared" si="171"/>
        <v>180.18935999999999</v>
      </c>
      <c r="I790" s="8">
        <v>180</v>
      </c>
      <c r="J790" s="15" t="str">
        <f t="shared" si="172"/>
        <v>G-23</v>
      </c>
      <c r="K790" s="8" t="s">
        <v>14</v>
      </c>
      <c r="L790" s="2" t="s">
        <v>320</v>
      </c>
      <c r="M790" s="2"/>
      <c r="P790" s="36">
        <f t="shared" si="164"/>
        <v>210</v>
      </c>
      <c r="Q790" s="3">
        <f t="shared" si="165"/>
        <v>1</v>
      </c>
      <c r="R790" s="3">
        <f t="shared" si="166"/>
        <v>0</v>
      </c>
      <c r="S790" s="3">
        <f t="shared" si="167"/>
        <v>0</v>
      </c>
      <c r="T790" s="3">
        <f t="shared" si="168"/>
        <v>0</v>
      </c>
      <c r="U790" s="3">
        <f t="shared" si="169"/>
        <v>0</v>
      </c>
      <c r="V790" s="3">
        <f t="shared" si="170"/>
        <v>0</v>
      </c>
      <c r="W790" s="3">
        <f t="shared" si="161"/>
        <v>0</v>
      </c>
      <c r="X790" s="3">
        <f t="shared" si="162"/>
        <v>0</v>
      </c>
      <c r="Y790" s="3">
        <f t="shared" si="163"/>
        <v>0</v>
      </c>
    </row>
    <row r="791" spans="2:25" x14ac:dyDescent="0.25">
      <c r="C791" s="3" t="s">
        <v>194</v>
      </c>
      <c r="D791" s="17">
        <v>24</v>
      </c>
      <c r="E791" s="7">
        <v>8.1</v>
      </c>
      <c r="F791" s="7">
        <v>18.600000000000001</v>
      </c>
      <c r="G791" s="7">
        <f t="shared" si="133"/>
        <v>150.66</v>
      </c>
      <c r="H791" s="8">
        <f t="shared" si="171"/>
        <v>180.18935999999999</v>
      </c>
      <c r="I791" s="8">
        <v>180</v>
      </c>
      <c r="J791" s="15" t="str">
        <f t="shared" si="172"/>
        <v>G-24</v>
      </c>
      <c r="K791" s="8" t="s">
        <v>14</v>
      </c>
      <c r="L791" s="2" t="s">
        <v>320</v>
      </c>
      <c r="M791" s="2"/>
      <c r="P791" s="36">
        <f t="shared" si="164"/>
        <v>210</v>
      </c>
      <c r="Q791" s="3">
        <f t="shared" si="165"/>
        <v>1</v>
      </c>
      <c r="R791" s="3">
        <f t="shared" si="166"/>
        <v>0</v>
      </c>
      <c r="S791" s="3">
        <f t="shared" si="167"/>
        <v>0</v>
      </c>
      <c r="T791" s="3">
        <f t="shared" si="168"/>
        <v>0</v>
      </c>
      <c r="U791" s="3">
        <f t="shared" si="169"/>
        <v>0</v>
      </c>
      <c r="V791" s="3">
        <f t="shared" si="170"/>
        <v>0</v>
      </c>
      <c r="W791" s="3">
        <f t="shared" si="161"/>
        <v>0</v>
      </c>
      <c r="X791" s="3">
        <f t="shared" si="162"/>
        <v>0</v>
      </c>
      <c r="Y791" s="3">
        <f t="shared" si="163"/>
        <v>0</v>
      </c>
    </row>
    <row r="792" spans="2:25" x14ac:dyDescent="0.25">
      <c r="C792" s="3" t="s">
        <v>194</v>
      </c>
      <c r="D792" s="17">
        <v>25</v>
      </c>
      <c r="E792" s="7">
        <v>8.1</v>
      </c>
      <c r="F792" s="7">
        <v>18.600000000000001</v>
      </c>
      <c r="G792" s="7">
        <f t="shared" si="133"/>
        <v>150.66</v>
      </c>
      <c r="H792" s="8">
        <f t="shared" si="171"/>
        <v>180.18935999999999</v>
      </c>
      <c r="I792" s="8">
        <v>180</v>
      </c>
      <c r="J792" s="15" t="str">
        <f t="shared" si="172"/>
        <v>G-25</v>
      </c>
      <c r="K792" s="8" t="s">
        <v>14</v>
      </c>
      <c r="L792" s="2" t="s">
        <v>320</v>
      </c>
      <c r="M792" s="2"/>
      <c r="P792" s="36">
        <f t="shared" si="164"/>
        <v>210</v>
      </c>
      <c r="Q792" s="3">
        <f t="shared" si="165"/>
        <v>1</v>
      </c>
      <c r="R792" s="3">
        <f t="shared" si="166"/>
        <v>0</v>
      </c>
      <c r="S792" s="3">
        <f t="shared" si="167"/>
        <v>0</v>
      </c>
      <c r="T792" s="3">
        <f t="shared" si="168"/>
        <v>0</v>
      </c>
      <c r="U792" s="3">
        <f t="shared" si="169"/>
        <v>0</v>
      </c>
      <c r="V792" s="3">
        <f t="shared" si="170"/>
        <v>0</v>
      </c>
      <c r="W792" s="3">
        <f t="shared" si="161"/>
        <v>0</v>
      </c>
      <c r="X792" s="3">
        <f t="shared" si="162"/>
        <v>0</v>
      </c>
      <c r="Y792" s="3">
        <f t="shared" si="163"/>
        <v>0</v>
      </c>
    </row>
    <row r="793" spans="2:25" x14ac:dyDescent="0.25">
      <c r="C793" s="3" t="s">
        <v>194</v>
      </c>
      <c r="D793" s="17">
        <v>26</v>
      </c>
      <c r="E793" s="7">
        <v>8.1</v>
      </c>
      <c r="F793" s="7">
        <v>18.600000000000001</v>
      </c>
      <c r="G793" s="7">
        <f t="shared" si="133"/>
        <v>150.66</v>
      </c>
      <c r="H793" s="8">
        <f t="shared" si="171"/>
        <v>180.18935999999999</v>
      </c>
      <c r="I793" s="8">
        <v>180</v>
      </c>
      <c r="J793" s="15" t="str">
        <f t="shared" si="172"/>
        <v>G-26</v>
      </c>
      <c r="K793" s="8" t="s">
        <v>14</v>
      </c>
      <c r="L793" s="2" t="s">
        <v>320</v>
      </c>
      <c r="M793" s="2"/>
      <c r="P793" s="36">
        <f t="shared" si="164"/>
        <v>210</v>
      </c>
      <c r="Q793" s="3">
        <f t="shared" si="165"/>
        <v>1</v>
      </c>
      <c r="R793" s="3">
        <f t="shared" si="166"/>
        <v>0</v>
      </c>
      <c r="S793" s="3">
        <f t="shared" si="167"/>
        <v>0</v>
      </c>
      <c r="T793" s="3">
        <f t="shared" si="168"/>
        <v>0</v>
      </c>
      <c r="U793" s="3">
        <f t="shared" si="169"/>
        <v>0</v>
      </c>
      <c r="V793" s="3">
        <f t="shared" si="170"/>
        <v>0</v>
      </c>
      <c r="W793" s="3">
        <f t="shared" si="161"/>
        <v>0</v>
      </c>
      <c r="X793" s="3">
        <f t="shared" si="162"/>
        <v>0</v>
      </c>
      <c r="Y793" s="3">
        <f t="shared" si="163"/>
        <v>0</v>
      </c>
    </row>
    <row r="794" spans="2:25" x14ac:dyDescent="0.25">
      <c r="C794" s="3" t="s">
        <v>194</v>
      </c>
      <c r="D794" s="17">
        <v>27</v>
      </c>
      <c r="E794" s="7">
        <v>8.1</v>
      </c>
      <c r="F794" s="7">
        <v>18.600000000000001</v>
      </c>
      <c r="G794" s="7">
        <f t="shared" si="133"/>
        <v>150.66</v>
      </c>
      <c r="H794" s="8">
        <f t="shared" si="171"/>
        <v>180.18935999999999</v>
      </c>
      <c r="I794" s="8">
        <v>180</v>
      </c>
      <c r="J794" s="15" t="str">
        <f t="shared" si="172"/>
        <v>G-27</v>
      </c>
      <c r="K794" s="8" t="s">
        <v>14</v>
      </c>
      <c r="L794" s="2" t="s">
        <v>320</v>
      </c>
      <c r="M794" s="2"/>
      <c r="P794" s="36">
        <f t="shared" si="164"/>
        <v>210</v>
      </c>
      <c r="Q794" s="3">
        <f t="shared" si="165"/>
        <v>1</v>
      </c>
      <c r="R794" s="3">
        <f t="shared" si="166"/>
        <v>0</v>
      </c>
      <c r="S794" s="3">
        <f t="shared" si="167"/>
        <v>0</v>
      </c>
      <c r="T794" s="3">
        <f t="shared" si="168"/>
        <v>0</v>
      </c>
      <c r="U794" s="3">
        <f t="shared" si="169"/>
        <v>0</v>
      </c>
      <c r="V794" s="3">
        <f t="shared" si="170"/>
        <v>0</v>
      </c>
      <c r="W794" s="3">
        <f t="shared" si="161"/>
        <v>0</v>
      </c>
      <c r="X794" s="3">
        <f t="shared" si="162"/>
        <v>0</v>
      </c>
      <c r="Y794" s="3">
        <f t="shared" si="163"/>
        <v>0</v>
      </c>
    </row>
    <row r="795" spans="2:25" x14ac:dyDescent="0.25">
      <c r="C795" s="3" t="s">
        <v>194</v>
      </c>
      <c r="D795" s="17">
        <v>28</v>
      </c>
      <c r="E795" s="7">
        <v>8.1</v>
      </c>
      <c r="F795" s="7">
        <v>18.600000000000001</v>
      </c>
      <c r="G795" s="7">
        <f t="shared" si="133"/>
        <v>150.66</v>
      </c>
      <c r="H795" s="8">
        <f t="shared" si="171"/>
        <v>180.18935999999999</v>
      </c>
      <c r="I795" s="8">
        <v>180</v>
      </c>
      <c r="J795" s="15" t="str">
        <f t="shared" si="172"/>
        <v>G-28</v>
      </c>
      <c r="K795" s="8" t="s">
        <v>14</v>
      </c>
      <c r="L795" s="2" t="s">
        <v>320</v>
      </c>
      <c r="M795" s="2"/>
      <c r="P795" s="36">
        <f t="shared" si="164"/>
        <v>210</v>
      </c>
      <c r="Q795" s="3">
        <f t="shared" si="165"/>
        <v>1</v>
      </c>
      <c r="R795" s="3">
        <f t="shared" si="166"/>
        <v>0</v>
      </c>
      <c r="S795" s="3">
        <f t="shared" si="167"/>
        <v>0</v>
      </c>
      <c r="T795" s="3">
        <f t="shared" si="168"/>
        <v>0</v>
      </c>
      <c r="U795" s="3">
        <f t="shared" si="169"/>
        <v>0</v>
      </c>
      <c r="V795" s="3">
        <f t="shared" si="170"/>
        <v>0</v>
      </c>
      <c r="W795" s="3">
        <f t="shared" si="161"/>
        <v>0</v>
      </c>
      <c r="X795" s="3">
        <f t="shared" si="162"/>
        <v>0</v>
      </c>
      <c r="Y795" s="3">
        <f t="shared" si="163"/>
        <v>0</v>
      </c>
    </row>
    <row r="796" spans="2:25" x14ac:dyDescent="0.25">
      <c r="C796" s="3" t="s">
        <v>194</v>
      </c>
      <c r="D796" s="17">
        <v>29</v>
      </c>
      <c r="E796" s="7">
        <v>8.1</v>
      </c>
      <c r="F796" s="7">
        <v>18.600000000000001</v>
      </c>
      <c r="G796" s="7">
        <f t="shared" si="133"/>
        <v>150.66</v>
      </c>
      <c r="H796" s="8">
        <f t="shared" si="171"/>
        <v>180.18935999999999</v>
      </c>
      <c r="I796" s="8">
        <v>180</v>
      </c>
      <c r="J796" s="15" t="str">
        <f t="shared" si="172"/>
        <v>G-29</v>
      </c>
      <c r="K796" s="8" t="s">
        <v>14</v>
      </c>
      <c r="L796" s="2" t="s">
        <v>320</v>
      </c>
      <c r="M796" s="2"/>
      <c r="P796" s="36">
        <f t="shared" si="164"/>
        <v>210</v>
      </c>
      <c r="Q796" s="3">
        <f t="shared" si="165"/>
        <v>1</v>
      </c>
      <c r="R796" s="3">
        <f t="shared" si="166"/>
        <v>0</v>
      </c>
      <c r="S796" s="3">
        <f t="shared" si="167"/>
        <v>0</v>
      </c>
      <c r="T796" s="3">
        <f t="shared" si="168"/>
        <v>0</v>
      </c>
      <c r="U796" s="3">
        <f t="shared" si="169"/>
        <v>0</v>
      </c>
      <c r="V796" s="3">
        <f t="shared" si="170"/>
        <v>0</v>
      </c>
      <c r="W796" s="3">
        <f t="shared" si="161"/>
        <v>0</v>
      </c>
      <c r="X796" s="3">
        <f t="shared" si="162"/>
        <v>0</v>
      </c>
      <c r="Y796" s="3">
        <f t="shared" si="163"/>
        <v>0</v>
      </c>
    </row>
    <row r="797" spans="2:25" x14ac:dyDescent="0.25">
      <c r="C797" s="3" t="s">
        <v>194</v>
      </c>
      <c r="D797" s="17">
        <v>30</v>
      </c>
      <c r="E797" s="7">
        <v>8.1</v>
      </c>
      <c r="F797" s="7">
        <v>18.600000000000001</v>
      </c>
      <c r="G797" s="7">
        <f t="shared" si="133"/>
        <v>150.66</v>
      </c>
      <c r="H797" s="8">
        <f t="shared" si="171"/>
        <v>180.18935999999999</v>
      </c>
      <c r="I797" s="8">
        <v>180</v>
      </c>
      <c r="J797" s="15" t="str">
        <f t="shared" si="172"/>
        <v>G-30</v>
      </c>
      <c r="K797" s="8" t="s">
        <v>14</v>
      </c>
      <c r="L797" s="2" t="s">
        <v>320</v>
      </c>
      <c r="M797" s="2"/>
      <c r="P797" s="36">
        <f t="shared" si="164"/>
        <v>210</v>
      </c>
      <c r="Q797" s="3">
        <f t="shared" si="165"/>
        <v>1</v>
      </c>
      <c r="R797" s="3">
        <f t="shared" si="166"/>
        <v>0</v>
      </c>
      <c r="S797" s="3">
        <f t="shared" si="167"/>
        <v>0</v>
      </c>
      <c r="T797" s="3">
        <f t="shared" si="168"/>
        <v>0</v>
      </c>
      <c r="U797" s="3">
        <f t="shared" si="169"/>
        <v>0</v>
      </c>
      <c r="V797" s="3">
        <f t="shared" si="170"/>
        <v>0</v>
      </c>
      <c r="W797" s="3">
        <f t="shared" si="161"/>
        <v>0</v>
      </c>
      <c r="X797" s="3">
        <f t="shared" si="162"/>
        <v>0</v>
      </c>
      <c r="Y797" s="3">
        <f t="shared" si="163"/>
        <v>0</v>
      </c>
    </row>
    <row r="798" spans="2:25" x14ac:dyDescent="0.25">
      <c r="C798" s="3" t="s">
        <v>194</v>
      </c>
      <c r="D798" s="17">
        <v>31</v>
      </c>
      <c r="E798" s="7">
        <v>8.1</v>
      </c>
      <c r="F798" s="7">
        <v>18.600000000000001</v>
      </c>
      <c r="G798" s="7">
        <f t="shared" si="133"/>
        <v>150.66</v>
      </c>
      <c r="H798" s="8">
        <f t="shared" si="171"/>
        <v>180.18935999999999</v>
      </c>
      <c r="I798" s="8">
        <v>180</v>
      </c>
      <c r="J798" s="15" t="str">
        <f t="shared" si="172"/>
        <v>G-31</v>
      </c>
      <c r="K798" s="8" t="s">
        <v>14</v>
      </c>
      <c r="L798" s="2" t="s">
        <v>320</v>
      </c>
      <c r="M798" s="2"/>
      <c r="P798" s="36">
        <f t="shared" si="164"/>
        <v>210</v>
      </c>
      <c r="Q798" s="3">
        <f t="shared" si="165"/>
        <v>1</v>
      </c>
      <c r="R798" s="3">
        <f t="shared" si="166"/>
        <v>0</v>
      </c>
      <c r="S798" s="3">
        <f t="shared" si="167"/>
        <v>0</v>
      </c>
      <c r="T798" s="3">
        <f t="shared" si="168"/>
        <v>0</v>
      </c>
      <c r="U798" s="3">
        <f t="shared" si="169"/>
        <v>0</v>
      </c>
      <c r="V798" s="3">
        <f t="shared" si="170"/>
        <v>0</v>
      </c>
      <c r="W798" s="3">
        <f t="shared" si="161"/>
        <v>0</v>
      </c>
      <c r="X798" s="3">
        <f t="shared" si="162"/>
        <v>0</v>
      </c>
      <c r="Y798" s="3">
        <f t="shared" si="163"/>
        <v>0</v>
      </c>
    </row>
    <row r="799" spans="2:25" x14ac:dyDescent="0.25">
      <c r="C799" s="3" t="s">
        <v>194</v>
      </c>
      <c r="D799" s="17">
        <v>32</v>
      </c>
      <c r="E799" s="7">
        <v>8.1</v>
      </c>
      <c r="F799" s="7">
        <v>18.600000000000001</v>
      </c>
      <c r="G799" s="7">
        <f t="shared" si="133"/>
        <v>150.66</v>
      </c>
      <c r="H799" s="8">
        <f t="shared" si="171"/>
        <v>180.18935999999999</v>
      </c>
      <c r="I799" s="8">
        <v>180</v>
      </c>
      <c r="J799" s="15" t="str">
        <f t="shared" si="172"/>
        <v>G-32</v>
      </c>
      <c r="K799" s="8" t="s">
        <v>14</v>
      </c>
      <c r="L799" s="2" t="s">
        <v>320</v>
      </c>
      <c r="M799" s="2"/>
      <c r="P799" s="36">
        <f t="shared" si="164"/>
        <v>210</v>
      </c>
      <c r="Q799" s="3">
        <f t="shared" si="165"/>
        <v>1</v>
      </c>
      <c r="R799" s="3">
        <f t="shared" si="166"/>
        <v>0</v>
      </c>
      <c r="S799" s="3">
        <f t="shared" si="167"/>
        <v>0</v>
      </c>
      <c r="T799" s="3">
        <f t="shared" si="168"/>
        <v>0</v>
      </c>
      <c r="U799" s="3">
        <f t="shared" si="169"/>
        <v>0</v>
      </c>
      <c r="V799" s="3">
        <f t="shared" si="170"/>
        <v>0</v>
      </c>
      <c r="W799" s="3">
        <f t="shared" si="161"/>
        <v>0</v>
      </c>
      <c r="X799" s="3">
        <f t="shared" si="162"/>
        <v>0</v>
      </c>
      <c r="Y799" s="3">
        <f t="shared" si="163"/>
        <v>0</v>
      </c>
    </row>
    <row r="800" spans="2:25" x14ac:dyDescent="0.25">
      <c r="C800" s="3" t="s">
        <v>194</v>
      </c>
      <c r="D800" s="17">
        <v>33</v>
      </c>
      <c r="E800" s="7">
        <v>8.1</v>
      </c>
      <c r="F800" s="7">
        <v>18.600000000000001</v>
      </c>
      <c r="G800" s="7">
        <f t="shared" si="133"/>
        <v>150.66</v>
      </c>
      <c r="H800" s="8">
        <f t="shared" si="171"/>
        <v>180.18935999999999</v>
      </c>
      <c r="I800" s="8">
        <v>180</v>
      </c>
      <c r="J800" s="15" t="str">
        <f t="shared" si="172"/>
        <v>G-33</v>
      </c>
      <c r="K800" s="8" t="s">
        <v>14</v>
      </c>
      <c r="L800" s="2" t="s">
        <v>320</v>
      </c>
      <c r="M800" s="2"/>
      <c r="P800" s="36">
        <f t="shared" si="164"/>
        <v>210</v>
      </c>
      <c r="Q800" s="3">
        <f t="shared" si="165"/>
        <v>1</v>
      </c>
      <c r="R800" s="3">
        <f t="shared" si="166"/>
        <v>0</v>
      </c>
      <c r="S800" s="3">
        <f t="shared" si="167"/>
        <v>0</v>
      </c>
      <c r="T800" s="3">
        <f t="shared" si="168"/>
        <v>0</v>
      </c>
      <c r="U800" s="3">
        <f t="shared" si="169"/>
        <v>0</v>
      </c>
      <c r="V800" s="3">
        <f t="shared" si="170"/>
        <v>0</v>
      </c>
      <c r="W800" s="3">
        <f t="shared" si="161"/>
        <v>0</v>
      </c>
      <c r="X800" s="3">
        <f t="shared" si="162"/>
        <v>0</v>
      </c>
      <c r="Y800" s="3">
        <f t="shared" si="163"/>
        <v>0</v>
      </c>
    </row>
    <row r="801" spans="2:25" x14ac:dyDescent="0.25">
      <c r="C801" s="3" t="s">
        <v>194</v>
      </c>
      <c r="D801" s="17">
        <v>34</v>
      </c>
      <c r="E801" s="7">
        <v>8.1</v>
      </c>
      <c r="F801" s="7">
        <v>18.600000000000001</v>
      </c>
      <c r="G801" s="7">
        <f t="shared" si="133"/>
        <v>150.66</v>
      </c>
      <c r="H801" s="8">
        <f t="shared" si="171"/>
        <v>180.18935999999999</v>
      </c>
      <c r="I801" s="8">
        <v>180</v>
      </c>
      <c r="J801" s="15" t="str">
        <f t="shared" si="172"/>
        <v>G-34</v>
      </c>
      <c r="K801" s="8" t="s">
        <v>14</v>
      </c>
      <c r="L801" s="2" t="s">
        <v>320</v>
      </c>
      <c r="M801" s="2"/>
      <c r="P801" s="36">
        <f t="shared" si="164"/>
        <v>210</v>
      </c>
      <c r="Q801" s="3">
        <f t="shared" si="165"/>
        <v>1</v>
      </c>
      <c r="R801" s="3">
        <f t="shared" si="166"/>
        <v>0</v>
      </c>
      <c r="S801" s="3">
        <f t="shared" si="167"/>
        <v>0</v>
      </c>
      <c r="T801" s="3">
        <f t="shared" si="168"/>
        <v>0</v>
      </c>
      <c r="U801" s="3">
        <f t="shared" si="169"/>
        <v>0</v>
      </c>
      <c r="V801" s="3">
        <f t="shared" si="170"/>
        <v>0</v>
      </c>
      <c r="W801" s="3">
        <f t="shared" si="161"/>
        <v>0</v>
      </c>
      <c r="X801" s="3">
        <f t="shared" si="162"/>
        <v>0</v>
      </c>
      <c r="Y801" s="3">
        <f t="shared" si="163"/>
        <v>0</v>
      </c>
    </row>
    <row r="802" spans="2:25" x14ac:dyDescent="0.25">
      <c r="C802" s="3" t="s">
        <v>194</v>
      </c>
      <c r="D802" s="17">
        <v>35</v>
      </c>
      <c r="E802" s="7">
        <v>8.1</v>
      </c>
      <c r="F802" s="7">
        <v>18.600000000000001</v>
      </c>
      <c r="G802" s="7">
        <f t="shared" si="133"/>
        <v>150.66</v>
      </c>
      <c r="H802" s="8">
        <f t="shared" si="171"/>
        <v>180.18935999999999</v>
      </c>
      <c r="I802" s="8">
        <v>180</v>
      </c>
      <c r="J802" s="15" t="str">
        <f t="shared" si="172"/>
        <v>G-35</v>
      </c>
      <c r="K802" s="8" t="s">
        <v>14</v>
      </c>
      <c r="L802" s="2" t="s">
        <v>320</v>
      </c>
      <c r="M802" s="2"/>
      <c r="P802" s="36">
        <f t="shared" si="164"/>
        <v>210</v>
      </c>
      <c r="Q802" s="3">
        <f t="shared" si="165"/>
        <v>1</v>
      </c>
      <c r="R802" s="3">
        <f t="shared" si="166"/>
        <v>0</v>
      </c>
      <c r="S802" s="3">
        <f t="shared" si="167"/>
        <v>0</v>
      </c>
      <c r="T802" s="3">
        <f t="shared" si="168"/>
        <v>0</v>
      </c>
      <c r="U802" s="3">
        <f t="shared" si="169"/>
        <v>0</v>
      </c>
      <c r="V802" s="3">
        <f t="shared" si="170"/>
        <v>0</v>
      </c>
      <c r="W802" s="3">
        <f t="shared" si="161"/>
        <v>0</v>
      </c>
      <c r="X802" s="3">
        <f t="shared" si="162"/>
        <v>0</v>
      </c>
      <c r="Y802" s="3">
        <f t="shared" si="163"/>
        <v>0</v>
      </c>
    </row>
    <row r="803" spans="2:25" x14ac:dyDescent="0.25">
      <c r="C803" s="3" t="s">
        <v>194</v>
      </c>
      <c r="D803" s="17">
        <v>36</v>
      </c>
      <c r="E803" s="7">
        <v>8.1</v>
      </c>
      <c r="F803" s="7">
        <v>18.600000000000001</v>
      </c>
      <c r="G803" s="7">
        <f t="shared" si="133"/>
        <v>150.66</v>
      </c>
      <c r="H803" s="8">
        <f t="shared" si="171"/>
        <v>180.18935999999999</v>
      </c>
      <c r="I803" s="8">
        <v>180</v>
      </c>
      <c r="J803" s="15" t="str">
        <f t="shared" si="172"/>
        <v>G-36</v>
      </c>
      <c r="K803" s="8" t="s">
        <v>14</v>
      </c>
      <c r="L803" s="2" t="s">
        <v>320</v>
      </c>
      <c r="M803" s="2"/>
      <c r="P803" s="36">
        <f t="shared" si="164"/>
        <v>210</v>
      </c>
      <c r="Q803" s="3">
        <f t="shared" si="165"/>
        <v>1</v>
      </c>
      <c r="R803" s="3">
        <f t="shared" si="166"/>
        <v>0</v>
      </c>
      <c r="S803" s="3">
        <f t="shared" si="167"/>
        <v>0</v>
      </c>
      <c r="T803" s="3">
        <f t="shared" si="168"/>
        <v>0</v>
      </c>
      <c r="U803" s="3">
        <f t="shared" si="169"/>
        <v>0</v>
      </c>
      <c r="V803" s="3">
        <f t="shared" si="170"/>
        <v>0</v>
      </c>
      <c r="W803" s="3">
        <f t="shared" si="161"/>
        <v>0</v>
      </c>
      <c r="X803" s="3">
        <f t="shared" si="162"/>
        <v>0</v>
      </c>
      <c r="Y803" s="3">
        <f t="shared" si="163"/>
        <v>0</v>
      </c>
    </row>
    <row r="804" spans="2:25" x14ac:dyDescent="0.25">
      <c r="C804" s="3" t="s">
        <v>194</v>
      </c>
      <c r="D804" s="17">
        <v>37</v>
      </c>
      <c r="E804" s="7">
        <v>8.1</v>
      </c>
      <c r="F804" s="7">
        <v>18.600000000000001</v>
      </c>
      <c r="G804" s="7">
        <f t="shared" si="133"/>
        <v>150.66</v>
      </c>
      <c r="H804" s="8">
        <f t="shared" si="171"/>
        <v>180.18935999999999</v>
      </c>
      <c r="I804" s="8">
        <v>180</v>
      </c>
      <c r="J804" s="15" t="str">
        <f t="shared" si="172"/>
        <v>G-37</v>
      </c>
      <c r="K804" s="8" t="s">
        <v>14</v>
      </c>
      <c r="L804" s="2" t="s">
        <v>320</v>
      </c>
      <c r="M804" s="2"/>
      <c r="P804" s="36">
        <f t="shared" si="164"/>
        <v>210</v>
      </c>
      <c r="Q804" s="3">
        <f t="shared" si="165"/>
        <v>1</v>
      </c>
      <c r="R804" s="3">
        <f t="shared" si="166"/>
        <v>0</v>
      </c>
      <c r="S804" s="3">
        <f t="shared" si="167"/>
        <v>0</v>
      </c>
      <c r="T804" s="3">
        <f t="shared" si="168"/>
        <v>0</v>
      </c>
      <c r="U804" s="3">
        <f t="shared" si="169"/>
        <v>0</v>
      </c>
      <c r="V804" s="3">
        <f t="shared" si="170"/>
        <v>0</v>
      </c>
      <c r="W804" s="3">
        <f t="shared" si="161"/>
        <v>0</v>
      </c>
      <c r="X804" s="3">
        <f t="shared" si="162"/>
        <v>0</v>
      </c>
      <c r="Y804" s="3">
        <f t="shared" si="163"/>
        <v>0</v>
      </c>
    </row>
    <row r="805" spans="2:25" x14ac:dyDescent="0.25">
      <c r="C805" s="3" t="s">
        <v>194</v>
      </c>
      <c r="D805" s="17">
        <v>38</v>
      </c>
      <c r="E805" s="7">
        <v>8.1</v>
      </c>
      <c r="F805" s="7">
        <v>18.600000000000001</v>
      </c>
      <c r="G805" s="7">
        <f t="shared" si="133"/>
        <v>150.66</v>
      </c>
      <c r="H805" s="8">
        <f t="shared" si="171"/>
        <v>180.18935999999999</v>
      </c>
      <c r="I805" s="8">
        <v>180</v>
      </c>
      <c r="J805" s="15" t="str">
        <f t="shared" si="172"/>
        <v>G-38</v>
      </c>
      <c r="K805" s="8" t="s">
        <v>14</v>
      </c>
      <c r="L805" s="2" t="s">
        <v>320</v>
      </c>
      <c r="M805" s="2"/>
      <c r="P805" s="36">
        <f t="shared" si="164"/>
        <v>210</v>
      </c>
      <c r="Q805" s="3">
        <f t="shared" si="165"/>
        <v>1</v>
      </c>
      <c r="R805" s="3">
        <f t="shared" si="166"/>
        <v>0</v>
      </c>
      <c r="S805" s="3">
        <f t="shared" si="167"/>
        <v>0</v>
      </c>
      <c r="T805" s="3">
        <f t="shared" si="168"/>
        <v>0</v>
      </c>
      <c r="U805" s="3">
        <f t="shared" si="169"/>
        <v>0</v>
      </c>
      <c r="V805" s="3">
        <f t="shared" si="170"/>
        <v>0</v>
      </c>
      <c r="W805" s="3">
        <f t="shared" si="161"/>
        <v>0</v>
      </c>
      <c r="X805" s="3">
        <f t="shared" si="162"/>
        <v>0</v>
      </c>
      <c r="Y805" s="3">
        <f t="shared" si="163"/>
        <v>0</v>
      </c>
    </row>
    <row r="806" spans="2:25" x14ac:dyDescent="0.25">
      <c r="C806" s="3" t="s">
        <v>194</v>
      </c>
      <c r="D806" s="17">
        <v>39</v>
      </c>
      <c r="E806" s="7">
        <v>8.1</v>
      </c>
      <c r="F806" s="7">
        <v>18.600000000000001</v>
      </c>
      <c r="G806" s="7">
        <f t="shared" si="133"/>
        <v>150.66</v>
      </c>
      <c r="H806" s="8">
        <f t="shared" si="171"/>
        <v>180.18935999999999</v>
      </c>
      <c r="I806" s="8">
        <v>180</v>
      </c>
      <c r="J806" s="15" t="str">
        <f t="shared" si="172"/>
        <v>G-39</v>
      </c>
      <c r="K806" s="8" t="s">
        <v>14</v>
      </c>
      <c r="L806" s="2" t="s">
        <v>320</v>
      </c>
      <c r="M806" s="2"/>
      <c r="P806" s="36">
        <f t="shared" si="164"/>
        <v>210</v>
      </c>
      <c r="Q806" s="3">
        <f t="shared" si="165"/>
        <v>1</v>
      </c>
      <c r="R806" s="3">
        <f t="shared" si="166"/>
        <v>0</v>
      </c>
      <c r="S806" s="3">
        <f t="shared" si="167"/>
        <v>0</v>
      </c>
      <c r="T806" s="3">
        <f t="shared" si="168"/>
        <v>0</v>
      </c>
      <c r="U806" s="3">
        <f t="shared" si="169"/>
        <v>0</v>
      </c>
      <c r="V806" s="3">
        <f t="shared" si="170"/>
        <v>0</v>
      </c>
      <c r="W806" s="3">
        <f t="shared" si="161"/>
        <v>0</v>
      </c>
      <c r="X806" s="3">
        <f t="shared" si="162"/>
        <v>0</v>
      </c>
      <c r="Y806" s="3">
        <f t="shared" si="163"/>
        <v>0</v>
      </c>
    </row>
    <row r="807" spans="2:25" x14ac:dyDescent="0.25">
      <c r="C807" s="3" t="s">
        <v>194</v>
      </c>
      <c r="D807" s="17">
        <v>40</v>
      </c>
      <c r="E807" s="7">
        <v>8.1</v>
      </c>
      <c r="F807" s="7">
        <v>18.600000000000001</v>
      </c>
      <c r="G807" s="7">
        <f t="shared" si="133"/>
        <v>150.66</v>
      </c>
      <c r="H807" s="8">
        <f t="shared" si="171"/>
        <v>180.18935999999999</v>
      </c>
      <c r="I807" s="8">
        <v>180</v>
      </c>
      <c r="J807" s="15" t="str">
        <f t="shared" si="172"/>
        <v>G-40</v>
      </c>
      <c r="K807" s="8" t="s">
        <v>14</v>
      </c>
      <c r="L807" s="2" t="s">
        <v>320</v>
      </c>
      <c r="M807" s="2"/>
      <c r="P807" s="36">
        <f t="shared" si="164"/>
        <v>210</v>
      </c>
      <c r="Q807" s="3">
        <f t="shared" si="165"/>
        <v>1</v>
      </c>
      <c r="R807" s="3">
        <f t="shared" si="166"/>
        <v>0</v>
      </c>
      <c r="S807" s="3">
        <f t="shared" si="167"/>
        <v>0</v>
      </c>
      <c r="T807" s="3">
        <f t="shared" si="168"/>
        <v>0</v>
      </c>
      <c r="U807" s="3">
        <f t="shared" si="169"/>
        <v>0</v>
      </c>
      <c r="V807" s="3">
        <f t="shared" si="170"/>
        <v>0</v>
      </c>
      <c r="W807" s="3">
        <f t="shared" si="161"/>
        <v>0</v>
      </c>
      <c r="X807" s="3">
        <f t="shared" si="162"/>
        <v>0</v>
      </c>
      <c r="Y807" s="3">
        <f t="shared" si="163"/>
        <v>0</v>
      </c>
    </row>
    <row r="808" spans="2:25" x14ac:dyDescent="0.25">
      <c r="C808" s="3" t="s">
        <v>194</v>
      </c>
      <c r="D808" s="17">
        <v>41</v>
      </c>
      <c r="E808" s="7">
        <v>8.1</v>
      </c>
      <c r="F808" s="7">
        <v>18.600000000000001</v>
      </c>
      <c r="G808" s="7">
        <f t="shared" si="133"/>
        <v>150.66</v>
      </c>
      <c r="H808" s="8">
        <f t="shared" si="171"/>
        <v>180.18935999999999</v>
      </c>
      <c r="I808" s="8">
        <v>180</v>
      </c>
      <c r="J808" s="15" t="str">
        <f t="shared" si="172"/>
        <v>G-41</v>
      </c>
      <c r="K808" s="8" t="s">
        <v>14</v>
      </c>
      <c r="L808" s="2" t="s">
        <v>320</v>
      </c>
      <c r="M808" s="2"/>
      <c r="P808" s="36">
        <f t="shared" si="164"/>
        <v>210</v>
      </c>
      <c r="Q808" s="3">
        <f t="shared" si="165"/>
        <v>1</v>
      </c>
      <c r="R808" s="3">
        <f t="shared" si="166"/>
        <v>0</v>
      </c>
      <c r="S808" s="3">
        <f t="shared" si="167"/>
        <v>0</v>
      </c>
      <c r="T808" s="3">
        <f t="shared" si="168"/>
        <v>0</v>
      </c>
      <c r="U808" s="3">
        <f t="shared" si="169"/>
        <v>0</v>
      </c>
      <c r="V808" s="3">
        <f t="shared" si="170"/>
        <v>0</v>
      </c>
      <c r="W808" s="3">
        <f t="shared" si="161"/>
        <v>0</v>
      </c>
      <c r="X808" s="3">
        <f t="shared" si="162"/>
        <v>0</v>
      </c>
      <c r="Y808" s="3">
        <f t="shared" si="163"/>
        <v>0</v>
      </c>
    </row>
    <row r="809" spans="2:25" x14ac:dyDescent="0.25">
      <c r="C809" s="3" t="s">
        <v>194</v>
      </c>
      <c r="D809" s="17">
        <v>42</v>
      </c>
      <c r="E809" s="7">
        <v>8.1</v>
      </c>
      <c r="F809" s="7">
        <v>18.600000000000001</v>
      </c>
      <c r="G809" s="7">
        <f t="shared" ref="G809:G885" si="174">F809*E809</f>
        <v>150.66</v>
      </c>
      <c r="H809" s="8">
        <f t="shared" si="171"/>
        <v>180.18935999999999</v>
      </c>
      <c r="I809" s="8">
        <v>180</v>
      </c>
      <c r="J809" s="15" t="str">
        <f t="shared" si="172"/>
        <v>G-42</v>
      </c>
      <c r="K809" s="8" t="s">
        <v>14</v>
      </c>
      <c r="L809" s="2" t="s">
        <v>320</v>
      </c>
      <c r="M809" s="2"/>
      <c r="P809" s="36">
        <f t="shared" si="164"/>
        <v>210</v>
      </c>
      <c r="Q809" s="3">
        <f t="shared" si="165"/>
        <v>1</v>
      </c>
      <c r="R809" s="3">
        <f t="shared" si="166"/>
        <v>0</v>
      </c>
      <c r="S809" s="3">
        <f t="shared" si="167"/>
        <v>0</v>
      </c>
      <c r="T809" s="3">
        <f t="shared" si="168"/>
        <v>0</v>
      </c>
      <c r="U809" s="3">
        <f t="shared" si="169"/>
        <v>0</v>
      </c>
      <c r="V809" s="3">
        <f t="shared" si="170"/>
        <v>0</v>
      </c>
      <c r="W809" s="3">
        <f t="shared" si="161"/>
        <v>0</v>
      </c>
      <c r="X809" s="3">
        <f t="shared" si="162"/>
        <v>0</v>
      </c>
      <c r="Y809" s="3">
        <f t="shared" si="163"/>
        <v>0</v>
      </c>
    </row>
    <row r="810" spans="2:25" x14ac:dyDescent="0.25">
      <c r="C810" s="3" t="s">
        <v>194</v>
      </c>
      <c r="D810" s="17">
        <v>43</v>
      </c>
      <c r="E810" s="7">
        <v>8.1</v>
      </c>
      <c r="F810" s="7">
        <v>18.600000000000001</v>
      </c>
      <c r="G810" s="7">
        <f t="shared" si="174"/>
        <v>150.66</v>
      </c>
      <c r="H810" s="8">
        <f t="shared" si="171"/>
        <v>180.18935999999999</v>
      </c>
      <c r="I810" s="8">
        <v>180</v>
      </c>
      <c r="J810" s="15" t="str">
        <f t="shared" si="172"/>
        <v>G-43</v>
      </c>
      <c r="K810" s="8" t="s">
        <v>14</v>
      </c>
      <c r="L810" s="2" t="s">
        <v>320</v>
      </c>
      <c r="M810" s="2"/>
      <c r="P810" s="36">
        <f t="shared" si="164"/>
        <v>210</v>
      </c>
      <c r="Q810" s="3">
        <f t="shared" si="165"/>
        <v>1</v>
      </c>
      <c r="R810" s="3">
        <f t="shared" si="166"/>
        <v>0</v>
      </c>
      <c r="S810" s="3">
        <f t="shared" si="167"/>
        <v>0</v>
      </c>
      <c r="T810" s="3">
        <f t="shared" si="168"/>
        <v>0</v>
      </c>
      <c r="U810" s="3">
        <f t="shared" si="169"/>
        <v>0</v>
      </c>
      <c r="V810" s="3">
        <f t="shared" si="170"/>
        <v>0</v>
      </c>
      <c r="W810" s="3">
        <f t="shared" si="161"/>
        <v>0</v>
      </c>
      <c r="X810" s="3">
        <f t="shared" si="162"/>
        <v>0</v>
      </c>
      <c r="Y810" s="3">
        <f t="shared" si="163"/>
        <v>0</v>
      </c>
    </row>
    <row r="811" spans="2:25" x14ac:dyDescent="0.25">
      <c r="C811" s="3" t="s">
        <v>194</v>
      </c>
      <c r="D811" s="17">
        <v>44</v>
      </c>
      <c r="E811" s="7">
        <v>8.1</v>
      </c>
      <c r="F811" s="7">
        <v>18.600000000000001</v>
      </c>
      <c r="G811" s="7">
        <f t="shared" si="174"/>
        <v>150.66</v>
      </c>
      <c r="H811" s="8">
        <f t="shared" si="171"/>
        <v>180.18935999999999</v>
      </c>
      <c r="I811" s="8">
        <v>180</v>
      </c>
      <c r="J811" s="15" t="str">
        <f t="shared" si="172"/>
        <v>G-44</v>
      </c>
      <c r="K811" s="8" t="s">
        <v>14</v>
      </c>
      <c r="L811" s="2" t="s">
        <v>320</v>
      </c>
      <c r="M811" s="2"/>
      <c r="P811" s="36">
        <f t="shared" si="164"/>
        <v>210</v>
      </c>
      <c r="Q811" s="3">
        <f t="shared" si="165"/>
        <v>1</v>
      </c>
      <c r="R811" s="3">
        <f t="shared" si="166"/>
        <v>0</v>
      </c>
      <c r="S811" s="3">
        <f t="shared" si="167"/>
        <v>0</v>
      </c>
      <c r="T811" s="3">
        <f t="shared" si="168"/>
        <v>0</v>
      </c>
      <c r="U811" s="3">
        <f t="shared" si="169"/>
        <v>0</v>
      </c>
      <c r="V811" s="3">
        <f t="shared" si="170"/>
        <v>0</v>
      </c>
      <c r="W811" s="3">
        <f t="shared" si="161"/>
        <v>0</v>
      </c>
      <c r="X811" s="3">
        <f t="shared" si="162"/>
        <v>0</v>
      </c>
      <c r="Y811" s="3">
        <f t="shared" si="163"/>
        <v>0</v>
      </c>
    </row>
    <row r="812" spans="2:25" x14ac:dyDescent="0.25">
      <c r="C812" s="3" t="s">
        <v>194</v>
      </c>
      <c r="D812" s="17">
        <v>45</v>
      </c>
      <c r="E812" s="7">
        <v>8.1</v>
      </c>
      <c r="F812" s="7">
        <v>18.600000000000001</v>
      </c>
      <c r="G812" s="7">
        <f t="shared" si="174"/>
        <v>150.66</v>
      </c>
      <c r="H812" s="8">
        <f t="shared" si="171"/>
        <v>180.18935999999999</v>
      </c>
      <c r="I812" s="8">
        <v>180</v>
      </c>
      <c r="J812" s="15" t="str">
        <f t="shared" si="172"/>
        <v>G-45</v>
      </c>
      <c r="K812" s="8" t="s">
        <v>14</v>
      </c>
      <c r="L812" s="2" t="s">
        <v>320</v>
      </c>
      <c r="M812" s="2"/>
      <c r="P812" s="36">
        <f t="shared" si="164"/>
        <v>210</v>
      </c>
      <c r="Q812" s="3">
        <f t="shared" si="165"/>
        <v>1</v>
      </c>
      <c r="R812" s="3">
        <f t="shared" si="166"/>
        <v>0</v>
      </c>
      <c r="S812" s="3">
        <f t="shared" si="167"/>
        <v>0</v>
      </c>
      <c r="T812" s="3">
        <f t="shared" si="168"/>
        <v>0</v>
      </c>
      <c r="U812" s="3">
        <f t="shared" si="169"/>
        <v>0</v>
      </c>
      <c r="V812" s="3">
        <f t="shared" si="170"/>
        <v>0</v>
      </c>
      <c r="W812" s="3">
        <f t="shared" si="161"/>
        <v>0</v>
      </c>
      <c r="X812" s="3">
        <f t="shared" si="162"/>
        <v>0</v>
      </c>
      <c r="Y812" s="3">
        <f t="shared" si="163"/>
        <v>0</v>
      </c>
    </row>
    <row r="813" spans="2:25" x14ac:dyDescent="0.25">
      <c r="C813" s="3" t="s">
        <v>194</v>
      </c>
      <c r="D813" s="17">
        <v>46</v>
      </c>
      <c r="E813" s="7">
        <v>8.1</v>
      </c>
      <c r="F813" s="7">
        <v>18.600000000000001</v>
      </c>
      <c r="G813" s="7">
        <f t="shared" si="174"/>
        <v>150.66</v>
      </c>
      <c r="H813" s="8">
        <f t="shared" si="171"/>
        <v>180.18935999999999</v>
      </c>
      <c r="I813" s="8">
        <v>180</v>
      </c>
      <c r="J813" s="15" t="str">
        <f t="shared" si="172"/>
        <v>G-46</v>
      </c>
      <c r="K813" s="8" t="s">
        <v>14</v>
      </c>
      <c r="L813" s="2" t="s">
        <v>320</v>
      </c>
      <c r="M813" s="2"/>
      <c r="P813" s="36">
        <f t="shared" si="164"/>
        <v>210</v>
      </c>
      <c r="Q813" s="3">
        <f t="shared" si="165"/>
        <v>1</v>
      </c>
      <c r="R813" s="3">
        <f t="shared" si="166"/>
        <v>0</v>
      </c>
      <c r="S813" s="3">
        <f t="shared" si="167"/>
        <v>0</v>
      </c>
      <c r="T813" s="3">
        <f t="shared" si="168"/>
        <v>0</v>
      </c>
      <c r="U813" s="3">
        <f t="shared" si="169"/>
        <v>0</v>
      </c>
      <c r="V813" s="3">
        <f t="shared" si="170"/>
        <v>0</v>
      </c>
      <c r="W813" s="3">
        <f t="shared" si="161"/>
        <v>0</v>
      </c>
      <c r="X813" s="3">
        <f t="shared" si="162"/>
        <v>0</v>
      </c>
      <c r="Y813" s="3">
        <f t="shared" si="163"/>
        <v>0</v>
      </c>
    </row>
    <row r="814" spans="2:25" x14ac:dyDescent="0.25">
      <c r="C814" s="3" t="s">
        <v>194</v>
      </c>
      <c r="D814" s="17">
        <v>47</v>
      </c>
      <c r="E814" s="7">
        <v>8.1</v>
      </c>
      <c r="F814" s="7">
        <v>18.600000000000001</v>
      </c>
      <c r="G814" s="7">
        <f t="shared" si="174"/>
        <v>150.66</v>
      </c>
      <c r="H814" s="8">
        <f t="shared" si="171"/>
        <v>180.18935999999999</v>
      </c>
      <c r="I814" s="8">
        <v>180</v>
      </c>
      <c r="J814" s="15" t="str">
        <f t="shared" si="172"/>
        <v>G-47</v>
      </c>
      <c r="K814" s="8" t="s">
        <v>14</v>
      </c>
      <c r="L814" s="2" t="s">
        <v>320</v>
      </c>
      <c r="M814" s="2"/>
      <c r="P814" s="36">
        <f t="shared" si="164"/>
        <v>210</v>
      </c>
      <c r="Q814" s="3">
        <f t="shared" si="165"/>
        <v>1</v>
      </c>
      <c r="R814" s="3">
        <f t="shared" si="166"/>
        <v>0</v>
      </c>
      <c r="S814" s="3">
        <f t="shared" si="167"/>
        <v>0</v>
      </c>
      <c r="T814" s="3">
        <f t="shared" si="168"/>
        <v>0</v>
      </c>
      <c r="U814" s="3">
        <f t="shared" si="169"/>
        <v>0</v>
      </c>
      <c r="V814" s="3">
        <f t="shared" si="170"/>
        <v>0</v>
      </c>
      <c r="W814" s="3">
        <f t="shared" si="161"/>
        <v>0</v>
      </c>
      <c r="X814" s="3">
        <f t="shared" si="162"/>
        <v>0</v>
      </c>
      <c r="Y814" s="3">
        <f t="shared" si="163"/>
        <v>0</v>
      </c>
    </row>
    <row r="815" spans="2:25" hidden="1" x14ac:dyDescent="0.25">
      <c r="B815" s="3" t="s">
        <v>200</v>
      </c>
      <c r="C815" s="3" t="s">
        <v>194</v>
      </c>
      <c r="D815" s="17">
        <v>48</v>
      </c>
      <c r="E815" s="7">
        <v>12.481999999999999</v>
      </c>
      <c r="F815" s="7">
        <v>18.600000000000001</v>
      </c>
      <c r="G815" s="7">
        <f t="shared" si="174"/>
        <v>232.1652</v>
      </c>
      <c r="H815" s="8">
        <f t="shared" si="171"/>
        <v>277.66957919999999</v>
      </c>
      <c r="I815" s="8">
        <v>300</v>
      </c>
      <c r="J815" s="15" t="str">
        <f t="shared" si="172"/>
        <v>G-48</v>
      </c>
      <c r="K815" s="8" t="s">
        <v>14</v>
      </c>
      <c r="L815" s="121" t="s">
        <v>332</v>
      </c>
      <c r="M815" s="124" t="s">
        <v>314</v>
      </c>
      <c r="P815" s="36">
        <f t="shared" si="164"/>
        <v>320</v>
      </c>
      <c r="Q815" s="3">
        <f t="shared" si="165"/>
        <v>0</v>
      </c>
      <c r="R815" s="3">
        <f t="shared" si="166"/>
        <v>0</v>
      </c>
      <c r="S815" s="3">
        <f t="shared" si="167"/>
        <v>1</v>
      </c>
      <c r="T815" s="3">
        <f t="shared" si="168"/>
        <v>0</v>
      </c>
      <c r="U815" s="3">
        <f t="shared" si="169"/>
        <v>0</v>
      </c>
      <c r="V815" s="3">
        <f t="shared" si="170"/>
        <v>0</v>
      </c>
      <c r="W815" s="3">
        <f t="shared" si="161"/>
        <v>0</v>
      </c>
      <c r="X815" s="3">
        <f t="shared" si="162"/>
        <v>0</v>
      </c>
      <c r="Y815" s="3">
        <f t="shared" si="163"/>
        <v>0</v>
      </c>
    </row>
    <row r="816" spans="2:25" x14ac:dyDescent="0.25">
      <c r="B816" s="3" t="s">
        <v>201</v>
      </c>
      <c r="C816" s="3" t="s">
        <v>194</v>
      </c>
      <c r="D816" s="17">
        <v>49</v>
      </c>
      <c r="E816" s="7">
        <v>18.600000000000001</v>
      </c>
      <c r="F816" s="7">
        <v>8.1</v>
      </c>
      <c r="G816" s="7">
        <f t="shared" si="174"/>
        <v>150.66</v>
      </c>
      <c r="H816" s="8">
        <f t="shared" si="171"/>
        <v>180.18935999999999</v>
      </c>
      <c r="I816" s="8">
        <v>180</v>
      </c>
      <c r="J816" s="15" t="str">
        <f t="shared" si="172"/>
        <v>G-49</v>
      </c>
      <c r="K816" s="8" t="s">
        <v>14</v>
      </c>
      <c r="L816" s="2" t="s">
        <v>320</v>
      </c>
      <c r="M816" s="2"/>
      <c r="P816" s="36">
        <f t="shared" si="164"/>
        <v>210</v>
      </c>
      <c r="Q816" s="3">
        <f t="shared" si="165"/>
        <v>1</v>
      </c>
      <c r="R816" s="3">
        <f t="shared" si="166"/>
        <v>0</v>
      </c>
      <c r="S816" s="3">
        <f t="shared" si="167"/>
        <v>0</v>
      </c>
      <c r="T816" s="3">
        <f t="shared" si="168"/>
        <v>0</v>
      </c>
      <c r="U816" s="3">
        <f t="shared" si="169"/>
        <v>0</v>
      </c>
      <c r="V816" s="3">
        <f t="shared" si="170"/>
        <v>0</v>
      </c>
      <c r="W816" s="3">
        <f t="shared" si="161"/>
        <v>0</v>
      </c>
      <c r="X816" s="3">
        <f t="shared" si="162"/>
        <v>0</v>
      </c>
      <c r="Y816" s="3">
        <f t="shared" si="163"/>
        <v>0</v>
      </c>
    </row>
    <row r="817" spans="2:25" x14ac:dyDescent="0.25">
      <c r="C817" s="3" t="s">
        <v>194</v>
      </c>
      <c r="D817" s="17">
        <v>50</v>
      </c>
      <c r="E817" s="7">
        <v>18.600000000000001</v>
      </c>
      <c r="F817" s="7">
        <v>8.1</v>
      </c>
      <c r="G817" s="7">
        <f t="shared" si="174"/>
        <v>150.66</v>
      </c>
      <c r="H817" s="8">
        <f t="shared" si="171"/>
        <v>180.18935999999999</v>
      </c>
      <c r="I817" s="8">
        <v>180</v>
      </c>
      <c r="J817" s="15" t="str">
        <f t="shared" si="172"/>
        <v>G-50</v>
      </c>
      <c r="K817" s="8" t="s">
        <v>14</v>
      </c>
      <c r="L817" s="2" t="s">
        <v>320</v>
      </c>
      <c r="M817" s="2"/>
      <c r="P817" s="36">
        <f t="shared" si="164"/>
        <v>210</v>
      </c>
      <c r="Q817" s="3">
        <f t="shared" si="165"/>
        <v>1</v>
      </c>
      <c r="R817" s="3">
        <f t="shared" si="166"/>
        <v>0</v>
      </c>
      <c r="S817" s="3">
        <f t="shared" si="167"/>
        <v>0</v>
      </c>
      <c r="T817" s="3">
        <f t="shared" si="168"/>
        <v>0</v>
      </c>
      <c r="U817" s="3">
        <f t="shared" si="169"/>
        <v>0</v>
      </c>
      <c r="V817" s="3">
        <f t="shared" si="170"/>
        <v>0</v>
      </c>
      <c r="W817" s="3">
        <f t="shared" si="161"/>
        <v>0</v>
      </c>
      <c r="X817" s="3">
        <f t="shared" si="162"/>
        <v>0</v>
      </c>
      <c r="Y817" s="3">
        <f t="shared" si="163"/>
        <v>0</v>
      </c>
    </row>
    <row r="818" spans="2:25" x14ac:dyDescent="0.25">
      <c r="C818" s="3" t="s">
        <v>194</v>
      </c>
      <c r="D818" s="17">
        <v>51</v>
      </c>
      <c r="E818" s="7">
        <v>18.600000000000001</v>
      </c>
      <c r="F818" s="7">
        <v>8.1</v>
      </c>
      <c r="G818" s="7">
        <f t="shared" si="174"/>
        <v>150.66</v>
      </c>
      <c r="H818" s="8">
        <f t="shared" si="171"/>
        <v>180.18935999999999</v>
      </c>
      <c r="I818" s="8">
        <v>180</v>
      </c>
      <c r="J818" s="15" t="str">
        <f t="shared" si="172"/>
        <v>G-51</v>
      </c>
      <c r="K818" s="8" t="s">
        <v>14</v>
      </c>
      <c r="L818" s="2" t="s">
        <v>320</v>
      </c>
      <c r="M818" s="2"/>
      <c r="P818" s="36">
        <f t="shared" si="164"/>
        <v>210</v>
      </c>
      <c r="Q818" s="3">
        <f t="shared" si="165"/>
        <v>1</v>
      </c>
      <c r="R818" s="3">
        <f t="shared" si="166"/>
        <v>0</v>
      </c>
      <c r="S818" s="3">
        <f t="shared" si="167"/>
        <v>0</v>
      </c>
      <c r="T818" s="3">
        <f t="shared" si="168"/>
        <v>0</v>
      </c>
      <c r="U818" s="3">
        <f t="shared" si="169"/>
        <v>0</v>
      </c>
      <c r="V818" s="3">
        <f t="shared" si="170"/>
        <v>0</v>
      </c>
      <c r="W818" s="3">
        <f t="shared" si="161"/>
        <v>0</v>
      </c>
      <c r="X818" s="3">
        <f t="shared" si="162"/>
        <v>0</v>
      </c>
      <c r="Y818" s="3">
        <f t="shared" si="163"/>
        <v>0</v>
      </c>
    </row>
    <row r="819" spans="2:25" x14ac:dyDescent="0.25">
      <c r="C819" s="3" t="s">
        <v>194</v>
      </c>
      <c r="D819" s="17">
        <v>52</v>
      </c>
      <c r="E819" s="7">
        <v>18.600000000000001</v>
      </c>
      <c r="F819" s="7">
        <v>8.1</v>
      </c>
      <c r="G819" s="7">
        <f t="shared" si="174"/>
        <v>150.66</v>
      </c>
      <c r="H819" s="8">
        <f t="shared" si="171"/>
        <v>180.18935999999999</v>
      </c>
      <c r="I819" s="8">
        <v>180</v>
      </c>
      <c r="J819" s="15" t="str">
        <f t="shared" si="172"/>
        <v>G-52</v>
      </c>
      <c r="K819" s="8" t="s">
        <v>14</v>
      </c>
      <c r="L819" s="2" t="s">
        <v>320</v>
      </c>
      <c r="M819" s="2"/>
      <c r="P819" s="36">
        <f t="shared" si="164"/>
        <v>210</v>
      </c>
      <c r="Q819" s="3">
        <f t="shared" si="165"/>
        <v>1</v>
      </c>
      <c r="R819" s="3">
        <f t="shared" si="166"/>
        <v>0</v>
      </c>
      <c r="S819" s="3">
        <f t="shared" si="167"/>
        <v>0</v>
      </c>
      <c r="T819" s="3">
        <f t="shared" si="168"/>
        <v>0</v>
      </c>
      <c r="U819" s="3">
        <f t="shared" si="169"/>
        <v>0</v>
      </c>
      <c r="V819" s="3">
        <f t="shared" si="170"/>
        <v>0</v>
      </c>
      <c r="W819" s="3">
        <f t="shared" si="161"/>
        <v>0</v>
      </c>
      <c r="X819" s="3">
        <f t="shared" si="162"/>
        <v>0</v>
      </c>
      <c r="Y819" s="3">
        <f t="shared" si="163"/>
        <v>0</v>
      </c>
    </row>
    <row r="820" spans="2:25" x14ac:dyDescent="0.25">
      <c r="C820" s="3" t="s">
        <v>194</v>
      </c>
      <c r="D820" s="17">
        <v>53</v>
      </c>
      <c r="E820" s="7">
        <v>18.600000000000001</v>
      </c>
      <c r="F820" s="7">
        <v>8.1</v>
      </c>
      <c r="G820" s="7">
        <f t="shared" si="174"/>
        <v>150.66</v>
      </c>
      <c r="H820" s="8">
        <f t="shared" si="171"/>
        <v>180.18935999999999</v>
      </c>
      <c r="I820" s="8">
        <v>180</v>
      </c>
      <c r="J820" s="15" t="str">
        <f t="shared" si="172"/>
        <v>G-53</v>
      </c>
      <c r="K820" s="8" t="s">
        <v>14</v>
      </c>
      <c r="L820" s="2" t="s">
        <v>320</v>
      </c>
      <c r="M820" s="2"/>
      <c r="P820" s="36">
        <f t="shared" si="164"/>
        <v>210</v>
      </c>
      <c r="Q820" s="3">
        <f t="shared" si="165"/>
        <v>1</v>
      </c>
      <c r="R820" s="3">
        <f t="shared" si="166"/>
        <v>0</v>
      </c>
      <c r="S820" s="3">
        <f t="shared" si="167"/>
        <v>0</v>
      </c>
      <c r="T820" s="3">
        <f t="shared" si="168"/>
        <v>0</v>
      </c>
      <c r="U820" s="3">
        <f t="shared" si="169"/>
        <v>0</v>
      </c>
      <c r="V820" s="3">
        <f t="shared" si="170"/>
        <v>0</v>
      </c>
      <c r="W820" s="3">
        <f t="shared" si="161"/>
        <v>0</v>
      </c>
      <c r="X820" s="3">
        <f t="shared" si="162"/>
        <v>0</v>
      </c>
      <c r="Y820" s="3">
        <f t="shared" si="163"/>
        <v>0</v>
      </c>
    </row>
    <row r="821" spans="2:25" x14ac:dyDescent="0.25">
      <c r="C821" s="3" t="s">
        <v>194</v>
      </c>
      <c r="D821" s="17">
        <v>54</v>
      </c>
      <c r="E821" s="7">
        <v>18.600000000000001</v>
      </c>
      <c r="F821" s="7">
        <v>8.1</v>
      </c>
      <c r="G821" s="7">
        <f t="shared" si="174"/>
        <v>150.66</v>
      </c>
      <c r="H821" s="8">
        <f t="shared" si="171"/>
        <v>180.18935999999999</v>
      </c>
      <c r="I821" s="8">
        <v>180</v>
      </c>
      <c r="J821" s="15" t="str">
        <f t="shared" si="172"/>
        <v>G-54</v>
      </c>
      <c r="K821" s="8" t="s">
        <v>14</v>
      </c>
      <c r="L821" s="2" t="s">
        <v>320</v>
      </c>
      <c r="M821" s="2"/>
      <c r="P821" s="36">
        <f t="shared" si="164"/>
        <v>210</v>
      </c>
      <c r="Q821" s="3">
        <f t="shared" si="165"/>
        <v>1</v>
      </c>
      <c r="R821" s="3">
        <f t="shared" si="166"/>
        <v>0</v>
      </c>
      <c r="S821" s="3">
        <f t="shared" si="167"/>
        <v>0</v>
      </c>
      <c r="T821" s="3">
        <f t="shared" si="168"/>
        <v>0</v>
      </c>
      <c r="U821" s="3">
        <f t="shared" si="169"/>
        <v>0</v>
      </c>
      <c r="V821" s="3">
        <f t="shared" si="170"/>
        <v>0</v>
      </c>
      <c r="W821" s="3">
        <f t="shared" si="161"/>
        <v>0</v>
      </c>
      <c r="X821" s="3">
        <f t="shared" si="162"/>
        <v>0</v>
      </c>
      <c r="Y821" s="3">
        <f t="shared" si="163"/>
        <v>0</v>
      </c>
    </row>
    <row r="822" spans="2:25" hidden="1" x14ac:dyDescent="0.25">
      <c r="B822" s="3" t="s">
        <v>202</v>
      </c>
      <c r="C822" s="3" t="s">
        <v>194</v>
      </c>
      <c r="D822" s="17">
        <v>55</v>
      </c>
      <c r="E822" s="7">
        <v>18.600000000000001</v>
      </c>
      <c r="F822" s="7">
        <v>10.91</v>
      </c>
      <c r="G822" s="7">
        <f t="shared" si="174"/>
        <v>202.92600000000002</v>
      </c>
      <c r="H822" s="8">
        <f t="shared" si="171"/>
        <v>242.69949600000001</v>
      </c>
      <c r="I822" s="8">
        <v>250</v>
      </c>
      <c r="J822" s="15" t="str">
        <f t="shared" si="172"/>
        <v>G-55</v>
      </c>
      <c r="K822" s="8" t="s">
        <v>14</v>
      </c>
      <c r="L822" s="121" t="s">
        <v>332</v>
      </c>
      <c r="M822" s="31"/>
      <c r="P822" s="36">
        <f t="shared" si="164"/>
        <v>250</v>
      </c>
      <c r="Q822" s="3">
        <f t="shared" si="165"/>
        <v>0</v>
      </c>
      <c r="R822" s="3">
        <f t="shared" si="166"/>
        <v>1</v>
      </c>
      <c r="S822" s="3">
        <f t="shared" si="167"/>
        <v>0</v>
      </c>
      <c r="T822" s="3">
        <f t="shared" si="168"/>
        <v>0</v>
      </c>
      <c r="U822" s="3">
        <f t="shared" si="169"/>
        <v>0</v>
      </c>
      <c r="V822" s="3">
        <f t="shared" si="170"/>
        <v>0</v>
      </c>
      <c r="W822" s="3">
        <f t="shared" si="161"/>
        <v>0</v>
      </c>
      <c r="X822" s="3">
        <f t="shared" si="162"/>
        <v>0</v>
      </c>
      <c r="Y822" s="3">
        <f t="shared" si="163"/>
        <v>0</v>
      </c>
    </row>
    <row r="823" spans="2:25" hidden="1" x14ac:dyDescent="0.25">
      <c r="C823" s="3" t="s">
        <v>194</v>
      </c>
      <c r="D823" s="17">
        <v>56</v>
      </c>
      <c r="E823" s="7">
        <v>18.600000000000001</v>
      </c>
      <c r="F823" s="7">
        <v>10.91</v>
      </c>
      <c r="G823" s="7">
        <f t="shared" si="174"/>
        <v>202.92600000000002</v>
      </c>
      <c r="H823" s="8">
        <f t="shared" si="171"/>
        <v>242.69949600000001</v>
      </c>
      <c r="I823" s="8">
        <v>250</v>
      </c>
      <c r="J823" s="15" t="str">
        <f t="shared" si="172"/>
        <v>G-56</v>
      </c>
      <c r="K823" s="8" t="s">
        <v>14</v>
      </c>
      <c r="L823" s="121" t="s">
        <v>332</v>
      </c>
      <c r="M823" s="31"/>
      <c r="P823" s="36">
        <f t="shared" si="164"/>
        <v>250</v>
      </c>
      <c r="Q823" s="3">
        <f t="shared" si="165"/>
        <v>0</v>
      </c>
      <c r="R823" s="3">
        <f t="shared" si="166"/>
        <v>1</v>
      </c>
      <c r="S823" s="3">
        <f t="shared" si="167"/>
        <v>0</v>
      </c>
      <c r="T823" s="3">
        <f t="shared" si="168"/>
        <v>0</v>
      </c>
      <c r="U823" s="3">
        <f t="shared" si="169"/>
        <v>0</v>
      </c>
      <c r="V823" s="3">
        <f t="shared" si="170"/>
        <v>0</v>
      </c>
      <c r="W823" s="3">
        <f t="shared" si="161"/>
        <v>0</v>
      </c>
      <c r="X823" s="3">
        <f t="shared" si="162"/>
        <v>0</v>
      </c>
      <c r="Y823" s="3">
        <f t="shared" si="163"/>
        <v>0</v>
      </c>
    </row>
    <row r="824" spans="2:25" x14ac:dyDescent="0.25">
      <c r="B824" s="3" t="s">
        <v>203</v>
      </c>
      <c r="C824" s="3" t="s">
        <v>194</v>
      </c>
      <c r="D824" s="17">
        <v>57</v>
      </c>
      <c r="E824" s="7">
        <v>18.600000000000001</v>
      </c>
      <c r="F824" s="7">
        <v>8.1</v>
      </c>
      <c r="G824" s="7">
        <f t="shared" si="174"/>
        <v>150.66</v>
      </c>
      <c r="H824" s="8">
        <f t="shared" si="171"/>
        <v>180.18935999999999</v>
      </c>
      <c r="I824" s="8">
        <v>180</v>
      </c>
      <c r="J824" s="15" t="str">
        <f t="shared" si="172"/>
        <v>G-57</v>
      </c>
      <c r="K824" s="8" t="s">
        <v>14</v>
      </c>
      <c r="L824" s="2" t="s">
        <v>320</v>
      </c>
      <c r="M824" s="2"/>
      <c r="P824" s="36">
        <f t="shared" si="164"/>
        <v>210</v>
      </c>
      <c r="Q824" s="3">
        <f t="shared" si="165"/>
        <v>1</v>
      </c>
      <c r="R824" s="3">
        <f t="shared" si="166"/>
        <v>0</v>
      </c>
      <c r="S824" s="3">
        <f t="shared" si="167"/>
        <v>0</v>
      </c>
      <c r="T824" s="3">
        <f t="shared" si="168"/>
        <v>0</v>
      </c>
      <c r="U824" s="3">
        <f t="shared" si="169"/>
        <v>0</v>
      </c>
      <c r="V824" s="3">
        <f t="shared" si="170"/>
        <v>0</v>
      </c>
      <c r="W824" s="3">
        <f t="shared" si="161"/>
        <v>0</v>
      </c>
      <c r="X824" s="3">
        <f t="shared" si="162"/>
        <v>0</v>
      </c>
      <c r="Y824" s="3">
        <f t="shared" si="163"/>
        <v>0</v>
      </c>
    </row>
    <row r="825" spans="2:25" x14ac:dyDescent="0.25">
      <c r="C825" s="3" t="s">
        <v>194</v>
      </c>
      <c r="D825" s="17">
        <v>58</v>
      </c>
      <c r="E825" s="7">
        <v>18.600000000000001</v>
      </c>
      <c r="F825" s="7">
        <v>8.1</v>
      </c>
      <c r="G825" s="7">
        <f t="shared" si="174"/>
        <v>150.66</v>
      </c>
      <c r="H825" s="8">
        <f t="shared" si="171"/>
        <v>180.18935999999999</v>
      </c>
      <c r="I825" s="8">
        <v>180</v>
      </c>
      <c r="J825" s="15" t="str">
        <f t="shared" si="172"/>
        <v>G-58</v>
      </c>
      <c r="K825" s="8" t="s">
        <v>14</v>
      </c>
      <c r="L825" s="2" t="s">
        <v>320</v>
      </c>
      <c r="M825" s="2"/>
      <c r="P825" s="36">
        <f t="shared" si="164"/>
        <v>210</v>
      </c>
      <c r="Q825" s="3">
        <f t="shared" si="165"/>
        <v>1</v>
      </c>
      <c r="R825" s="3">
        <f t="shared" si="166"/>
        <v>0</v>
      </c>
      <c r="S825" s="3">
        <f t="shared" si="167"/>
        <v>0</v>
      </c>
      <c r="T825" s="3">
        <f t="shared" si="168"/>
        <v>0</v>
      </c>
      <c r="U825" s="3">
        <f t="shared" si="169"/>
        <v>0</v>
      </c>
      <c r="V825" s="3">
        <f t="shared" si="170"/>
        <v>0</v>
      </c>
      <c r="W825" s="3">
        <f t="shared" si="161"/>
        <v>0</v>
      </c>
      <c r="X825" s="3">
        <f t="shared" si="162"/>
        <v>0</v>
      </c>
      <c r="Y825" s="3">
        <f t="shared" si="163"/>
        <v>0</v>
      </c>
    </row>
    <row r="826" spans="2:25" x14ac:dyDescent="0.25">
      <c r="C826" s="3" t="s">
        <v>194</v>
      </c>
      <c r="D826" s="17">
        <v>59</v>
      </c>
      <c r="E826" s="7">
        <v>18.600000000000001</v>
      </c>
      <c r="F826" s="7">
        <v>8.1</v>
      </c>
      <c r="G826" s="7">
        <f t="shared" si="174"/>
        <v>150.66</v>
      </c>
      <c r="H826" s="8">
        <f t="shared" si="171"/>
        <v>180.18935999999999</v>
      </c>
      <c r="I826" s="8">
        <v>180</v>
      </c>
      <c r="J826" s="15" t="str">
        <f t="shared" si="172"/>
        <v>G-59</v>
      </c>
      <c r="K826" s="8" t="s">
        <v>14</v>
      </c>
      <c r="L826" s="2" t="s">
        <v>320</v>
      </c>
      <c r="M826" s="2"/>
      <c r="P826" s="36">
        <f t="shared" si="164"/>
        <v>210</v>
      </c>
      <c r="Q826" s="3">
        <f t="shared" si="165"/>
        <v>1</v>
      </c>
      <c r="R826" s="3">
        <f t="shared" si="166"/>
        <v>0</v>
      </c>
      <c r="S826" s="3">
        <f t="shared" si="167"/>
        <v>0</v>
      </c>
      <c r="T826" s="3">
        <f t="shared" si="168"/>
        <v>0</v>
      </c>
      <c r="U826" s="3">
        <f t="shared" si="169"/>
        <v>0</v>
      </c>
      <c r="V826" s="3">
        <f t="shared" si="170"/>
        <v>0</v>
      </c>
      <c r="W826" s="3">
        <f t="shared" si="161"/>
        <v>0</v>
      </c>
      <c r="X826" s="3">
        <f t="shared" si="162"/>
        <v>0</v>
      </c>
      <c r="Y826" s="3">
        <f t="shared" si="163"/>
        <v>0</v>
      </c>
    </row>
    <row r="827" spans="2:25" x14ac:dyDescent="0.25">
      <c r="C827" s="3" t="s">
        <v>194</v>
      </c>
      <c r="D827" s="17">
        <v>60</v>
      </c>
      <c r="E827" s="7">
        <v>18.600000000000001</v>
      </c>
      <c r="F827" s="7">
        <v>8.1</v>
      </c>
      <c r="G827" s="7">
        <f t="shared" si="174"/>
        <v>150.66</v>
      </c>
      <c r="H827" s="8">
        <f t="shared" si="171"/>
        <v>180.18935999999999</v>
      </c>
      <c r="I827" s="8">
        <v>180</v>
      </c>
      <c r="J827" s="15" t="str">
        <f t="shared" si="172"/>
        <v>G-60</v>
      </c>
      <c r="K827" s="8" t="s">
        <v>14</v>
      </c>
      <c r="L827" s="2" t="s">
        <v>320</v>
      </c>
      <c r="M827" s="2"/>
      <c r="P827" s="36">
        <f t="shared" si="164"/>
        <v>210</v>
      </c>
      <c r="Q827" s="3">
        <f t="shared" si="165"/>
        <v>1</v>
      </c>
      <c r="R827" s="3">
        <f t="shared" si="166"/>
        <v>0</v>
      </c>
      <c r="S827" s="3">
        <f t="shared" si="167"/>
        <v>0</v>
      </c>
      <c r="T827" s="3">
        <f t="shared" si="168"/>
        <v>0</v>
      </c>
      <c r="U827" s="3">
        <f t="shared" si="169"/>
        <v>0</v>
      </c>
      <c r="V827" s="3">
        <f t="shared" si="170"/>
        <v>0</v>
      </c>
      <c r="W827" s="3">
        <f t="shared" si="161"/>
        <v>0</v>
      </c>
      <c r="X827" s="3">
        <f t="shared" si="162"/>
        <v>0</v>
      </c>
      <c r="Y827" s="3">
        <f t="shared" si="163"/>
        <v>0</v>
      </c>
    </row>
    <row r="828" spans="2:25" x14ac:dyDescent="0.25">
      <c r="C828" s="3" t="s">
        <v>194</v>
      </c>
      <c r="D828" s="17">
        <v>61</v>
      </c>
      <c r="E828" s="7">
        <v>18.600000000000001</v>
      </c>
      <c r="F828" s="7">
        <v>8.1</v>
      </c>
      <c r="G828" s="7">
        <f t="shared" si="174"/>
        <v>150.66</v>
      </c>
      <c r="H828" s="8">
        <f t="shared" si="171"/>
        <v>180.18935999999999</v>
      </c>
      <c r="I828" s="8">
        <v>180</v>
      </c>
      <c r="J828" s="15" t="str">
        <f t="shared" si="172"/>
        <v>G-61</v>
      </c>
      <c r="K828" s="8" t="s">
        <v>14</v>
      </c>
      <c r="L828" s="2" t="s">
        <v>320</v>
      </c>
      <c r="M828" s="2"/>
      <c r="P828" s="36">
        <f t="shared" si="164"/>
        <v>210</v>
      </c>
      <c r="Q828" s="3">
        <f t="shared" si="165"/>
        <v>1</v>
      </c>
      <c r="R828" s="3">
        <f t="shared" si="166"/>
        <v>0</v>
      </c>
      <c r="S828" s="3">
        <f t="shared" si="167"/>
        <v>0</v>
      </c>
      <c r="T828" s="3">
        <f t="shared" si="168"/>
        <v>0</v>
      </c>
      <c r="U828" s="3">
        <f t="shared" si="169"/>
        <v>0</v>
      </c>
      <c r="V828" s="3">
        <f t="shared" si="170"/>
        <v>0</v>
      </c>
      <c r="W828" s="3">
        <f t="shared" si="161"/>
        <v>0</v>
      </c>
      <c r="X828" s="3">
        <f t="shared" si="162"/>
        <v>0</v>
      </c>
      <c r="Y828" s="3">
        <f t="shared" si="163"/>
        <v>0</v>
      </c>
    </row>
    <row r="829" spans="2:25" x14ac:dyDescent="0.25">
      <c r="C829" s="3" t="s">
        <v>194</v>
      </c>
      <c r="D829" s="17">
        <v>62</v>
      </c>
      <c r="E829" s="7">
        <v>18.600000000000001</v>
      </c>
      <c r="F829" s="7">
        <v>8.1</v>
      </c>
      <c r="G829" s="7">
        <f t="shared" si="174"/>
        <v>150.66</v>
      </c>
      <c r="H829" s="8">
        <f t="shared" si="171"/>
        <v>180.18935999999999</v>
      </c>
      <c r="I829" s="8">
        <v>180</v>
      </c>
      <c r="J829" s="15" t="str">
        <f t="shared" si="172"/>
        <v>G-62</v>
      </c>
      <c r="K829" s="8" t="s">
        <v>14</v>
      </c>
      <c r="L829" s="2" t="s">
        <v>320</v>
      </c>
      <c r="M829" s="2"/>
      <c r="P829" s="36">
        <f t="shared" si="164"/>
        <v>210</v>
      </c>
      <c r="Q829" s="3">
        <f t="shared" si="165"/>
        <v>1</v>
      </c>
      <c r="R829" s="3">
        <f t="shared" si="166"/>
        <v>0</v>
      </c>
      <c r="S829" s="3">
        <f t="shared" si="167"/>
        <v>0</v>
      </c>
      <c r="T829" s="3">
        <f t="shared" si="168"/>
        <v>0</v>
      </c>
      <c r="U829" s="3">
        <f t="shared" si="169"/>
        <v>0</v>
      </c>
      <c r="V829" s="3">
        <f t="shared" si="170"/>
        <v>0</v>
      </c>
      <c r="W829" s="3">
        <f t="shared" si="161"/>
        <v>0</v>
      </c>
      <c r="X829" s="3">
        <f t="shared" si="162"/>
        <v>0</v>
      </c>
      <c r="Y829" s="3">
        <f t="shared" si="163"/>
        <v>0</v>
      </c>
    </row>
    <row r="830" spans="2:25" x14ac:dyDescent="0.25">
      <c r="C830" s="3" t="s">
        <v>194</v>
      </c>
      <c r="D830" s="17">
        <v>63</v>
      </c>
      <c r="E830" s="7">
        <v>18.600000000000001</v>
      </c>
      <c r="F830" s="7">
        <v>8.1</v>
      </c>
      <c r="G830" s="7">
        <f t="shared" si="174"/>
        <v>150.66</v>
      </c>
      <c r="H830" s="8">
        <f t="shared" si="171"/>
        <v>180.18935999999999</v>
      </c>
      <c r="I830" s="8">
        <v>180</v>
      </c>
      <c r="J830" s="15" t="str">
        <f t="shared" si="172"/>
        <v>G-63</v>
      </c>
      <c r="K830" s="8" t="s">
        <v>14</v>
      </c>
      <c r="L830" s="2" t="s">
        <v>320</v>
      </c>
      <c r="M830" s="2"/>
      <c r="P830" s="36">
        <f t="shared" si="164"/>
        <v>210</v>
      </c>
      <c r="Q830" s="3">
        <f t="shared" si="165"/>
        <v>1</v>
      </c>
      <c r="R830" s="3">
        <f t="shared" si="166"/>
        <v>0</v>
      </c>
      <c r="S830" s="3">
        <f t="shared" si="167"/>
        <v>0</v>
      </c>
      <c r="T830" s="3">
        <f t="shared" si="168"/>
        <v>0</v>
      </c>
      <c r="U830" s="3">
        <f t="shared" si="169"/>
        <v>0</v>
      </c>
      <c r="V830" s="3">
        <f t="shared" si="170"/>
        <v>0</v>
      </c>
      <c r="W830" s="3">
        <f t="shared" si="161"/>
        <v>0</v>
      </c>
      <c r="X830" s="3">
        <f t="shared" si="162"/>
        <v>0</v>
      </c>
      <c r="Y830" s="3">
        <f t="shared" si="163"/>
        <v>0</v>
      </c>
    </row>
    <row r="831" spans="2:25" x14ac:dyDescent="0.25">
      <c r="C831" s="3" t="s">
        <v>194</v>
      </c>
      <c r="D831" s="17">
        <v>64</v>
      </c>
      <c r="E831" s="7">
        <v>18.600000000000001</v>
      </c>
      <c r="F831" s="7">
        <v>8.1</v>
      </c>
      <c r="G831" s="7">
        <f t="shared" si="174"/>
        <v>150.66</v>
      </c>
      <c r="H831" s="8">
        <f t="shared" si="171"/>
        <v>180.18935999999999</v>
      </c>
      <c r="I831" s="8">
        <v>180</v>
      </c>
      <c r="J831" s="15" t="str">
        <f t="shared" si="172"/>
        <v>G-64</v>
      </c>
      <c r="K831" s="8" t="s">
        <v>14</v>
      </c>
      <c r="L831" s="2" t="s">
        <v>320</v>
      </c>
      <c r="M831" s="2"/>
      <c r="P831" s="36">
        <f t="shared" si="164"/>
        <v>210</v>
      </c>
      <c r="Q831" s="3">
        <f t="shared" si="165"/>
        <v>1</v>
      </c>
      <c r="R831" s="3">
        <f t="shared" si="166"/>
        <v>0</v>
      </c>
      <c r="S831" s="3">
        <f t="shared" si="167"/>
        <v>0</v>
      </c>
      <c r="T831" s="3">
        <f t="shared" si="168"/>
        <v>0</v>
      </c>
      <c r="U831" s="3">
        <f t="shared" si="169"/>
        <v>0</v>
      </c>
      <c r="V831" s="3">
        <f t="shared" si="170"/>
        <v>0</v>
      </c>
      <c r="W831" s="3">
        <f t="shared" si="161"/>
        <v>0</v>
      </c>
      <c r="X831" s="3">
        <f t="shared" si="162"/>
        <v>0</v>
      </c>
      <c r="Y831" s="3">
        <f t="shared" si="163"/>
        <v>0</v>
      </c>
    </row>
    <row r="832" spans="2:25" x14ac:dyDescent="0.25">
      <c r="C832" s="3" t="s">
        <v>194</v>
      </c>
      <c r="D832" s="17">
        <v>65</v>
      </c>
      <c r="E832" s="7">
        <v>18.600000000000001</v>
      </c>
      <c r="F832" s="7">
        <v>8.1</v>
      </c>
      <c r="G832" s="7">
        <f t="shared" si="174"/>
        <v>150.66</v>
      </c>
      <c r="H832" s="8">
        <f t="shared" si="171"/>
        <v>180.18935999999999</v>
      </c>
      <c r="I832" s="8">
        <v>180</v>
      </c>
      <c r="J832" s="15" t="str">
        <f t="shared" si="172"/>
        <v>G-65</v>
      </c>
      <c r="K832" s="8" t="s">
        <v>14</v>
      </c>
      <c r="L832" s="2" t="s">
        <v>320</v>
      </c>
      <c r="M832" s="2"/>
      <c r="P832" s="36">
        <f t="shared" si="164"/>
        <v>210</v>
      </c>
      <c r="Q832" s="3">
        <f t="shared" si="165"/>
        <v>1</v>
      </c>
      <c r="R832" s="3">
        <f t="shared" si="166"/>
        <v>0</v>
      </c>
      <c r="S832" s="3">
        <f t="shared" si="167"/>
        <v>0</v>
      </c>
      <c r="T832" s="3">
        <f t="shared" si="168"/>
        <v>0</v>
      </c>
      <c r="U832" s="3">
        <f t="shared" si="169"/>
        <v>0</v>
      </c>
      <c r="V832" s="3">
        <f t="shared" si="170"/>
        <v>0</v>
      </c>
      <c r="W832" s="3">
        <f t="shared" si="161"/>
        <v>0</v>
      </c>
      <c r="X832" s="3">
        <f t="shared" si="162"/>
        <v>0</v>
      </c>
      <c r="Y832" s="3">
        <f t="shared" si="163"/>
        <v>0</v>
      </c>
    </row>
    <row r="833" spans="2:25" x14ac:dyDescent="0.25">
      <c r="C833" s="3" t="s">
        <v>194</v>
      </c>
      <c r="D833" s="17">
        <v>66</v>
      </c>
      <c r="E833" s="7">
        <v>18.600000000000001</v>
      </c>
      <c r="F833" s="7">
        <v>8.1</v>
      </c>
      <c r="G833" s="7">
        <f t="shared" si="174"/>
        <v>150.66</v>
      </c>
      <c r="H833" s="8">
        <f t="shared" si="171"/>
        <v>180.18935999999999</v>
      </c>
      <c r="I833" s="8">
        <v>180</v>
      </c>
      <c r="J833" s="15" t="str">
        <f t="shared" si="172"/>
        <v>G-66</v>
      </c>
      <c r="K833" s="8" t="s">
        <v>14</v>
      </c>
      <c r="L833" s="2" t="s">
        <v>320</v>
      </c>
      <c r="M833" s="2"/>
      <c r="P833" s="36">
        <f t="shared" si="164"/>
        <v>210</v>
      </c>
      <c r="Q833" s="3">
        <f t="shared" si="165"/>
        <v>1</v>
      </c>
      <c r="R833" s="3">
        <f t="shared" si="166"/>
        <v>0</v>
      </c>
      <c r="S833" s="3">
        <f t="shared" si="167"/>
        <v>0</v>
      </c>
      <c r="T833" s="3">
        <f t="shared" si="168"/>
        <v>0</v>
      </c>
      <c r="U833" s="3">
        <f t="shared" si="169"/>
        <v>0</v>
      </c>
      <c r="V833" s="3">
        <f t="shared" si="170"/>
        <v>0</v>
      </c>
      <c r="W833" s="3">
        <f t="shared" si="161"/>
        <v>0</v>
      </c>
      <c r="X833" s="3">
        <f t="shared" si="162"/>
        <v>0</v>
      </c>
      <c r="Y833" s="3">
        <f t="shared" si="163"/>
        <v>0</v>
      </c>
    </row>
    <row r="834" spans="2:25" x14ac:dyDescent="0.25">
      <c r="C834" s="3" t="s">
        <v>194</v>
      </c>
      <c r="D834" s="17">
        <v>67</v>
      </c>
      <c r="E834" s="7">
        <v>18.600000000000001</v>
      </c>
      <c r="F834" s="7">
        <v>8.1</v>
      </c>
      <c r="G834" s="7">
        <f t="shared" si="174"/>
        <v>150.66</v>
      </c>
      <c r="H834" s="8">
        <f t="shared" si="171"/>
        <v>180.18935999999999</v>
      </c>
      <c r="I834" s="8">
        <v>180</v>
      </c>
      <c r="J834" s="15" t="str">
        <f t="shared" si="172"/>
        <v>G-67</v>
      </c>
      <c r="K834" s="8" t="s">
        <v>14</v>
      </c>
      <c r="L834" s="2" t="s">
        <v>320</v>
      </c>
      <c r="M834" s="2"/>
      <c r="P834" s="36">
        <f t="shared" si="164"/>
        <v>210</v>
      </c>
      <c r="Q834" s="3">
        <f t="shared" si="165"/>
        <v>1</v>
      </c>
      <c r="R834" s="3">
        <f t="shared" si="166"/>
        <v>0</v>
      </c>
      <c r="S834" s="3">
        <f t="shared" si="167"/>
        <v>0</v>
      </c>
      <c r="T834" s="3">
        <f t="shared" si="168"/>
        <v>0</v>
      </c>
      <c r="U834" s="3">
        <f t="shared" si="169"/>
        <v>0</v>
      </c>
      <c r="V834" s="3">
        <f t="shared" si="170"/>
        <v>0</v>
      </c>
      <c r="W834" s="3">
        <f t="shared" si="161"/>
        <v>0</v>
      </c>
      <c r="X834" s="3">
        <f t="shared" si="162"/>
        <v>0</v>
      </c>
      <c r="Y834" s="3">
        <f t="shared" si="163"/>
        <v>0</v>
      </c>
    </row>
    <row r="835" spans="2:25" x14ac:dyDescent="0.25">
      <c r="C835" s="3" t="s">
        <v>194</v>
      </c>
      <c r="D835" s="17">
        <v>68</v>
      </c>
      <c r="E835" s="7">
        <v>18.600000000000001</v>
      </c>
      <c r="F835" s="7">
        <v>8.1</v>
      </c>
      <c r="G835" s="7">
        <f t="shared" si="174"/>
        <v>150.66</v>
      </c>
      <c r="H835" s="8">
        <f t="shared" si="171"/>
        <v>180.18935999999999</v>
      </c>
      <c r="I835" s="8">
        <v>180</v>
      </c>
      <c r="J835" s="15" t="str">
        <f t="shared" si="172"/>
        <v>G-68</v>
      </c>
      <c r="K835" s="8" t="s">
        <v>14</v>
      </c>
      <c r="L835" s="2" t="s">
        <v>320</v>
      </c>
      <c r="M835" s="2"/>
      <c r="P835" s="36">
        <f t="shared" si="164"/>
        <v>210</v>
      </c>
      <c r="Q835" s="3">
        <f t="shared" si="165"/>
        <v>1</v>
      </c>
      <c r="R835" s="3">
        <f t="shared" si="166"/>
        <v>0</v>
      </c>
      <c r="S835" s="3">
        <f t="shared" si="167"/>
        <v>0</v>
      </c>
      <c r="T835" s="3">
        <f t="shared" si="168"/>
        <v>0</v>
      </c>
      <c r="U835" s="3">
        <f t="shared" si="169"/>
        <v>0</v>
      </c>
      <c r="V835" s="3">
        <f t="shared" si="170"/>
        <v>0</v>
      </c>
      <c r="W835" s="3">
        <f t="shared" si="161"/>
        <v>0</v>
      </c>
      <c r="X835" s="3">
        <f t="shared" si="162"/>
        <v>0</v>
      </c>
      <c r="Y835" s="3">
        <f t="shared" si="163"/>
        <v>0</v>
      </c>
    </row>
    <row r="836" spans="2:25" hidden="1" x14ac:dyDescent="0.25">
      <c r="B836" s="3" t="s">
        <v>204</v>
      </c>
      <c r="C836" s="3" t="s">
        <v>194</v>
      </c>
      <c r="D836" s="17">
        <v>69</v>
      </c>
      <c r="E836" s="7">
        <v>18.600000000000001</v>
      </c>
      <c r="F836" s="7">
        <v>10.91</v>
      </c>
      <c r="G836" s="7">
        <f t="shared" si="174"/>
        <v>202.92600000000002</v>
      </c>
      <c r="H836" s="8">
        <f t="shared" si="171"/>
        <v>242.69949600000001</v>
      </c>
      <c r="I836" s="8">
        <v>250</v>
      </c>
      <c r="J836" s="15" t="str">
        <f t="shared" si="172"/>
        <v>G-69</v>
      </c>
      <c r="K836" s="8" t="s">
        <v>14</v>
      </c>
      <c r="L836" s="121" t="s">
        <v>332</v>
      </c>
      <c r="M836" s="31"/>
      <c r="P836" s="36">
        <f t="shared" si="164"/>
        <v>250</v>
      </c>
      <c r="Q836" s="3">
        <f t="shared" si="165"/>
        <v>0</v>
      </c>
      <c r="R836" s="3">
        <f t="shared" si="166"/>
        <v>1</v>
      </c>
      <c r="S836" s="3">
        <f t="shared" si="167"/>
        <v>0</v>
      </c>
      <c r="T836" s="3">
        <f t="shared" si="168"/>
        <v>0</v>
      </c>
      <c r="U836" s="3">
        <f t="shared" si="169"/>
        <v>0</v>
      </c>
      <c r="V836" s="3">
        <f t="shared" si="170"/>
        <v>0</v>
      </c>
      <c r="W836" s="3">
        <f t="shared" ref="W836:W899" si="175">IF($P836=$W$3,1,0)</f>
        <v>0</v>
      </c>
      <c r="X836" s="3">
        <f t="shared" ref="X836:X899" si="176">IF($P836=$X$3,1,0)</f>
        <v>0</v>
      </c>
      <c r="Y836" s="3">
        <f t="shared" ref="Y836:Y899" si="177">IF($P836=$Y$3,1,0)</f>
        <v>0</v>
      </c>
    </row>
    <row r="837" spans="2:25" hidden="1" x14ac:dyDescent="0.25">
      <c r="C837" s="3" t="s">
        <v>194</v>
      </c>
      <c r="D837" s="17">
        <v>70</v>
      </c>
      <c r="E837" s="7">
        <v>18.600000000000001</v>
      </c>
      <c r="F837" s="7">
        <v>10.91</v>
      </c>
      <c r="G837" s="7">
        <f t="shared" si="174"/>
        <v>202.92600000000002</v>
      </c>
      <c r="H837" s="8">
        <f t="shared" si="171"/>
        <v>242.69949600000001</v>
      </c>
      <c r="I837" s="8">
        <v>250</v>
      </c>
      <c r="J837" s="15" t="str">
        <f t="shared" si="172"/>
        <v>G-70</v>
      </c>
      <c r="K837" s="8" t="s">
        <v>14</v>
      </c>
      <c r="L837" s="121" t="s">
        <v>332</v>
      </c>
      <c r="M837" s="31"/>
      <c r="P837" s="36">
        <f t="shared" ref="P837:P900" si="178">IF(H837&lt;=210,210,IF(H837&lt;=250,250,IF(H837&lt;=320,320,IF(H837&lt;=350,350,IF(H837&lt;=410,410,IF(H837&lt;=520,520,IF(H837&lt;=700,700,IF(H837&lt;=900,900,IF(H837&lt;=1200,1200,0)))))))))</f>
        <v>250</v>
      </c>
      <c r="Q837" s="3">
        <f t="shared" ref="Q837:Q900" si="179">IF($P837=$Q$3,1,0)</f>
        <v>0</v>
      </c>
      <c r="R837" s="3">
        <f t="shared" ref="R837:R900" si="180">IF($P837=$R$3,1,0)</f>
        <v>1</v>
      </c>
      <c r="S837" s="3">
        <f t="shared" ref="S837:S900" si="181">IF($P837=$S$3,1,0)</f>
        <v>0</v>
      </c>
      <c r="T837" s="3">
        <f t="shared" ref="T837:T900" si="182">IF($P837=$T$3,1,0)</f>
        <v>0</v>
      </c>
      <c r="U837" s="3">
        <f t="shared" ref="U837:U900" si="183">IF($P837=$U$3,1,0)</f>
        <v>0</v>
      </c>
      <c r="V837" s="3">
        <f t="shared" ref="V837:V900" si="184">IF($P837=$V$3,1,0)</f>
        <v>0</v>
      </c>
      <c r="W837" s="3">
        <f t="shared" si="175"/>
        <v>0</v>
      </c>
      <c r="X837" s="3">
        <f t="shared" si="176"/>
        <v>0</v>
      </c>
      <c r="Y837" s="3">
        <f t="shared" si="177"/>
        <v>0</v>
      </c>
    </row>
    <row r="838" spans="2:25" x14ac:dyDescent="0.25">
      <c r="B838" s="3" t="s">
        <v>205</v>
      </c>
      <c r="C838" s="3" t="s">
        <v>194</v>
      </c>
      <c r="D838" s="17">
        <v>71</v>
      </c>
      <c r="E838" s="7">
        <v>18.600000000000001</v>
      </c>
      <c r="F838" s="7">
        <v>8.1</v>
      </c>
      <c r="G838" s="7">
        <f t="shared" si="174"/>
        <v>150.66</v>
      </c>
      <c r="H838" s="8">
        <f t="shared" si="171"/>
        <v>180.18935999999999</v>
      </c>
      <c r="I838" s="8">
        <v>180</v>
      </c>
      <c r="J838" s="15" t="str">
        <f t="shared" si="172"/>
        <v>G-71</v>
      </c>
      <c r="K838" s="8" t="s">
        <v>14</v>
      </c>
      <c r="L838" s="2" t="s">
        <v>320</v>
      </c>
      <c r="M838" s="2"/>
      <c r="P838" s="36">
        <f t="shared" si="178"/>
        <v>210</v>
      </c>
      <c r="Q838" s="3">
        <f t="shared" si="179"/>
        <v>1</v>
      </c>
      <c r="R838" s="3">
        <f t="shared" si="180"/>
        <v>0</v>
      </c>
      <c r="S838" s="3">
        <f t="shared" si="181"/>
        <v>0</v>
      </c>
      <c r="T838" s="3">
        <f t="shared" si="182"/>
        <v>0</v>
      </c>
      <c r="U838" s="3">
        <f t="shared" si="183"/>
        <v>0</v>
      </c>
      <c r="V838" s="3">
        <f t="shared" si="184"/>
        <v>0</v>
      </c>
      <c r="W838" s="3">
        <f t="shared" si="175"/>
        <v>0</v>
      </c>
      <c r="X838" s="3">
        <f t="shared" si="176"/>
        <v>0</v>
      </c>
      <c r="Y838" s="3">
        <f t="shared" si="177"/>
        <v>0</v>
      </c>
    </row>
    <row r="839" spans="2:25" x14ac:dyDescent="0.25">
      <c r="C839" s="3" t="s">
        <v>194</v>
      </c>
      <c r="D839" s="17">
        <v>72</v>
      </c>
      <c r="E839" s="7">
        <v>18.600000000000001</v>
      </c>
      <c r="F839" s="7">
        <v>8.1</v>
      </c>
      <c r="G839" s="7">
        <f t="shared" si="174"/>
        <v>150.66</v>
      </c>
      <c r="H839" s="8">
        <f t="shared" si="171"/>
        <v>180.18935999999999</v>
      </c>
      <c r="I839" s="8">
        <v>180</v>
      </c>
      <c r="J839" s="15" t="str">
        <f t="shared" si="172"/>
        <v>G-72</v>
      </c>
      <c r="K839" s="8" t="s">
        <v>14</v>
      </c>
      <c r="L839" s="2" t="s">
        <v>320</v>
      </c>
      <c r="M839" s="2"/>
      <c r="P839" s="36">
        <f t="shared" si="178"/>
        <v>210</v>
      </c>
      <c r="Q839" s="3">
        <f t="shared" si="179"/>
        <v>1</v>
      </c>
      <c r="R839" s="3">
        <f t="shared" si="180"/>
        <v>0</v>
      </c>
      <c r="S839" s="3">
        <f t="shared" si="181"/>
        <v>0</v>
      </c>
      <c r="T839" s="3">
        <f t="shared" si="182"/>
        <v>0</v>
      </c>
      <c r="U839" s="3">
        <f t="shared" si="183"/>
        <v>0</v>
      </c>
      <c r="V839" s="3">
        <f t="shared" si="184"/>
        <v>0</v>
      </c>
      <c r="W839" s="3">
        <f t="shared" si="175"/>
        <v>0</v>
      </c>
      <c r="X839" s="3">
        <f t="shared" si="176"/>
        <v>0</v>
      </c>
      <c r="Y839" s="3">
        <f t="shared" si="177"/>
        <v>0</v>
      </c>
    </row>
    <row r="840" spans="2:25" x14ac:dyDescent="0.25">
      <c r="C840" s="3" t="s">
        <v>194</v>
      </c>
      <c r="D840" s="17">
        <v>73</v>
      </c>
      <c r="E840" s="7">
        <v>18.600000000000001</v>
      </c>
      <c r="F840" s="7">
        <v>8.1</v>
      </c>
      <c r="G840" s="7">
        <f t="shared" si="174"/>
        <v>150.66</v>
      </c>
      <c r="H840" s="8">
        <f t="shared" si="171"/>
        <v>180.18935999999999</v>
      </c>
      <c r="I840" s="8">
        <v>180</v>
      </c>
      <c r="J840" s="15" t="str">
        <f t="shared" si="172"/>
        <v>G-73</v>
      </c>
      <c r="K840" s="8" t="s">
        <v>14</v>
      </c>
      <c r="L840" s="2" t="s">
        <v>320</v>
      </c>
      <c r="M840" s="2"/>
      <c r="P840" s="36">
        <f t="shared" si="178"/>
        <v>210</v>
      </c>
      <c r="Q840" s="3">
        <f t="shared" si="179"/>
        <v>1</v>
      </c>
      <c r="R840" s="3">
        <f t="shared" si="180"/>
        <v>0</v>
      </c>
      <c r="S840" s="3">
        <f t="shared" si="181"/>
        <v>0</v>
      </c>
      <c r="T840" s="3">
        <f t="shared" si="182"/>
        <v>0</v>
      </c>
      <c r="U840" s="3">
        <f t="shared" si="183"/>
        <v>0</v>
      </c>
      <c r="V840" s="3">
        <f t="shared" si="184"/>
        <v>0</v>
      </c>
      <c r="W840" s="3">
        <f t="shared" si="175"/>
        <v>0</v>
      </c>
      <c r="X840" s="3">
        <f t="shared" si="176"/>
        <v>0</v>
      </c>
      <c r="Y840" s="3">
        <f t="shared" si="177"/>
        <v>0</v>
      </c>
    </row>
    <row r="841" spans="2:25" x14ac:dyDescent="0.25">
      <c r="C841" s="3" t="s">
        <v>194</v>
      </c>
      <c r="D841" s="17">
        <v>74</v>
      </c>
      <c r="E841" s="7">
        <v>18.600000000000001</v>
      </c>
      <c r="F841" s="7">
        <v>8.1</v>
      </c>
      <c r="G841" s="7">
        <f t="shared" si="174"/>
        <v>150.66</v>
      </c>
      <c r="H841" s="8">
        <f t="shared" si="171"/>
        <v>180.18935999999999</v>
      </c>
      <c r="I841" s="8">
        <v>180</v>
      </c>
      <c r="J841" s="15" t="str">
        <f t="shared" si="172"/>
        <v>G-74</v>
      </c>
      <c r="K841" s="8" t="s">
        <v>14</v>
      </c>
      <c r="L841" s="2" t="s">
        <v>320</v>
      </c>
      <c r="M841" s="2"/>
      <c r="P841" s="36">
        <f t="shared" si="178"/>
        <v>210</v>
      </c>
      <c r="Q841" s="3">
        <f t="shared" si="179"/>
        <v>1</v>
      </c>
      <c r="R841" s="3">
        <f t="shared" si="180"/>
        <v>0</v>
      </c>
      <c r="S841" s="3">
        <f t="shared" si="181"/>
        <v>0</v>
      </c>
      <c r="T841" s="3">
        <f t="shared" si="182"/>
        <v>0</v>
      </c>
      <c r="U841" s="3">
        <f t="shared" si="183"/>
        <v>0</v>
      </c>
      <c r="V841" s="3">
        <f t="shared" si="184"/>
        <v>0</v>
      </c>
      <c r="W841" s="3">
        <f t="shared" si="175"/>
        <v>0</v>
      </c>
      <c r="X841" s="3">
        <f t="shared" si="176"/>
        <v>0</v>
      </c>
      <c r="Y841" s="3">
        <f t="shared" si="177"/>
        <v>0</v>
      </c>
    </row>
    <row r="842" spans="2:25" x14ac:dyDescent="0.25">
      <c r="C842" s="3" t="s">
        <v>194</v>
      </c>
      <c r="D842" s="17">
        <v>75</v>
      </c>
      <c r="E842" s="7">
        <v>18.600000000000001</v>
      </c>
      <c r="F842" s="7">
        <v>8.1</v>
      </c>
      <c r="G842" s="7">
        <f t="shared" si="174"/>
        <v>150.66</v>
      </c>
      <c r="H842" s="8">
        <f t="shared" si="171"/>
        <v>180.18935999999999</v>
      </c>
      <c r="I842" s="8">
        <v>180</v>
      </c>
      <c r="J842" s="15" t="str">
        <f t="shared" si="172"/>
        <v>G-75</v>
      </c>
      <c r="K842" s="8" t="s">
        <v>14</v>
      </c>
      <c r="L842" s="2" t="s">
        <v>320</v>
      </c>
      <c r="M842" s="2"/>
      <c r="P842" s="36">
        <f t="shared" si="178"/>
        <v>210</v>
      </c>
      <c r="Q842" s="3">
        <f t="shared" si="179"/>
        <v>1</v>
      </c>
      <c r="R842" s="3">
        <f t="shared" si="180"/>
        <v>0</v>
      </c>
      <c r="S842" s="3">
        <f t="shared" si="181"/>
        <v>0</v>
      </c>
      <c r="T842" s="3">
        <f t="shared" si="182"/>
        <v>0</v>
      </c>
      <c r="U842" s="3">
        <f t="shared" si="183"/>
        <v>0</v>
      </c>
      <c r="V842" s="3">
        <f t="shared" si="184"/>
        <v>0</v>
      </c>
      <c r="W842" s="3">
        <f t="shared" si="175"/>
        <v>0</v>
      </c>
      <c r="X842" s="3">
        <f t="shared" si="176"/>
        <v>0</v>
      </c>
      <c r="Y842" s="3">
        <f t="shared" si="177"/>
        <v>0</v>
      </c>
    </row>
    <row r="843" spans="2:25" x14ac:dyDescent="0.25">
      <c r="C843" s="3" t="s">
        <v>194</v>
      </c>
      <c r="D843" s="17">
        <v>76</v>
      </c>
      <c r="E843" s="7">
        <v>18.600000000000001</v>
      </c>
      <c r="F843" s="7">
        <v>8.1</v>
      </c>
      <c r="G843" s="7">
        <f t="shared" si="174"/>
        <v>150.66</v>
      </c>
      <c r="H843" s="8">
        <f t="shared" ref="H843:H906" si="185">+G843*1.196</f>
        <v>180.18935999999999</v>
      </c>
      <c r="I843" s="8">
        <v>180</v>
      </c>
      <c r="J843" s="15" t="str">
        <f t="shared" ref="J843:J906" si="186">+C843&amp;"-"&amp;D843</f>
        <v>G-76</v>
      </c>
      <c r="K843" s="8" t="s">
        <v>14</v>
      </c>
      <c r="L843" s="2" t="s">
        <v>320</v>
      </c>
      <c r="M843" s="2"/>
      <c r="P843" s="36">
        <f t="shared" si="178"/>
        <v>210</v>
      </c>
      <c r="Q843" s="3">
        <f t="shared" si="179"/>
        <v>1</v>
      </c>
      <c r="R843" s="3">
        <f t="shared" si="180"/>
        <v>0</v>
      </c>
      <c r="S843" s="3">
        <f t="shared" si="181"/>
        <v>0</v>
      </c>
      <c r="T843" s="3">
        <f t="shared" si="182"/>
        <v>0</v>
      </c>
      <c r="U843" s="3">
        <f t="shared" si="183"/>
        <v>0</v>
      </c>
      <c r="V843" s="3">
        <f t="shared" si="184"/>
        <v>0</v>
      </c>
      <c r="W843" s="3">
        <f t="shared" si="175"/>
        <v>0</v>
      </c>
      <c r="X843" s="3">
        <f t="shared" si="176"/>
        <v>0</v>
      </c>
      <c r="Y843" s="3">
        <f t="shared" si="177"/>
        <v>0</v>
      </c>
    </row>
    <row r="844" spans="2:25" x14ac:dyDescent="0.25">
      <c r="C844" s="3" t="s">
        <v>194</v>
      </c>
      <c r="D844" s="17">
        <v>77</v>
      </c>
      <c r="E844" s="7">
        <v>18.600000000000001</v>
      </c>
      <c r="F844" s="7">
        <v>8.1</v>
      </c>
      <c r="G844" s="7">
        <f t="shared" si="174"/>
        <v>150.66</v>
      </c>
      <c r="H844" s="8">
        <f t="shared" si="185"/>
        <v>180.18935999999999</v>
      </c>
      <c r="I844" s="8">
        <v>180</v>
      </c>
      <c r="J844" s="15" t="str">
        <f t="shared" si="186"/>
        <v>G-77</v>
      </c>
      <c r="K844" s="8" t="s">
        <v>14</v>
      </c>
      <c r="L844" s="2" t="s">
        <v>320</v>
      </c>
      <c r="M844" s="2"/>
      <c r="P844" s="36">
        <f t="shared" si="178"/>
        <v>210</v>
      </c>
      <c r="Q844" s="3">
        <f t="shared" si="179"/>
        <v>1</v>
      </c>
      <c r="R844" s="3">
        <f t="shared" si="180"/>
        <v>0</v>
      </c>
      <c r="S844" s="3">
        <f t="shared" si="181"/>
        <v>0</v>
      </c>
      <c r="T844" s="3">
        <f t="shared" si="182"/>
        <v>0</v>
      </c>
      <c r="U844" s="3">
        <f t="shared" si="183"/>
        <v>0</v>
      </c>
      <c r="V844" s="3">
        <f t="shared" si="184"/>
        <v>0</v>
      </c>
      <c r="W844" s="3">
        <f t="shared" si="175"/>
        <v>0</v>
      </c>
      <c r="X844" s="3">
        <f t="shared" si="176"/>
        <v>0</v>
      </c>
      <c r="Y844" s="3">
        <f t="shared" si="177"/>
        <v>0</v>
      </c>
    </row>
    <row r="845" spans="2:25" x14ac:dyDescent="0.25">
      <c r="C845" s="3" t="s">
        <v>194</v>
      </c>
      <c r="D845" s="17">
        <v>78</v>
      </c>
      <c r="E845" s="7">
        <v>18.600000000000001</v>
      </c>
      <c r="F845" s="7">
        <v>8.1</v>
      </c>
      <c r="G845" s="7">
        <f t="shared" si="174"/>
        <v>150.66</v>
      </c>
      <c r="H845" s="8">
        <f t="shared" si="185"/>
        <v>180.18935999999999</v>
      </c>
      <c r="I845" s="8">
        <v>180</v>
      </c>
      <c r="J845" s="15" t="str">
        <f t="shared" si="186"/>
        <v>G-78</v>
      </c>
      <c r="K845" s="8" t="s">
        <v>14</v>
      </c>
      <c r="L845" s="2" t="s">
        <v>320</v>
      </c>
      <c r="M845" s="2"/>
      <c r="P845" s="36">
        <f t="shared" si="178"/>
        <v>210</v>
      </c>
      <c r="Q845" s="3">
        <f t="shared" si="179"/>
        <v>1</v>
      </c>
      <c r="R845" s="3">
        <f t="shared" si="180"/>
        <v>0</v>
      </c>
      <c r="S845" s="3">
        <f t="shared" si="181"/>
        <v>0</v>
      </c>
      <c r="T845" s="3">
        <f t="shared" si="182"/>
        <v>0</v>
      </c>
      <c r="U845" s="3">
        <f t="shared" si="183"/>
        <v>0</v>
      </c>
      <c r="V845" s="3">
        <f t="shared" si="184"/>
        <v>0</v>
      </c>
      <c r="W845" s="3">
        <f t="shared" si="175"/>
        <v>0</v>
      </c>
      <c r="X845" s="3">
        <f t="shared" si="176"/>
        <v>0</v>
      </c>
      <c r="Y845" s="3">
        <f t="shared" si="177"/>
        <v>0</v>
      </c>
    </row>
    <row r="846" spans="2:25" x14ac:dyDescent="0.25">
      <c r="C846" s="3" t="s">
        <v>194</v>
      </c>
      <c r="D846" s="17">
        <v>79</v>
      </c>
      <c r="E846" s="7">
        <v>18.600000000000001</v>
      </c>
      <c r="F846" s="7">
        <v>8.1</v>
      </c>
      <c r="G846" s="7">
        <f t="shared" si="174"/>
        <v>150.66</v>
      </c>
      <c r="H846" s="8">
        <f t="shared" si="185"/>
        <v>180.18935999999999</v>
      </c>
      <c r="I846" s="8">
        <v>180</v>
      </c>
      <c r="J846" s="15" t="str">
        <f t="shared" si="186"/>
        <v>G-79</v>
      </c>
      <c r="K846" s="8" t="s">
        <v>14</v>
      </c>
      <c r="L846" s="2" t="s">
        <v>320</v>
      </c>
      <c r="M846" s="2"/>
      <c r="P846" s="36">
        <f t="shared" si="178"/>
        <v>210</v>
      </c>
      <c r="Q846" s="3">
        <f t="shared" si="179"/>
        <v>1</v>
      </c>
      <c r="R846" s="3">
        <f t="shared" si="180"/>
        <v>0</v>
      </c>
      <c r="S846" s="3">
        <f t="shared" si="181"/>
        <v>0</v>
      </c>
      <c r="T846" s="3">
        <f t="shared" si="182"/>
        <v>0</v>
      </c>
      <c r="U846" s="3">
        <f t="shared" si="183"/>
        <v>0</v>
      </c>
      <c r="V846" s="3">
        <f t="shared" si="184"/>
        <v>0</v>
      </c>
      <c r="W846" s="3">
        <f t="shared" si="175"/>
        <v>0</v>
      </c>
      <c r="X846" s="3">
        <f t="shared" si="176"/>
        <v>0</v>
      </c>
      <c r="Y846" s="3">
        <f t="shared" si="177"/>
        <v>0</v>
      </c>
    </row>
    <row r="847" spans="2:25" x14ac:dyDescent="0.25">
      <c r="C847" s="3" t="s">
        <v>194</v>
      </c>
      <c r="D847" s="17">
        <v>80</v>
      </c>
      <c r="E847" s="7">
        <v>18.600000000000001</v>
      </c>
      <c r="F847" s="7">
        <v>8.1</v>
      </c>
      <c r="G847" s="7">
        <f t="shared" si="174"/>
        <v>150.66</v>
      </c>
      <c r="H847" s="8">
        <f t="shared" si="185"/>
        <v>180.18935999999999</v>
      </c>
      <c r="I847" s="8">
        <v>180</v>
      </c>
      <c r="J847" s="15" t="str">
        <f t="shared" si="186"/>
        <v>G-80</v>
      </c>
      <c r="K847" s="8" t="s">
        <v>14</v>
      </c>
      <c r="L847" s="2" t="s">
        <v>320</v>
      </c>
      <c r="M847" s="2"/>
      <c r="P847" s="36">
        <f t="shared" si="178"/>
        <v>210</v>
      </c>
      <c r="Q847" s="3">
        <f t="shared" si="179"/>
        <v>1</v>
      </c>
      <c r="R847" s="3">
        <f t="shared" si="180"/>
        <v>0</v>
      </c>
      <c r="S847" s="3">
        <f t="shared" si="181"/>
        <v>0</v>
      </c>
      <c r="T847" s="3">
        <f t="shared" si="182"/>
        <v>0</v>
      </c>
      <c r="U847" s="3">
        <f t="shared" si="183"/>
        <v>0</v>
      </c>
      <c r="V847" s="3">
        <f t="shared" si="184"/>
        <v>0</v>
      </c>
      <c r="W847" s="3">
        <f t="shared" si="175"/>
        <v>0</v>
      </c>
      <c r="X847" s="3">
        <f t="shared" si="176"/>
        <v>0</v>
      </c>
      <c r="Y847" s="3">
        <f t="shared" si="177"/>
        <v>0</v>
      </c>
    </row>
    <row r="848" spans="2:25" x14ac:dyDescent="0.25">
      <c r="B848" s="3" t="s">
        <v>206</v>
      </c>
      <c r="C848" s="3" t="s">
        <v>194</v>
      </c>
      <c r="D848" s="17">
        <v>81</v>
      </c>
      <c r="E848" s="7">
        <v>18.600000000000001</v>
      </c>
      <c r="F848" s="7">
        <v>8.1</v>
      </c>
      <c r="G848" s="7">
        <f t="shared" si="174"/>
        <v>150.66</v>
      </c>
      <c r="H848" s="8">
        <f t="shared" si="185"/>
        <v>180.18935999999999</v>
      </c>
      <c r="I848" s="8">
        <v>180</v>
      </c>
      <c r="J848" s="15" t="str">
        <f t="shared" si="186"/>
        <v>G-81</v>
      </c>
      <c r="K848" s="8" t="s">
        <v>14</v>
      </c>
      <c r="L848" s="2" t="s">
        <v>320</v>
      </c>
      <c r="M848" s="2"/>
      <c r="P848" s="36">
        <f t="shared" si="178"/>
        <v>210</v>
      </c>
      <c r="Q848" s="3">
        <f t="shared" si="179"/>
        <v>1</v>
      </c>
      <c r="R848" s="3">
        <f t="shared" si="180"/>
        <v>0</v>
      </c>
      <c r="S848" s="3">
        <f t="shared" si="181"/>
        <v>0</v>
      </c>
      <c r="T848" s="3">
        <f t="shared" si="182"/>
        <v>0</v>
      </c>
      <c r="U848" s="3">
        <f t="shared" si="183"/>
        <v>0</v>
      </c>
      <c r="V848" s="3">
        <f t="shared" si="184"/>
        <v>0</v>
      </c>
      <c r="W848" s="3">
        <f t="shared" si="175"/>
        <v>0</v>
      </c>
      <c r="X848" s="3">
        <f t="shared" si="176"/>
        <v>0</v>
      </c>
      <c r="Y848" s="3">
        <f t="shared" si="177"/>
        <v>0</v>
      </c>
    </row>
    <row r="849" spans="2:25" x14ac:dyDescent="0.25">
      <c r="C849" s="3" t="s">
        <v>194</v>
      </c>
      <c r="D849" s="17">
        <v>82</v>
      </c>
      <c r="E849" s="7">
        <v>18.600000000000001</v>
      </c>
      <c r="F849" s="7">
        <v>8.1</v>
      </c>
      <c r="G849" s="7">
        <f t="shared" si="174"/>
        <v>150.66</v>
      </c>
      <c r="H849" s="8">
        <f t="shared" si="185"/>
        <v>180.18935999999999</v>
      </c>
      <c r="I849" s="8">
        <v>180</v>
      </c>
      <c r="J849" s="15" t="str">
        <f t="shared" si="186"/>
        <v>G-82</v>
      </c>
      <c r="K849" s="8" t="s">
        <v>14</v>
      </c>
      <c r="L849" s="2" t="s">
        <v>320</v>
      </c>
      <c r="M849" s="2"/>
      <c r="P849" s="36">
        <f t="shared" si="178"/>
        <v>210</v>
      </c>
      <c r="Q849" s="3">
        <f t="shared" si="179"/>
        <v>1</v>
      </c>
      <c r="R849" s="3">
        <f t="shared" si="180"/>
        <v>0</v>
      </c>
      <c r="S849" s="3">
        <f t="shared" si="181"/>
        <v>0</v>
      </c>
      <c r="T849" s="3">
        <f t="shared" si="182"/>
        <v>0</v>
      </c>
      <c r="U849" s="3">
        <f t="shared" si="183"/>
        <v>0</v>
      </c>
      <c r="V849" s="3">
        <f t="shared" si="184"/>
        <v>0</v>
      </c>
      <c r="W849" s="3">
        <f t="shared" si="175"/>
        <v>0</v>
      </c>
      <c r="X849" s="3">
        <f t="shared" si="176"/>
        <v>0</v>
      </c>
      <c r="Y849" s="3">
        <f t="shared" si="177"/>
        <v>0</v>
      </c>
    </row>
    <row r="850" spans="2:25" x14ac:dyDescent="0.25">
      <c r="C850" s="3" t="s">
        <v>194</v>
      </c>
      <c r="D850" s="17">
        <v>83</v>
      </c>
      <c r="E850" s="7">
        <v>18.600000000000001</v>
      </c>
      <c r="F850" s="7">
        <v>8.1</v>
      </c>
      <c r="G850" s="7">
        <f t="shared" si="174"/>
        <v>150.66</v>
      </c>
      <c r="H850" s="8">
        <f t="shared" si="185"/>
        <v>180.18935999999999</v>
      </c>
      <c r="I850" s="8">
        <v>180</v>
      </c>
      <c r="J850" s="15" t="str">
        <f t="shared" si="186"/>
        <v>G-83</v>
      </c>
      <c r="K850" s="8" t="s">
        <v>14</v>
      </c>
      <c r="L850" s="2" t="s">
        <v>320</v>
      </c>
      <c r="M850" s="2"/>
      <c r="P850" s="36">
        <f t="shared" si="178"/>
        <v>210</v>
      </c>
      <c r="Q850" s="3">
        <f t="shared" si="179"/>
        <v>1</v>
      </c>
      <c r="R850" s="3">
        <f t="shared" si="180"/>
        <v>0</v>
      </c>
      <c r="S850" s="3">
        <f t="shared" si="181"/>
        <v>0</v>
      </c>
      <c r="T850" s="3">
        <f t="shared" si="182"/>
        <v>0</v>
      </c>
      <c r="U850" s="3">
        <f t="shared" si="183"/>
        <v>0</v>
      </c>
      <c r="V850" s="3">
        <f t="shared" si="184"/>
        <v>0</v>
      </c>
      <c r="W850" s="3">
        <f t="shared" si="175"/>
        <v>0</v>
      </c>
      <c r="X850" s="3">
        <f t="shared" si="176"/>
        <v>0</v>
      </c>
      <c r="Y850" s="3">
        <f t="shared" si="177"/>
        <v>0</v>
      </c>
    </row>
    <row r="851" spans="2:25" x14ac:dyDescent="0.25">
      <c r="C851" s="3" t="s">
        <v>194</v>
      </c>
      <c r="D851" s="17">
        <v>84</v>
      </c>
      <c r="E851" s="7">
        <v>18.600000000000001</v>
      </c>
      <c r="F851" s="7">
        <v>8.1</v>
      </c>
      <c r="G851" s="7">
        <f t="shared" si="174"/>
        <v>150.66</v>
      </c>
      <c r="H851" s="8">
        <f t="shared" si="185"/>
        <v>180.18935999999999</v>
      </c>
      <c r="I851" s="8">
        <v>180</v>
      </c>
      <c r="J851" s="15" t="str">
        <f t="shared" si="186"/>
        <v>G-84</v>
      </c>
      <c r="K851" s="8" t="s">
        <v>14</v>
      </c>
      <c r="L851" s="2" t="s">
        <v>320</v>
      </c>
      <c r="M851" s="2"/>
      <c r="P851" s="36">
        <f t="shared" si="178"/>
        <v>210</v>
      </c>
      <c r="Q851" s="3">
        <f t="shared" si="179"/>
        <v>1</v>
      </c>
      <c r="R851" s="3">
        <f t="shared" si="180"/>
        <v>0</v>
      </c>
      <c r="S851" s="3">
        <f t="shared" si="181"/>
        <v>0</v>
      </c>
      <c r="T851" s="3">
        <f t="shared" si="182"/>
        <v>0</v>
      </c>
      <c r="U851" s="3">
        <f t="shared" si="183"/>
        <v>0</v>
      </c>
      <c r="V851" s="3">
        <f t="shared" si="184"/>
        <v>0</v>
      </c>
      <c r="W851" s="3">
        <f t="shared" si="175"/>
        <v>0</v>
      </c>
      <c r="X851" s="3">
        <f t="shared" si="176"/>
        <v>0</v>
      </c>
      <c r="Y851" s="3">
        <f t="shared" si="177"/>
        <v>0</v>
      </c>
    </row>
    <row r="852" spans="2:25" x14ac:dyDescent="0.25">
      <c r="C852" s="3" t="s">
        <v>194</v>
      </c>
      <c r="D852" s="17">
        <v>85</v>
      </c>
      <c r="E852" s="7">
        <v>18.600000000000001</v>
      </c>
      <c r="F852" s="7">
        <v>8.1</v>
      </c>
      <c r="G852" s="7">
        <f t="shared" si="174"/>
        <v>150.66</v>
      </c>
      <c r="H852" s="8">
        <f t="shared" si="185"/>
        <v>180.18935999999999</v>
      </c>
      <c r="I852" s="8">
        <v>180</v>
      </c>
      <c r="J852" s="15" t="str">
        <f t="shared" si="186"/>
        <v>G-85</v>
      </c>
      <c r="K852" s="8" t="s">
        <v>14</v>
      </c>
      <c r="L852" s="2" t="s">
        <v>320</v>
      </c>
      <c r="M852" s="2"/>
      <c r="P852" s="36">
        <f t="shared" si="178"/>
        <v>210</v>
      </c>
      <c r="Q852" s="3">
        <f t="shared" si="179"/>
        <v>1</v>
      </c>
      <c r="R852" s="3">
        <f t="shared" si="180"/>
        <v>0</v>
      </c>
      <c r="S852" s="3">
        <f t="shared" si="181"/>
        <v>0</v>
      </c>
      <c r="T852" s="3">
        <f t="shared" si="182"/>
        <v>0</v>
      </c>
      <c r="U852" s="3">
        <f t="shared" si="183"/>
        <v>0</v>
      </c>
      <c r="V852" s="3">
        <f t="shared" si="184"/>
        <v>0</v>
      </c>
      <c r="W852" s="3">
        <f t="shared" si="175"/>
        <v>0</v>
      </c>
      <c r="X852" s="3">
        <f t="shared" si="176"/>
        <v>0</v>
      </c>
      <c r="Y852" s="3">
        <f t="shared" si="177"/>
        <v>0</v>
      </c>
    </row>
    <row r="853" spans="2:25" x14ac:dyDescent="0.25">
      <c r="C853" s="3" t="s">
        <v>194</v>
      </c>
      <c r="D853" s="17">
        <v>86</v>
      </c>
      <c r="E853" s="7">
        <v>18.600000000000001</v>
      </c>
      <c r="F853" s="7">
        <v>8.1</v>
      </c>
      <c r="G853" s="7">
        <f t="shared" si="174"/>
        <v>150.66</v>
      </c>
      <c r="H853" s="8">
        <f t="shared" si="185"/>
        <v>180.18935999999999</v>
      </c>
      <c r="I853" s="8">
        <v>180</v>
      </c>
      <c r="J853" s="15" t="str">
        <f t="shared" si="186"/>
        <v>G-86</v>
      </c>
      <c r="K853" s="8" t="s">
        <v>14</v>
      </c>
      <c r="L853" s="2" t="s">
        <v>320</v>
      </c>
      <c r="M853" s="2"/>
      <c r="P853" s="36">
        <f t="shared" si="178"/>
        <v>210</v>
      </c>
      <c r="Q853" s="3">
        <f t="shared" si="179"/>
        <v>1</v>
      </c>
      <c r="R853" s="3">
        <f t="shared" si="180"/>
        <v>0</v>
      </c>
      <c r="S853" s="3">
        <f t="shared" si="181"/>
        <v>0</v>
      </c>
      <c r="T853" s="3">
        <f t="shared" si="182"/>
        <v>0</v>
      </c>
      <c r="U853" s="3">
        <f t="shared" si="183"/>
        <v>0</v>
      </c>
      <c r="V853" s="3">
        <f t="shared" si="184"/>
        <v>0</v>
      </c>
      <c r="W853" s="3">
        <f t="shared" si="175"/>
        <v>0</v>
      </c>
      <c r="X853" s="3">
        <f t="shared" si="176"/>
        <v>0</v>
      </c>
      <c r="Y853" s="3">
        <f t="shared" si="177"/>
        <v>0</v>
      </c>
    </row>
    <row r="854" spans="2:25" hidden="1" x14ac:dyDescent="0.25">
      <c r="B854" s="3" t="s">
        <v>207</v>
      </c>
      <c r="C854" s="3" t="s">
        <v>194</v>
      </c>
      <c r="D854" s="17">
        <v>87</v>
      </c>
      <c r="E854" s="7">
        <v>18.600000000000001</v>
      </c>
      <c r="F854" s="7">
        <v>10.91</v>
      </c>
      <c r="G854" s="7">
        <f t="shared" si="174"/>
        <v>202.92600000000002</v>
      </c>
      <c r="H854" s="8">
        <f t="shared" si="185"/>
        <v>242.69949600000001</v>
      </c>
      <c r="I854" s="8">
        <v>250</v>
      </c>
      <c r="J854" s="15" t="str">
        <f t="shared" si="186"/>
        <v>G-87</v>
      </c>
      <c r="K854" s="8" t="s">
        <v>14</v>
      </c>
      <c r="L854" s="121" t="s">
        <v>332</v>
      </c>
      <c r="M854" s="31"/>
      <c r="P854" s="36">
        <f t="shared" si="178"/>
        <v>250</v>
      </c>
      <c r="Q854" s="3">
        <f t="shared" si="179"/>
        <v>0</v>
      </c>
      <c r="R854" s="3">
        <f t="shared" si="180"/>
        <v>1</v>
      </c>
      <c r="S854" s="3">
        <f t="shared" si="181"/>
        <v>0</v>
      </c>
      <c r="T854" s="3">
        <f t="shared" si="182"/>
        <v>0</v>
      </c>
      <c r="U854" s="3">
        <f t="shared" si="183"/>
        <v>0</v>
      </c>
      <c r="V854" s="3">
        <f t="shared" si="184"/>
        <v>0</v>
      </c>
      <c r="W854" s="3">
        <f t="shared" si="175"/>
        <v>0</v>
      </c>
      <c r="X854" s="3">
        <f t="shared" si="176"/>
        <v>0</v>
      </c>
      <c r="Y854" s="3">
        <f t="shared" si="177"/>
        <v>0</v>
      </c>
    </row>
    <row r="855" spans="2:25" hidden="1" x14ac:dyDescent="0.25">
      <c r="C855" s="3" t="s">
        <v>194</v>
      </c>
      <c r="D855" s="17">
        <v>88</v>
      </c>
      <c r="E855" s="7">
        <v>18.600000000000001</v>
      </c>
      <c r="F855" s="7">
        <v>10.91</v>
      </c>
      <c r="G855" s="7">
        <f t="shared" si="174"/>
        <v>202.92600000000002</v>
      </c>
      <c r="H855" s="8">
        <f t="shared" si="185"/>
        <v>242.69949600000001</v>
      </c>
      <c r="I855" s="8">
        <v>250</v>
      </c>
      <c r="J855" s="15" t="str">
        <f t="shared" si="186"/>
        <v>G-88</v>
      </c>
      <c r="K855" s="8" t="s">
        <v>14</v>
      </c>
      <c r="L855" s="121" t="s">
        <v>332</v>
      </c>
      <c r="M855" s="31"/>
      <c r="P855" s="36">
        <f t="shared" si="178"/>
        <v>250</v>
      </c>
      <c r="Q855" s="3">
        <f t="shared" si="179"/>
        <v>0</v>
      </c>
      <c r="R855" s="3">
        <f t="shared" si="180"/>
        <v>1</v>
      </c>
      <c r="S855" s="3">
        <f t="shared" si="181"/>
        <v>0</v>
      </c>
      <c r="T855" s="3">
        <f t="shared" si="182"/>
        <v>0</v>
      </c>
      <c r="U855" s="3">
        <f t="shared" si="183"/>
        <v>0</v>
      </c>
      <c r="V855" s="3">
        <f t="shared" si="184"/>
        <v>0</v>
      </c>
      <c r="W855" s="3">
        <f t="shared" si="175"/>
        <v>0</v>
      </c>
      <c r="X855" s="3">
        <f t="shared" si="176"/>
        <v>0</v>
      </c>
      <c r="Y855" s="3">
        <f t="shared" si="177"/>
        <v>0</v>
      </c>
    </row>
    <row r="856" spans="2:25" x14ac:dyDescent="0.25">
      <c r="B856" s="3" t="s">
        <v>208</v>
      </c>
      <c r="C856" s="3" t="s">
        <v>194</v>
      </c>
      <c r="D856" s="17">
        <v>89</v>
      </c>
      <c r="E856" s="7">
        <v>18.600000000000001</v>
      </c>
      <c r="F856" s="7">
        <v>8.1</v>
      </c>
      <c r="G856" s="7">
        <f t="shared" si="174"/>
        <v>150.66</v>
      </c>
      <c r="H856" s="8">
        <f t="shared" si="185"/>
        <v>180.18935999999999</v>
      </c>
      <c r="I856" s="8">
        <v>180</v>
      </c>
      <c r="J856" s="15" t="str">
        <f t="shared" si="186"/>
        <v>G-89</v>
      </c>
      <c r="K856" s="8" t="s">
        <v>14</v>
      </c>
      <c r="L856" s="2" t="s">
        <v>320</v>
      </c>
      <c r="M856" s="2"/>
      <c r="P856" s="36">
        <f t="shared" si="178"/>
        <v>210</v>
      </c>
      <c r="Q856" s="3">
        <f t="shared" si="179"/>
        <v>1</v>
      </c>
      <c r="R856" s="3">
        <f t="shared" si="180"/>
        <v>0</v>
      </c>
      <c r="S856" s="3">
        <f t="shared" si="181"/>
        <v>0</v>
      </c>
      <c r="T856" s="3">
        <f t="shared" si="182"/>
        <v>0</v>
      </c>
      <c r="U856" s="3">
        <f t="shared" si="183"/>
        <v>0</v>
      </c>
      <c r="V856" s="3">
        <f t="shared" si="184"/>
        <v>0</v>
      </c>
      <c r="W856" s="3">
        <f t="shared" si="175"/>
        <v>0</v>
      </c>
      <c r="X856" s="3">
        <f t="shared" si="176"/>
        <v>0</v>
      </c>
      <c r="Y856" s="3">
        <f t="shared" si="177"/>
        <v>0</v>
      </c>
    </row>
    <row r="857" spans="2:25" x14ac:dyDescent="0.25">
      <c r="C857" s="3" t="s">
        <v>194</v>
      </c>
      <c r="D857" s="17">
        <v>90</v>
      </c>
      <c r="E857" s="7">
        <v>18.600000000000001</v>
      </c>
      <c r="F857" s="7">
        <v>8.1</v>
      </c>
      <c r="G857" s="7">
        <f t="shared" si="174"/>
        <v>150.66</v>
      </c>
      <c r="H857" s="8">
        <f t="shared" si="185"/>
        <v>180.18935999999999</v>
      </c>
      <c r="I857" s="8">
        <v>180</v>
      </c>
      <c r="J857" s="15" t="str">
        <f t="shared" si="186"/>
        <v>G-90</v>
      </c>
      <c r="K857" s="8" t="s">
        <v>14</v>
      </c>
      <c r="L857" s="2" t="s">
        <v>320</v>
      </c>
      <c r="M857" s="2"/>
      <c r="P857" s="36">
        <f t="shared" si="178"/>
        <v>210</v>
      </c>
      <c r="Q857" s="3">
        <f t="shared" si="179"/>
        <v>1</v>
      </c>
      <c r="R857" s="3">
        <f t="shared" si="180"/>
        <v>0</v>
      </c>
      <c r="S857" s="3">
        <f t="shared" si="181"/>
        <v>0</v>
      </c>
      <c r="T857" s="3">
        <f t="shared" si="182"/>
        <v>0</v>
      </c>
      <c r="U857" s="3">
        <f t="shared" si="183"/>
        <v>0</v>
      </c>
      <c r="V857" s="3">
        <f t="shared" si="184"/>
        <v>0</v>
      </c>
      <c r="W857" s="3">
        <f t="shared" si="175"/>
        <v>0</v>
      </c>
      <c r="X857" s="3">
        <f t="shared" si="176"/>
        <v>0</v>
      </c>
      <c r="Y857" s="3">
        <f t="shared" si="177"/>
        <v>0</v>
      </c>
    </row>
    <row r="858" spans="2:25" x14ac:dyDescent="0.25">
      <c r="C858" s="3" t="s">
        <v>194</v>
      </c>
      <c r="D858" s="17">
        <v>91</v>
      </c>
      <c r="E858" s="7">
        <v>18.600000000000001</v>
      </c>
      <c r="F858" s="7">
        <v>8.1</v>
      </c>
      <c r="G858" s="7">
        <f t="shared" si="174"/>
        <v>150.66</v>
      </c>
      <c r="H858" s="8">
        <f t="shared" si="185"/>
        <v>180.18935999999999</v>
      </c>
      <c r="I858" s="8">
        <v>180</v>
      </c>
      <c r="J858" s="15" t="str">
        <f t="shared" si="186"/>
        <v>G-91</v>
      </c>
      <c r="K858" s="8" t="s">
        <v>14</v>
      </c>
      <c r="L858" s="2" t="s">
        <v>320</v>
      </c>
      <c r="M858" s="2"/>
      <c r="P858" s="36">
        <f t="shared" si="178"/>
        <v>210</v>
      </c>
      <c r="Q858" s="3">
        <f t="shared" si="179"/>
        <v>1</v>
      </c>
      <c r="R858" s="3">
        <f t="shared" si="180"/>
        <v>0</v>
      </c>
      <c r="S858" s="3">
        <f t="shared" si="181"/>
        <v>0</v>
      </c>
      <c r="T858" s="3">
        <f t="shared" si="182"/>
        <v>0</v>
      </c>
      <c r="U858" s="3">
        <f t="shared" si="183"/>
        <v>0</v>
      </c>
      <c r="V858" s="3">
        <f t="shared" si="184"/>
        <v>0</v>
      </c>
      <c r="W858" s="3">
        <f t="shared" si="175"/>
        <v>0</v>
      </c>
      <c r="X858" s="3">
        <f t="shared" si="176"/>
        <v>0</v>
      </c>
      <c r="Y858" s="3">
        <f t="shared" si="177"/>
        <v>0</v>
      </c>
    </row>
    <row r="859" spans="2:25" x14ac:dyDescent="0.25">
      <c r="C859" s="3" t="s">
        <v>194</v>
      </c>
      <c r="D859" s="17">
        <v>92</v>
      </c>
      <c r="E859" s="7">
        <v>18.600000000000001</v>
      </c>
      <c r="F859" s="7">
        <v>8.1</v>
      </c>
      <c r="G859" s="7">
        <f t="shared" si="174"/>
        <v>150.66</v>
      </c>
      <c r="H859" s="8">
        <f t="shared" si="185"/>
        <v>180.18935999999999</v>
      </c>
      <c r="I859" s="8">
        <v>180</v>
      </c>
      <c r="J859" s="15" t="str">
        <f t="shared" si="186"/>
        <v>G-92</v>
      </c>
      <c r="K859" s="8" t="s">
        <v>14</v>
      </c>
      <c r="L859" s="2" t="s">
        <v>320</v>
      </c>
      <c r="M859" s="2"/>
      <c r="P859" s="36">
        <f t="shared" si="178"/>
        <v>210</v>
      </c>
      <c r="Q859" s="3">
        <f t="shared" si="179"/>
        <v>1</v>
      </c>
      <c r="R859" s="3">
        <f t="shared" si="180"/>
        <v>0</v>
      </c>
      <c r="S859" s="3">
        <f t="shared" si="181"/>
        <v>0</v>
      </c>
      <c r="T859" s="3">
        <f t="shared" si="182"/>
        <v>0</v>
      </c>
      <c r="U859" s="3">
        <f t="shared" si="183"/>
        <v>0</v>
      </c>
      <c r="V859" s="3">
        <f t="shared" si="184"/>
        <v>0</v>
      </c>
      <c r="W859" s="3">
        <f t="shared" si="175"/>
        <v>0</v>
      </c>
      <c r="X859" s="3">
        <f t="shared" si="176"/>
        <v>0</v>
      </c>
      <c r="Y859" s="3">
        <f t="shared" si="177"/>
        <v>0</v>
      </c>
    </row>
    <row r="860" spans="2:25" x14ac:dyDescent="0.25">
      <c r="C860" s="3" t="s">
        <v>194</v>
      </c>
      <c r="D860" s="17">
        <v>93</v>
      </c>
      <c r="E860" s="7">
        <v>18.600000000000001</v>
      </c>
      <c r="F860" s="7">
        <v>8.1</v>
      </c>
      <c r="G860" s="7">
        <f t="shared" si="174"/>
        <v>150.66</v>
      </c>
      <c r="H860" s="8">
        <f t="shared" si="185"/>
        <v>180.18935999999999</v>
      </c>
      <c r="I860" s="8">
        <v>180</v>
      </c>
      <c r="J860" s="15" t="str">
        <f t="shared" si="186"/>
        <v>G-93</v>
      </c>
      <c r="K860" s="8" t="s">
        <v>14</v>
      </c>
      <c r="L860" s="2" t="s">
        <v>320</v>
      </c>
      <c r="M860" s="2"/>
      <c r="P860" s="36">
        <f t="shared" si="178"/>
        <v>210</v>
      </c>
      <c r="Q860" s="3">
        <f t="shared" si="179"/>
        <v>1</v>
      </c>
      <c r="R860" s="3">
        <f t="shared" si="180"/>
        <v>0</v>
      </c>
      <c r="S860" s="3">
        <f t="shared" si="181"/>
        <v>0</v>
      </c>
      <c r="T860" s="3">
        <f t="shared" si="182"/>
        <v>0</v>
      </c>
      <c r="U860" s="3">
        <f t="shared" si="183"/>
        <v>0</v>
      </c>
      <c r="V860" s="3">
        <f t="shared" si="184"/>
        <v>0</v>
      </c>
      <c r="W860" s="3">
        <f t="shared" si="175"/>
        <v>0</v>
      </c>
      <c r="X860" s="3">
        <f t="shared" si="176"/>
        <v>0</v>
      </c>
      <c r="Y860" s="3">
        <f t="shared" si="177"/>
        <v>0</v>
      </c>
    </row>
    <row r="861" spans="2:25" x14ac:dyDescent="0.25">
      <c r="C861" s="3" t="s">
        <v>194</v>
      </c>
      <c r="D861" s="17">
        <v>94</v>
      </c>
      <c r="E861" s="7">
        <v>18.600000000000001</v>
      </c>
      <c r="F861" s="7">
        <v>8.1</v>
      </c>
      <c r="G861" s="7">
        <f t="shared" si="174"/>
        <v>150.66</v>
      </c>
      <c r="H861" s="8">
        <f t="shared" si="185"/>
        <v>180.18935999999999</v>
      </c>
      <c r="I861" s="8">
        <v>180</v>
      </c>
      <c r="J861" s="15" t="str">
        <f t="shared" si="186"/>
        <v>G-94</v>
      </c>
      <c r="K861" s="8" t="s">
        <v>14</v>
      </c>
      <c r="L861" s="2" t="s">
        <v>320</v>
      </c>
      <c r="M861" s="2"/>
      <c r="P861" s="36">
        <f t="shared" si="178"/>
        <v>210</v>
      </c>
      <c r="Q861" s="3">
        <f t="shared" si="179"/>
        <v>1</v>
      </c>
      <c r="R861" s="3">
        <f t="shared" si="180"/>
        <v>0</v>
      </c>
      <c r="S861" s="3">
        <f t="shared" si="181"/>
        <v>0</v>
      </c>
      <c r="T861" s="3">
        <f t="shared" si="182"/>
        <v>0</v>
      </c>
      <c r="U861" s="3">
        <f t="shared" si="183"/>
        <v>0</v>
      </c>
      <c r="V861" s="3">
        <f t="shared" si="184"/>
        <v>0</v>
      </c>
      <c r="W861" s="3">
        <f t="shared" si="175"/>
        <v>0</v>
      </c>
      <c r="X861" s="3">
        <f t="shared" si="176"/>
        <v>0</v>
      </c>
      <c r="Y861" s="3">
        <f t="shared" si="177"/>
        <v>0</v>
      </c>
    </row>
    <row r="862" spans="2:25" x14ac:dyDescent="0.25">
      <c r="C862" s="3" t="s">
        <v>194</v>
      </c>
      <c r="D862" s="17">
        <v>95</v>
      </c>
      <c r="E862" s="7">
        <v>18.600000000000001</v>
      </c>
      <c r="F862" s="7">
        <v>8.1</v>
      </c>
      <c r="G862" s="7">
        <f t="shared" si="174"/>
        <v>150.66</v>
      </c>
      <c r="H862" s="8">
        <f t="shared" si="185"/>
        <v>180.18935999999999</v>
      </c>
      <c r="I862" s="8">
        <v>180</v>
      </c>
      <c r="J862" s="15" t="str">
        <f t="shared" si="186"/>
        <v>G-95</v>
      </c>
      <c r="K862" s="8" t="s">
        <v>14</v>
      </c>
      <c r="L862" s="2" t="s">
        <v>320</v>
      </c>
      <c r="M862" s="2"/>
      <c r="P862" s="36">
        <f t="shared" si="178"/>
        <v>210</v>
      </c>
      <c r="Q862" s="3">
        <f t="shared" si="179"/>
        <v>1</v>
      </c>
      <c r="R862" s="3">
        <f t="shared" si="180"/>
        <v>0</v>
      </c>
      <c r="S862" s="3">
        <f t="shared" si="181"/>
        <v>0</v>
      </c>
      <c r="T862" s="3">
        <f t="shared" si="182"/>
        <v>0</v>
      </c>
      <c r="U862" s="3">
        <f t="shared" si="183"/>
        <v>0</v>
      </c>
      <c r="V862" s="3">
        <f t="shared" si="184"/>
        <v>0</v>
      </c>
      <c r="W862" s="3">
        <f t="shared" si="175"/>
        <v>0</v>
      </c>
      <c r="X862" s="3">
        <f t="shared" si="176"/>
        <v>0</v>
      </c>
      <c r="Y862" s="3">
        <f t="shared" si="177"/>
        <v>0</v>
      </c>
    </row>
    <row r="863" spans="2:25" x14ac:dyDescent="0.25">
      <c r="C863" s="3" t="s">
        <v>194</v>
      </c>
      <c r="D863" s="17">
        <v>96</v>
      </c>
      <c r="E863" s="7">
        <v>18.600000000000001</v>
      </c>
      <c r="F863" s="7">
        <v>8.1</v>
      </c>
      <c r="G863" s="7">
        <f t="shared" si="174"/>
        <v>150.66</v>
      </c>
      <c r="H863" s="8">
        <f t="shared" si="185"/>
        <v>180.18935999999999</v>
      </c>
      <c r="I863" s="8">
        <v>180</v>
      </c>
      <c r="J863" s="15" t="str">
        <f t="shared" si="186"/>
        <v>G-96</v>
      </c>
      <c r="K863" s="8" t="s">
        <v>14</v>
      </c>
      <c r="L863" s="2" t="s">
        <v>320</v>
      </c>
      <c r="M863" s="2"/>
      <c r="P863" s="36">
        <f t="shared" si="178"/>
        <v>210</v>
      </c>
      <c r="Q863" s="3">
        <f t="shared" si="179"/>
        <v>1</v>
      </c>
      <c r="R863" s="3">
        <f t="shared" si="180"/>
        <v>0</v>
      </c>
      <c r="S863" s="3">
        <f t="shared" si="181"/>
        <v>0</v>
      </c>
      <c r="T863" s="3">
        <f t="shared" si="182"/>
        <v>0</v>
      </c>
      <c r="U863" s="3">
        <f t="shared" si="183"/>
        <v>0</v>
      </c>
      <c r="V863" s="3">
        <f t="shared" si="184"/>
        <v>0</v>
      </c>
      <c r="W863" s="3">
        <f t="shared" si="175"/>
        <v>0</v>
      </c>
      <c r="X863" s="3">
        <f t="shared" si="176"/>
        <v>0</v>
      </c>
      <c r="Y863" s="3">
        <f t="shared" si="177"/>
        <v>0</v>
      </c>
    </row>
    <row r="864" spans="2:25" x14ac:dyDescent="0.25">
      <c r="C864" s="3" t="s">
        <v>194</v>
      </c>
      <c r="D864" s="17">
        <v>97</v>
      </c>
      <c r="E864" s="7">
        <v>18.600000000000001</v>
      </c>
      <c r="F864" s="7">
        <v>8.1</v>
      </c>
      <c r="G864" s="7">
        <f t="shared" si="174"/>
        <v>150.66</v>
      </c>
      <c r="H864" s="8">
        <f t="shared" si="185"/>
        <v>180.18935999999999</v>
      </c>
      <c r="I864" s="8">
        <v>180</v>
      </c>
      <c r="J864" s="15" t="str">
        <f t="shared" si="186"/>
        <v>G-97</v>
      </c>
      <c r="K864" s="8" t="s">
        <v>14</v>
      </c>
      <c r="L864" s="2" t="s">
        <v>320</v>
      </c>
      <c r="M864" s="2"/>
      <c r="P864" s="36">
        <f t="shared" si="178"/>
        <v>210</v>
      </c>
      <c r="Q864" s="3">
        <f t="shared" si="179"/>
        <v>1</v>
      </c>
      <c r="R864" s="3">
        <f t="shared" si="180"/>
        <v>0</v>
      </c>
      <c r="S864" s="3">
        <f t="shared" si="181"/>
        <v>0</v>
      </c>
      <c r="T864" s="3">
        <f t="shared" si="182"/>
        <v>0</v>
      </c>
      <c r="U864" s="3">
        <f t="shared" si="183"/>
        <v>0</v>
      </c>
      <c r="V864" s="3">
        <f t="shared" si="184"/>
        <v>0</v>
      </c>
      <c r="W864" s="3">
        <f t="shared" si="175"/>
        <v>0</v>
      </c>
      <c r="X864" s="3">
        <f t="shared" si="176"/>
        <v>0</v>
      </c>
      <c r="Y864" s="3">
        <f t="shared" si="177"/>
        <v>0</v>
      </c>
    </row>
    <row r="865" spans="2:25" x14ac:dyDescent="0.25">
      <c r="C865" s="3" t="s">
        <v>194</v>
      </c>
      <c r="D865" s="17">
        <v>98</v>
      </c>
      <c r="E865" s="7">
        <v>18.600000000000001</v>
      </c>
      <c r="F865" s="7">
        <v>8.1</v>
      </c>
      <c r="G865" s="7">
        <f t="shared" si="174"/>
        <v>150.66</v>
      </c>
      <c r="H865" s="8">
        <f t="shared" si="185"/>
        <v>180.18935999999999</v>
      </c>
      <c r="I865" s="8">
        <v>180</v>
      </c>
      <c r="J865" s="15" t="str">
        <f t="shared" si="186"/>
        <v>G-98</v>
      </c>
      <c r="K865" s="8" t="s">
        <v>14</v>
      </c>
      <c r="L865" s="2" t="s">
        <v>320</v>
      </c>
      <c r="M865" s="2"/>
      <c r="P865" s="36">
        <f t="shared" si="178"/>
        <v>210</v>
      </c>
      <c r="Q865" s="3">
        <f t="shared" si="179"/>
        <v>1</v>
      </c>
      <c r="R865" s="3">
        <f t="shared" si="180"/>
        <v>0</v>
      </c>
      <c r="S865" s="3">
        <f t="shared" si="181"/>
        <v>0</v>
      </c>
      <c r="T865" s="3">
        <f t="shared" si="182"/>
        <v>0</v>
      </c>
      <c r="U865" s="3">
        <f t="shared" si="183"/>
        <v>0</v>
      </c>
      <c r="V865" s="3">
        <f t="shared" si="184"/>
        <v>0</v>
      </c>
      <c r="W865" s="3">
        <f t="shared" si="175"/>
        <v>0</v>
      </c>
      <c r="X865" s="3">
        <f t="shared" si="176"/>
        <v>0</v>
      </c>
      <c r="Y865" s="3">
        <f t="shared" si="177"/>
        <v>0</v>
      </c>
    </row>
    <row r="866" spans="2:25" x14ac:dyDescent="0.25">
      <c r="C866" s="3" t="s">
        <v>194</v>
      </c>
      <c r="D866" s="17">
        <v>99</v>
      </c>
      <c r="E866" s="7">
        <v>18.600000000000001</v>
      </c>
      <c r="F866" s="7">
        <v>8.1</v>
      </c>
      <c r="G866" s="7">
        <f t="shared" si="174"/>
        <v>150.66</v>
      </c>
      <c r="H866" s="8">
        <f t="shared" si="185"/>
        <v>180.18935999999999</v>
      </c>
      <c r="I866" s="8">
        <v>180</v>
      </c>
      <c r="J866" s="15" t="str">
        <f t="shared" si="186"/>
        <v>G-99</v>
      </c>
      <c r="K866" s="8" t="s">
        <v>14</v>
      </c>
      <c r="L866" s="2" t="s">
        <v>320</v>
      </c>
      <c r="M866" s="2"/>
      <c r="P866" s="36">
        <f t="shared" si="178"/>
        <v>210</v>
      </c>
      <c r="Q866" s="3">
        <f t="shared" si="179"/>
        <v>1</v>
      </c>
      <c r="R866" s="3">
        <f t="shared" si="180"/>
        <v>0</v>
      </c>
      <c r="S866" s="3">
        <f t="shared" si="181"/>
        <v>0</v>
      </c>
      <c r="T866" s="3">
        <f t="shared" si="182"/>
        <v>0</v>
      </c>
      <c r="U866" s="3">
        <f t="shared" si="183"/>
        <v>0</v>
      </c>
      <c r="V866" s="3">
        <f t="shared" si="184"/>
        <v>0</v>
      </c>
      <c r="W866" s="3">
        <f t="shared" si="175"/>
        <v>0</v>
      </c>
      <c r="X866" s="3">
        <f t="shared" si="176"/>
        <v>0</v>
      </c>
      <c r="Y866" s="3">
        <f t="shared" si="177"/>
        <v>0</v>
      </c>
    </row>
    <row r="867" spans="2:25" x14ac:dyDescent="0.25">
      <c r="C867" s="3" t="s">
        <v>194</v>
      </c>
      <c r="D867" s="17">
        <v>100</v>
      </c>
      <c r="E867" s="7">
        <v>18.600000000000001</v>
      </c>
      <c r="F867" s="7">
        <v>8.1</v>
      </c>
      <c r="G867" s="7">
        <f t="shared" si="174"/>
        <v>150.66</v>
      </c>
      <c r="H867" s="8">
        <f t="shared" si="185"/>
        <v>180.18935999999999</v>
      </c>
      <c r="I867" s="8">
        <v>180</v>
      </c>
      <c r="J867" s="15" t="str">
        <f t="shared" si="186"/>
        <v>G-100</v>
      </c>
      <c r="K867" s="8" t="s">
        <v>14</v>
      </c>
      <c r="L867" s="2" t="s">
        <v>320</v>
      </c>
      <c r="M867" s="2"/>
      <c r="P867" s="36">
        <f t="shared" si="178"/>
        <v>210</v>
      </c>
      <c r="Q867" s="3">
        <f t="shared" si="179"/>
        <v>1</v>
      </c>
      <c r="R867" s="3">
        <f t="shared" si="180"/>
        <v>0</v>
      </c>
      <c r="S867" s="3">
        <f t="shared" si="181"/>
        <v>0</v>
      </c>
      <c r="T867" s="3">
        <f t="shared" si="182"/>
        <v>0</v>
      </c>
      <c r="U867" s="3">
        <f t="shared" si="183"/>
        <v>0</v>
      </c>
      <c r="V867" s="3">
        <f t="shared" si="184"/>
        <v>0</v>
      </c>
      <c r="W867" s="3">
        <f t="shared" si="175"/>
        <v>0</v>
      </c>
      <c r="X867" s="3">
        <f t="shared" si="176"/>
        <v>0</v>
      </c>
      <c r="Y867" s="3">
        <f t="shared" si="177"/>
        <v>0</v>
      </c>
    </row>
    <row r="868" spans="2:25" hidden="1" x14ac:dyDescent="0.25">
      <c r="B868" s="3" t="s">
        <v>209</v>
      </c>
      <c r="C868" s="3" t="s">
        <v>194</v>
      </c>
      <c r="D868" s="17">
        <v>101</v>
      </c>
      <c r="E868" s="7">
        <v>18.600000000000001</v>
      </c>
      <c r="F868" s="7">
        <v>10.91</v>
      </c>
      <c r="G868" s="7">
        <f t="shared" si="174"/>
        <v>202.92600000000002</v>
      </c>
      <c r="H868" s="8">
        <f t="shared" si="185"/>
        <v>242.69949600000001</v>
      </c>
      <c r="I868" s="8">
        <v>250</v>
      </c>
      <c r="J868" s="15" t="str">
        <f t="shared" si="186"/>
        <v>G-101</v>
      </c>
      <c r="K868" s="8" t="s">
        <v>14</v>
      </c>
      <c r="L868" s="121" t="s">
        <v>332</v>
      </c>
      <c r="M868" s="31"/>
      <c r="P868" s="36">
        <f t="shared" si="178"/>
        <v>250</v>
      </c>
      <c r="Q868" s="3">
        <f t="shared" si="179"/>
        <v>0</v>
      </c>
      <c r="R868" s="3">
        <f t="shared" si="180"/>
        <v>1</v>
      </c>
      <c r="S868" s="3">
        <f t="shared" si="181"/>
        <v>0</v>
      </c>
      <c r="T868" s="3">
        <f t="shared" si="182"/>
        <v>0</v>
      </c>
      <c r="U868" s="3">
        <f t="shared" si="183"/>
        <v>0</v>
      </c>
      <c r="V868" s="3">
        <f t="shared" si="184"/>
        <v>0</v>
      </c>
      <c r="W868" s="3">
        <f t="shared" si="175"/>
        <v>0</v>
      </c>
      <c r="X868" s="3">
        <f t="shared" si="176"/>
        <v>0</v>
      </c>
      <c r="Y868" s="3">
        <f t="shared" si="177"/>
        <v>0</v>
      </c>
    </row>
    <row r="869" spans="2:25" hidden="1" x14ac:dyDescent="0.25">
      <c r="C869" s="3" t="s">
        <v>194</v>
      </c>
      <c r="D869" s="17">
        <v>102</v>
      </c>
      <c r="E869" s="7">
        <v>18.600000000000001</v>
      </c>
      <c r="F869" s="7">
        <v>10.91</v>
      </c>
      <c r="G869" s="7">
        <f t="shared" si="174"/>
        <v>202.92600000000002</v>
      </c>
      <c r="H869" s="8">
        <f t="shared" si="185"/>
        <v>242.69949600000001</v>
      </c>
      <c r="I869" s="8">
        <v>250</v>
      </c>
      <c r="J869" s="15" t="str">
        <f t="shared" si="186"/>
        <v>G-102</v>
      </c>
      <c r="K869" s="8" t="s">
        <v>14</v>
      </c>
      <c r="L869" s="121" t="s">
        <v>332</v>
      </c>
      <c r="M869" s="31"/>
      <c r="P869" s="36">
        <f t="shared" si="178"/>
        <v>250</v>
      </c>
      <c r="Q869" s="3">
        <f t="shared" si="179"/>
        <v>0</v>
      </c>
      <c r="R869" s="3">
        <f t="shared" si="180"/>
        <v>1</v>
      </c>
      <c r="S869" s="3">
        <f t="shared" si="181"/>
        <v>0</v>
      </c>
      <c r="T869" s="3">
        <f t="shared" si="182"/>
        <v>0</v>
      </c>
      <c r="U869" s="3">
        <f t="shared" si="183"/>
        <v>0</v>
      </c>
      <c r="V869" s="3">
        <f t="shared" si="184"/>
        <v>0</v>
      </c>
      <c r="W869" s="3">
        <f t="shared" si="175"/>
        <v>0</v>
      </c>
      <c r="X869" s="3">
        <f t="shared" si="176"/>
        <v>0</v>
      </c>
      <c r="Y869" s="3">
        <f t="shared" si="177"/>
        <v>0</v>
      </c>
    </row>
    <row r="870" spans="2:25" x14ac:dyDescent="0.25">
      <c r="B870" s="3" t="s">
        <v>210</v>
      </c>
      <c r="C870" s="3" t="s">
        <v>194</v>
      </c>
      <c r="D870" s="17">
        <v>103</v>
      </c>
      <c r="E870" s="7">
        <v>18.600000000000001</v>
      </c>
      <c r="F870" s="7">
        <v>8.1</v>
      </c>
      <c r="G870" s="7">
        <f t="shared" si="174"/>
        <v>150.66</v>
      </c>
      <c r="H870" s="8">
        <f t="shared" si="185"/>
        <v>180.18935999999999</v>
      </c>
      <c r="I870" s="8">
        <v>180</v>
      </c>
      <c r="J870" s="15" t="str">
        <f t="shared" si="186"/>
        <v>G-103</v>
      </c>
      <c r="K870" s="8" t="s">
        <v>14</v>
      </c>
      <c r="L870" s="2" t="s">
        <v>320</v>
      </c>
      <c r="M870" s="2"/>
      <c r="P870" s="36">
        <f t="shared" si="178"/>
        <v>210</v>
      </c>
      <c r="Q870" s="3">
        <f t="shared" si="179"/>
        <v>1</v>
      </c>
      <c r="R870" s="3">
        <f t="shared" si="180"/>
        <v>0</v>
      </c>
      <c r="S870" s="3">
        <f t="shared" si="181"/>
        <v>0</v>
      </c>
      <c r="T870" s="3">
        <f t="shared" si="182"/>
        <v>0</v>
      </c>
      <c r="U870" s="3">
        <f t="shared" si="183"/>
        <v>0</v>
      </c>
      <c r="V870" s="3">
        <f t="shared" si="184"/>
        <v>0</v>
      </c>
      <c r="W870" s="3">
        <f t="shared" si="175"/>
        <v>0</v>
      </c>
      <c r="X870" s="3">
        <f t="shared" si="176"/>
        <v>0</v>
      </c>
      <c r="Y870" s="3">
        <f t="shared" si="177"/>
        <v>0</v>
      </c>
    </row>
    <row r="871" spans="2:25" x14ac:dyDescent="0.25">
      <c r="C871" s="3" t="s">
        <v>194</v>
      </c>
      <c r="D871" s="17">
        <v>104</v>
      </c>
      <c r="E871" s="7">
        <v>18.600000000000001</v>
      </c>
      <c r="F871" s="7">
        <v>8.1</v>
      </c>
      <c r="G871" s="7">
        <f t="shared" si="174"/>
        <v>150.66</v>
      </c>
      <c r="H871" s="8">
        <f t="shared" si="185"/>
        <v>180.18935999999999</v>
      </c>
      <c r="I871" s="8">
        <v>180</v>
      </c>
      <c r="J871" s="15" t="str">
        <f t="shared" si="186"/>
        <v>G-104</v>
      </c>
      <c r="K871" s="8" t="s">
        <v>14</v>
      </c>
      <c r="L871" s="2" t="s">
        <v>320</v>
      </c>
      <c r="M871" s="2"/>
      <c r="P871" s="36">
        <f t="shared" si="178"/>
        <v>210</v>
      </c>
      <c r="Q871" s="3">
        <f t="shared" si="179"/>
        <v>1</v>
      </c>
      <c r="R871" s="3">
        <f t="shared" si="180"/>
        <v>0</v>
      </c>
      <c r="S871" s="3">
        <f t="shared" si="181"/>
        <v>0</v>
      </c>
      <c r="T871" s="3">
        <f t="shared" si="182"/>
        <v>0</v>
      </c>
      <c r="U871" s="3">
        <f t="shared" si="183"/>
        <v>0</v>
      </c>
      <c r="V871" s="3">
        <f t="shared" si="184"/>
        <v>0</v>
      </c>
      <c r="W871" s="3">
        <f t="shared" si="175"/>
        <v>0</v>
      </c>
      <c r="X871" s="3">
        <f t="shared" si="176"/>
        <v>0</v>
      </c>
      <c r="Y871" s="3">
        <f t="shared" si="177"/>
        <v>0</v>
      </c>
    </row>
    <row r="872" spans="2:25" x14ac:dyDescent="0.25">
      <c r="C872" s="3" t="s">
        <v>194</v>
      </c>
      <c r="D872" s="17">
        <v>105</v>
      </c>
      <c r="E872" s="7">
        <v>18.600000000000001</v>
      </c>
      <c r="F872" s="7">
        <v>8.1</v>
      </c>
      <c r="G872" s="7">
        <f t="shared" si="174"/>
        <v>150.66</v>
      </c>
      <c r="H872" s="8">
        <f t="shared" si="185"/>
        <v>180.18935999999999</v>
      </c>
      <c r="I872" s="8">
        <v>180</v>
      </c>
      <c r="J872" s="15" t="str">
        <f t="shared" si="186"/>
        <v>G-105</v>
      </c>
      <c r="K872" s="8" t="s">
        <v>14</v>
      </c>
      <c r="L872" s="2" t="s">
        <v>320</v>
      </c>
      <c r="M872" s="2"/>
      <c r="P872" s="36">
        <f t="shared" si="178"/>
        <v>210</v>
      </c>
      <c r="Q872" s="3">
        <f t="shared" si="179"/>
        <v>1</v>
      </c>
      <c r="R872" s="3">
        <f t="shared" si="180"/>
        <v>0</v>
      </c>
      <c r="S872" s="3">
        <f t="shared" si="181"/>
        <v>0</v>
      </c>
      <c r="T872" s="3">
        <f t="shared" si="182"/>
        <v>0</v>
      </c>
      <c r="U872" s="3">
        <f t="shared" si="183"/>
        <v>0</v>
      </c>
      <c r="V872" s="3">
        <f t="shared" si="184"/>
        <v>0</v>
      </c>
      <c r="W872" s="3">
        <f t="shared" si="175"/>
        <v>0</v>
      </c>
      <c r="X872" s="3">
        <f t="shared" si="176"/>
        <v>0</v>
      </c>
      <c r="Y872" s="3">
        <f t="shared" si="177"/>
        <v>0</v>
      </c>
    </row>
    <row r="873" spans="2:25" x14ac:dyDescent="0.25">
      <c r="C873" s="3" t="s">
        <v>194</v>
      </c>
      <c r="D873" s="17">
        <v>106</v>
      </c>
      <c r="E873" s="7">
        <v>18.600000000000001</v>
      </c>
      <c r="F873" s="7">
        <v>8.1</v>
      </c>
      <c r="G873" s="7">
        <f t="shared" si="174"/>
        <v>150.66</v>
      </c>
      <c r="H873" s="8">
        <f t="shared" si="185"/>
        <v>180.18935999999999</v>
      </c>
      <c r="I873" s="8">
        <v>180</v>
      </c>
      <c r="J873" s="15" t="str">
        <f t="shared" si="186"/>
        <v>G-106</v>
      </c>
      <c r="K873" s="8" t="s">
        <v>14</v>
      </c>
      <c r="L873" s="2" t="s">
        <v>320</v>
      </c>
      <c r="M873" s="2"/>
      <c r="P873" s="36">
        <f t="shared" si="178"/>
        <v>210</v>
      </c>
      <c r="Q873" s="3">
        <f t="shared" si="179"/>
        <v>1</v>
      </c>
      <c r="R873" s="3">
        <f t="shared" si="180"/>
        <v>0</v>
      </c>
      <c r="S873" s="3">
        <f t="shared" si="181"/>
        <v>0</v>
      </c>
      <c r="T873" s="3">
        <f t="shared" si="182"/>
        <v>0</v>
      </c>
      <c r="U873" s="3">
        <f t="shared" si="183"/>
        <v>0</v>
      </c>
      <c r="V873" s="3">
        <f t="shared" si="184"/>
        <v>0</v>
      </c>
      <c r="W873" s="3">
        <f t="shared" si="175"/>
        <v>0</v>
      </c>
      <c r="X873" s="3">
        <f t="shared" si="176"/>
        <v>0</v>
      </c>
      <c r="Y873" s="3">
        <f t="shared" si="177"/>
        <v>0</v>
      </c>
    </row>
    <row r="874" spans="2:25" x14ac:dyDescent="0.25">
      <c r="C874" s="3" t="s">
        <v>194</v>
      </c>
      <c r="D874" s="17">
        <v>107</v>
      </c>
      <c r="E874" s="7">
        <v>18.600000000000001</v>
      </c>
      <c r="F874" s="7">
        <v>8.1</v>
      </c>
      <c r="G874" s="7">
        <f t="shared" si="174"/>
        <v>150.66</v>
      </c>
      <c r="H874" s="8">
        <f t="shared" si="185"/>
        <v>180.18935999999999</v>
      </c>
      <c r="I874" s="8">
        <v>180</v>
      </c>
      <c r="J874" s="15" t="str">
        <f t="shared" si="186"/>
        <v>G-107</v>
      </c>
      <c r="K874" s="8" t="s">
        <v>14</v>
      </c>
      <c r="L874" s="2" t="s">
        <v>320</v>
      </c>
      <c r="M874" s="2"/>
      <c r="P874" s="36">
        <f t="shared" si="178"/>
        <v>210</v>
      </c>
      <c r="Q874" s="3">
        <f t="shared" si="179"/>
        <v>1</v>
      </c>
      <c r="R874" s="3">
        <f t="shared" si="180"/>
        <v>0</v>
      </c>
      <c r="S874" s="3">
        <f t="shared" si="181"/>
        <v>0</v>
      </c>
      <c r="T874" s="3">
        <f t="shared" si="182"/>
        <v>0</v>
      </c>
      <c r="U874" s="3">
        <f t="shared" si="183"/>
        <v>0</v>
      </c>
      <c r="V874" s="3">
        <f t="shared" si="184"/>
        <v>0</v>
      </c>
      <c r="W874" s="3">
        <f t="shared" si="175"/>
        <v>0</v>
      </c>
      <c r="X874" s="3">
        <f t="shared" si="176"/>
        <v>0</v>
      </c>
      <c r="Y874" s="3">
        <f t="shared" si="177"/>
        <v>0</v>
      </c>
    </row>
    <row r="875" spans="2:25" x14ac:dyDescent="0.25">
      <c r="C875" s="3" t="s">
        <v>194</v>
      </c>
      <c r="D875" s="17">
        <v>108</v>
      </c>
      <c r="E875" s="7">
        <v>18.600000000000001</v>
      </c>
      <c r="F875" s="7">
        <v>8.1</v>
      </c>
      <c r="G875" s="7">
        <f t="shared" si="174"/>
        <v>150.66</v>
      </c>
      <c r="H875" s="8">
        <f t="shared" si="185"/>
        <v>180.18935999999999</v>
      </c>
      <c r="I875" s="8">
        <v>180</v>
      </c>
      <c r="J875" s="15" t="str">
        <f t="shared" si="186"/>
        <v>G-108</v>
      </c>
      <c r="K875" s="8" t="s">
        <v>14</v>
      </c>
      <c r="L875" s="2" t="s">
        <v>320</v>
      </c>
      <c r="M875" s="2"/>
      <c r="P875" s="36">
        <f t="shared" si="178"/>
        <v>210</v>
      </c>
      <c r="Q875" s="3">
        <f t="shared" si="179"/>
        <v>1</v>
      </c>
      <c r="R875" s="3">
        <f t="shared" si="180"/>
        <v>0</v>
      </c>
      <c r="S875" s="3">
        <f t="shared" si="181"/>
        <v>0</v>
      </c>
      <c r="T875" s="3">
        <f t="shared" si="182"/>
        <v>0</v>
      </c>
      <c r="U875" s="3">
        <f t="shared" si="183"/>
        <v>0</v>
      </c>
      <c r="V875" s="3">
        <f t="shared" si="184"/>
        <v>0</v>
      </c>
      <c r="W875" s="3">
        <f t="shared" si="175"/>
        <v>0</v>
      </c>
      <c r="X875" s="3">
        <f t="shared" si="176"/>
        <v>0</v>
      </c>
      <c r="Y875" s="3">
        <f t="shared" si="177"/>
        <v>0</v>
      </c>
    </row>
    <row r="876" spans="2:25" x14ac:dyDescent="0.25">
      <c r="B876" s="3" t="s">
        <v>211</v>
      </c>
      <c r="C876" s="3" t="s">
        <v>194</v>
      </c>
      <c r="D876" s="17">
        <v>109</v>
      </c>
      <c r="E876" s="7">
        <v>18.600000000000001</v>
      </c>
      <c r="F876" s="7">
        <v>8.1</v>
      </c>
      <c r="G876" s="7">
        <f t="shared" si="174"/>
        <v>150.66</v>
      </c>
      <c r="H876" s="8">
        <f t="shared" si="185"/>
        <v>180.18935999999999</v>
      </c>
      <c r="I876" s="8">
        <v>180</v>
      </c>
      <c r="J876" s="15" t="str">
        <f t="shared" si="186"/>
        <v>G-109</v>
      </c>
      <c r="K876" s="8" t="s">
        <v>14</v>
      </c>
      <c r="L876" s="2" t="s">
        <v>320</v>
      </c>
      <c r="M876" s="2"/>
      <c r="P876" s="36">
        <f t="shared" si="178"/>
        <v>210</v>
      </c>
      <c r="Q876" s="3">
        <f t="shared" si="179"/>
        <v>1</v>
      </c>
      <c r="R876" s="3">
        <f t="shared" si="180"/>
        <v>0</v>
      </c>
      <c r="S876" s="3">
        <f t="shared" si="181"/>
        <v>0</v>
      </c>
      <c r="T876" s="3">
        <f t="shared" si="182"/>
        <v>0</v>
      </c>
      <c r="U876" s="3">
        <f t="shared" si="183"/>
        <v>0</v>
      </c>
      <c r="V876" s="3">
        <f t="shared" si="184"/>
        <v>0</v>
      </c>
      <c r="W876" s="3">
        <f t="shared" si="175"/>
        <v>0</v>
      </c>
      <c r="X876" s="3">
        <f t="shared" si="176"/>
        <v>0</v>
      </c>
      <c r="Y876" s="3">
        <f t="shared" si="177"/>
        <v>0</v>
      </c>
    </row>
    <row r="877" spans="2:25" x14ac:dyDescent="0.25">
      <c r="C877" s="3" t="s">
        <v>194</v>
      </c>
      <c r="D877" s="17">
        <v>110</v>
      </c>
      <c r="E877" s="7">
        <v>18.600000000000001</v>
      </c>
      <c r="F877" s="7">
        <v>8.1</v>
      </c>
      <c r="G877" s="7">
        <f t="shared" si="174"/>
        <v>150.66</v>
      </c>
      <c r="H877" s="8">
        <f t="shared" si="185"/>
        <v>180.18935999999999</v>
      </c>
      <c r="I877" s="8">
        <v>180</v>
      </c>
      <c r="J877" s="15" t="str">
        <f t="shared" si="186"/>
        <v>G-110</v>
      </c>
      <c r="K877" s="8" t="s">
        <v>14</v>
      </c>
      <c r="L877" s="2" t="s">
        <v>320</v>
      </c>
      <c r="M877" s="2"/>
      <c r="P877" s="36">
        <f t="shared" si="178"/>
        <v>210</v>
      </c>
      <c r="Q877" s="3">
        <f t="shared" si="179"/>
        <v>1</v>
      </c>
      <c r="R877" s="3">
        <f t="shared" si="180"/>
        <v>0</v>
      </c>
      <c r="S877" s="3">
        <f t="shared" si="181"/>
        <v>0</v>
      </c>
      <c r="T877" s="3">
        <f t="shared" si="182"/>
        <v>0</v>
      </c>
      <c r="U877" s="3">
        <f t="shared" si="183"/>
        <v>0</v>
      </c>
      <c r="V877" s="3">
        <f t="shared" si="184"/>
        <v>0</v>
      </c>
      <c r="W877" s="3">
        <f t="shared" si="175"/>
        <v>0</v>
      </c>
      <c r="X877" s="3">
        <f t="shared" si="176"/>
        <v>0</v>
      </c>
      <c r="Y877" s="3">
        <f t="shared" si="177"/>
        <v>0</v>
      </c>
    </row>
    <row r="878" spans="2:25" x14ac:dyDescent="0.25">
      <c r="C878" s="3" t="s">
        <v>194</v>
      </c>
      <c r="D878" s="17">
        <v>111</v>
      </c>
      <c r="E878" s="7">
        <v>18.600000000000001</v>
      </c>
      <c r="F878" s="7">
        <v>8.1</v>
      </c>
      <c r="G878" s="7">
        <f t="shared" si="174"/>
        <v>150.66</v>
      </c>
      <c r="H878" s="8">
        <f t="shared" si="185"/>
        <v>180.18935999999999</v>
      </c>
      <c r="I878" s="8">
        <v>180</v>
      </c>
      <c r="J878" s="15" t="str">
        <f t="shared" si="186"/>
        <v>G-111</v>
      </c>
      <c r="K878" s="8" t="s">
        <v>14</v>
      </c>
      <c r="L878" s="2" t="s">
        <v>320</v>
      </c>
      <c r="M878" s="2"/>
      <c r="P878" s="36">
        <f t="shared" si="178"/>
        <v>210</v>
      </c>
      <c r="Q878" s="3">
        <f t="shared" si="179"/>
        <v>1</v>
      </c>
      <c r="R878" s="3">
        <f t="shared" si="180"/>
        <v>0</v>
      </c>
      <c r="S878" s="3">
        <f t="shared" si="181"/>
        <v>0</v>
      </c>
      <c r="T878" s="3">
        <f t="shared" si="182"/>
        <v>0</v>
      </c>
      <c r="U878" s="3">
        <f t="shared" si="183"/>
        <v>0</v>
      </c>
      <c r="V878" s="3">
        <f t="shared" si="184"/>
        <v>0</v>
      </c>
      <c r="W878" s="3">
        <f t="shared" si="175"/>
        <v>0</v>
      </c>
      <c r="X878" s="3">
        <f t="shared" si="176"/>
        <v>0</v>
      </c>
      <c r="Y878" s="3">
        <f t="shared" si="177"/>
        <v>0</v>
      </c>
    </row>
    <row r="879" spans="2:25" x14ac:dyDescent="0.25">
      <c r="C879" s="3" t="s">
        <v>194</v>
      </c>
      <c r="D879" s="17">
        <v>112</v>
      </c>
      <c r="E879" s="7">
        <v>18.600000000000001</v>
      </c>
      <c r="F879" s="7">
        <v>8.1</v>
      </c>
      <c r="G879" s="7">
        <f t="shared" si="174"/>
        <v>150.66</v>
      </c>
      <c r="H879" s="8">
        <f t="shared" si="185"/>
        <v>180.18935999999999</v>
      </c>
      <c r="I879" s="8">
        <v>180</v>
      </c>
      <c r="J879" s="15" t="str">
        <f t="shared" si="186"/>
        <v>G-112</v>
      </c>
      <c r="K879" s="8" t="s">
        <v>14</v>
      </c>
      <c r="L879" s="2" t="s">
        <v>320</v>
      </c>
      <c r="M879" s="2"/>
      <c r="P879" s="36">
        <f t="shared" si="178"/>
        <v>210</v>
      </c>
      <c r="Q879" s="3">
        <f t="shared" si="179"/>
        <v>1</v>
      </c>
      <c r="R879" s="3">
        <f t="shared" si="180"/>
        <v>0</v>
      </c>
      <c r="S879" s="3">
        <f t="shared" si="181"/>
        <v>0</v>
      </c>
      <c r="T879" s="3">
        <f t="shared" si="182"/>
        <v>0</v>
      </c>
      <c r="U879" s="3">
        <f t="shared" si="183"/>
        <v>0</v>
      </c>
      <c r="V879" s="3">
        <f t="shared" si="184"/>
        <v>0</v>
      </c>
      <c r="W879" s="3">
        <f t="shared" si="175"/>
        <v>0</v>
      </c>
      <c r="X879" s="3">
        <f t="shared" si="176"/>
        <v>0</v>
      </c>
      <c r="Y879" s="3">
        <f t="shared" si="177"/>
        <v>0</v>
      </c>
    </row>
    <row r="880" spans="2:25" x14ac:dyDescent="0.25">
      <c r="C880" s="3" t="s">
        <v>194</v>
      </c>
      <c r="D880" s="17">
        <v>113</v>
      </c>
      <c r="E880" s="7">
        <v>18.600000000000001</v>
      </c>
      <c r="F880" s="7">
        <v>8.1</v>
      </c>
      <c r="G880" s="7">
        <f t="shared" si="174"/>
        <v>150.66</v>
      </c>
      <c r="H880" s="8">
        <f t="shared" si="185"/>
        <v>180.18935999999999</v>
      </c>
      <c r="I880" s="8">
        <v>180</v>
      </c>
      <c r="J880" s="15" t="str">
        <f t="shared" si="186"/>
        <v>G-113</v>
      </c>
      <c r="K880" s="8" t="s">
        <v>14</v>
      </c>
      <c r="L880" s="2" t="s">
        <v>320</v>
      </c>
      <c r="M880" s="2"/>
      <c r="P880" s="36">
        <f t="shared" si="178"/>
        <v>210</v>
      </c>
      <c r="Q880" s="3">
        <f t="shared" si="179"/>
        <v>1</v>
      </c>
      <c r="R880" s="3">
        <f t="shared" si="180"/>
        <v>0</v>
      </c>
      <c r="S880" s="3">
        <f t="shared" si="181"/>
        <v>0</v>
      </c>
      <c r="T880" s="3">
        <f t="shared" si="182"/>
        <v>0</v>
      </c>
      <c r="U880" s="3">
        <f t="shared" si="183"/>
        <v>0</v>
      </c>
      <c r="V880" s="3">
        <f t="shared" si="184"/>
        <v>0</v>
      </c>
      <c r="W880" s="3">
        <f t="shared" si="175"/>
        <v>0</v>
      </c>
      <c r="X880" s="3">
        <f t="shared" si="176"/>
        <v>0</v>
      </c>
      <c r="Y880" s="3">
        <f t="shared" si="177"/>
        <v>0</v>
      </c>
    </row>
    <row r="881" spans="2:25" x14ac:dyDescent="0.25">
      <c r="C881" s="3" t="s">
        <v>194</v>
      </c>
      <c r="D881" s="17">
        <v>114</v>
      </c>
      <c r="E881" s="7">
        <v>18.600000000000001</v>
      </c>
      <c r="F881" s="7">
        <v>8.1</v>
      </c>
      <c r="G881" s="7">
        <f t="shared" si="174"/>
        <v>150.66</v>
      </c>
      <c r="H881" s="8">
        <f t="shared" si="185"/>
        <v>180.18935999999999</v>
      </c>
      <c r="I881" s="8">
        <v>180</v>
      </c>
      <c r="J881" s="15" t="str">
        <f t="shared" si="186"/>
        <v>G-114</v>
      </c>
      <c r="K881" s="8" t="s">
        <v>14</v>
      </c>
      <c r="L881" s="2" t="s">
        <v>320</v>
      </c>
      <c r="M881" s="2"/>
      <c r="P881" s="36">
        <f t="shared" si="178"/>
        <v>210</v>
      </c>
      <c r="Q881" s="3">
        <f t="shared" si="179"/>
        <v>1</v>
      </c>
      <c r="R881" s="3">
        <f t="shared" si="180"/>
        <v>0</v>
      </c>
      <c r="S881" s="3">
        <f t="shared" si="181"/>
        <v>0</v>
      </c>
      <c r="T881" s="3">
        <f t="shared" si="182"/>
        <v>0</v>
      </c>
      <c r="U881" s="3">
        <f t="shared" si="183"/>
        <v>0</v>
      </c>
      <c r="V881" s="3">
        <f t="shared" si="184"/>
        <v>0</v>
      </c>
      <c r="W881" s="3">
        <f t="shared" si="175"/>
        <v>0</v>
      </c>
      <c r="X881" s="3">
        <f t="shared" si="176"/>
        <v>0</v>
      </c>
      <c r="Y881" s="3">
        <f t="shared" si="177"/>
        <v>0</v>
      </c>
    </row>
    <row r="882" spans="2:25" x14ac:dyDescent="0.25">
      <c r="C882" s="3" t="s">
        <v>194</v>
      </c>
      <c r="D882" s="17">
        <v>115</v>
      </c>
      <c r="E882" s="7">
        <v>18.600000000000001</v>
      </c>
      <c r="F882" s="7">
        <v>8.1</v>
      </c>
      <c r="G882" s="7">
        <f t="shared" si="174"/>
        <v>150.66</v>
      </c>
      <c r="H882" s="8">
        <f t="shared" si="185"/>
        <v>180.18935999999999</v>
      </c>
      <c r="I882" s="8">
        <v>180</v>
      </c>
      <c r="J882" s="15" t="str">
        <f t="shared" si="186"/>
        <v>G-115</v>
      </c>
      <c r="K882" s="8" t="s">
        <v>14</v>
      </c>
      <c r="L882" s="2" t="s">
        <v>320</v>
      </c>
      <c r="M882" s="2"/>
      <c r="P882" s="36">
        <f t="shared" si="178"/>
        <v>210</v>
      </c>
      <c r="Q882" s="3">
        <f t="shared" si="179"/>
        <v>1</v>
      </c>
      <c r="R882" s="3">
        <f t="shared" si="180"/>
        <v>0</v>
      </c>
      <c r="S882" s="3">
        <f t="shared" si="181"/>
        <v>0</v>
      </c>
      <c r="T882" s="3">
        <f t="shared" si="182"/>
        <v>0</v>
      </c>
      <c r="U882" s="3">
        <f t="shared" si="183"/>
        <v>0</v>
      </c>
      <c r="V882" s="3">
        <f t="shared" si="184"/>
        <v>0</v>
      </c>
      <c r="W882" s="3">
        <f t="shared" si="175"/>
        <v>0</v>
      </c>
      <c r="X882" s="3">
        <f t="shared" si="176"/>
        <v>0</v>
      </c>
      <c r="Y882" s="3">
        <f t="shared" si="177"/>
        <v>0</v>
      </c>
    </row>
    <row r="883" spans="2:25" x14ac:dyDescent="0.25">
      <c r="C883" s="3" t="s">
        <v>194</v>
      </c>
      <c r="D883" s="17">
        <v>116</v>
      </c>
      <c r="E883" s="7">
        <v>18.600000000000001</v>
      </c>
      <c r="F883" s="7">
        <v>8.1</v>
      </c>
      <c r="G883" s="7">
        <f t="shared" si="174"/>
        <v>150.66</v>
      </c>
      <c r="H883" s="8">
        <f t="shared" si="185"/>
        <v>180.18935999999999</v>
      </c>
      <c r="I883" s="8">
        <v>180</v>
      </c>
      <c r="J883" s="15" t="str">
        <f t="shared" si="186"/>
        <v>G-116</v>
      </c>
      <c r="K883" s="8" t="s">
        <v>14</v>
      </c>
      <c r="L883" s="2" t="s">
        <v>320</v>
      </c>
      <c r="M883" s="2"/>
      <c r="P883" s="36">
        <f t="shared" si="178"/>
        <v>210</v>
      </c>
      <c r="Q883" s="3">
        <f t="shared" si="179"/>
        <v>1</v>
      </c>
      <c r="R883" s="3">
        <f t="shared" si="180"/>
        <v>0</v>
      </c>
      <c r="S883" s="3">
        <f t="shared" si="181"/>
        <v>0</v>
      </c>
      <c r="T883" s="3">
        <f t="shared" si="182"/>
        <v>0</v>
      </c>
      <c r="U883" s="3">
        <f t="shared" si="183"/>
        <v>0</v>
      </c>
      <c r="V883" s="3">
        <f t="shared" si="184"/>
        <v>0</v>
      </c>
      <c r="W883" s="3">
        <f t="shared" si="175"/>
        <v>0</v>
      </c>
      <c r="X883" s="3">
        <f t="shared" si="176"/>
        <v>0</v>
      </c>
      <c r="Y883" s="3">
        <f t="shared" si="177"/>
        <v>0</v>
      </c>
    </row>
    <row r="884" spans="2:25" x14ac:dyDescent="0.25">
      <c r="C884" s="3" t="s">
        <v>194</v>
      </c>
      <c r="D884" s="17">
        <v>117</v>
      </c>
      <c r="E884" s="7">
        <v>18.600000000000001</v>
      </c>
      <c r="F884" s="7">
        <v>8.1</v>
      </c>
      <c r="G884" s="7">
        <f t="shared" si="174"/>
        <v>150.66</v>
      </c>
      <c r="H884" s="8">
        <f t="shared" si="185"/>
        <v>180.18935999999999</v>
      </c>
      <c r="I884" s="8">
        <v>180</v>
      </c>
      <c r="J884" s="15" t="str">
        <f t="shared" si="186"/>
        <v>G-117</v>
      </c>
      <c r="K884" s="8" t="s">
        <v>14</v>
      </c>
      <c r="L884" s="2" t="s">
        <v>320</v>
      </c>
      <c r="M884" s="2"/>
      <c r="P884" s="36">
        <f t="shared" si="178"/>
        <v>210</v>
      </c>
      <c r="Q884" s="3">
        <f t="shared" si="179"/>
        <v>1</v>
      </c>
      <c r="R884" s="3">
        <f t="shared" si="180"/>
        <v>0</v>
      </c>
      <c r="S884" s="3">
        <f t="shared" si="181"/>
        <v>0</v>
      </c>
      <c r="T884" s="3">
        <f t="shared" si="182"/>
        <v>0</v>
      </c>
      <c r="U884" s="3">
        <f t="shared" si="183"/>
        <v>0</v>
      </c>
      <c r="V884" s="3">
        <f t="shared" si="184"/>
        <v>0</v>
      </c>
      <c r="W884" s="3">
        <f t="shared" si="175"/>
        <v>0</v>
      </c>
      <c r="X884" s="3">
        <f t="shared" si="176"/>
        <v>0</v>
      </c>
      <c r="Y884" s="3">
        <f t="shared" si="177"/>
        <v>0</v>
      </c>
    </row>
    <row r="885" spans="2:25" x14ac:dyDescent="0.25">
      <c r="C885" s="3" t="s">
        <v>194</v>
      </c>
      <c r="D885" s="17">
        <v>118</v>
      </c>
      <c r="E885" s="7">
        <v>18.600000000000001</v>
      </c>
      <c r="F885" s="7">
        <v>8.1</v>
      </c>
      <c r="G885" s="7">
        <f t="shared" si="174"/>
        <v>150.66</v>
      </c>
      <c r="H885" s="8">
        <f t="shared" si="185"/>
        <v>180.18935999999999</v>
      </c>
      <c r="I885" s="8">
        <v>180</v>
      </c>
      <c r="J885" s="15" t="str">
        <f t="shared" si="186"/>
        <v>G-118</v>
      </c>
      <c r="K885" s="8" t="s">
        <v>14</v>
      </c>
      <c r="L885" s="2" t="s">
        <v>320</v>
      </c>
      <c r="M885" s="2"/>
      <c r="P885" s="36">
        <f t="shared" si="178"/>
        <v>210</v>
      </c>
      <c r="Q885" s="3">
        <f t="shared" si="179"/>
        <v>1</v>
      </c>
      <c r="R885" s="3">
        <f t="shared" si="180"/>
        <v>0</v>
      </c>
      <c r="S885" s="3">
        <f t="shared" si="181"/>
        <v>0</v>
      </c>
      <c r="T885" s="3">
        <f t="shared" si="182"/>
        <v>0</v>
      </c>
      <c r="U885" s="3">
        <f t="shared" si="183"/>
        <v>0</v>
      </c>
      <c r="V885" s="3">
        <f t="shared" si="184"/>
        <v>0</v>
      </c>
      <c r="W885" s="3">
        <f t="shared" si="175"/>
        <v>0</v>
      </c>
      <c r="X885" s="3">
        <f t="shared" si="176"/>
        <v>0</v>
      </c>
      <c r="Y885" s="3">
        <f t="shared" si="177"/>
        <v>0</v>
      </c>
    </row>
    <row r="886" spans="2:25" hidden="1" x14ac:dyDescent="0.25">
      <c r="B886" s="3" t="s">
        <v>212</v>
      </c>
      <c r="C886" s="3" t="s">
        <v>194</v>
      </c>
      <c r="D886" s="17">
        <v>119</v>
      </c>
      <c r="E886" s="7">
        <v>18.600000000000001</v>
      </c>
      <c r="F886" s="7">
        <v>9.11</v>
      </c>
      <c r="G886" s="7">
        <f>F886*E886</f>
        <v>169.446</v>
      </c>
      <c r="H886" s="8">
        <f t="shared" si="185"/>
        <v>202.65741599999998</v>
      </c>
      <c r="I886" s="8">
        <v>200</v>
      </c>
      <c r="J886" s="15" t="str">
        <f t="shared" si="186"/>
        <v>G-119</v>
      </c>
      <c r="K886" s="8" t="s">
        <v>14</v>
      </c>
      <c r="L886" s="121" t="s">
        <v>332</v>
      </c>
      <c r="M886" s="31"/>
      <c r="P886" s="36">
        <f t="shared" si="178"/>
        <v>210</v>
      </c>
      <c r="Q886" s="3">
        <f t="shared" si="179"/>
        <v>1</v>
      </c>
      <c r="R886" s="3">
        <f t="shared" si="180"/>
        <v>0</v>
      </c>
      <c r="S886" s="3">
        <f t="shared" si="181"/>
        <v>0</v>
      </c>
      <c r="T886" s="3">
        <f t="shared" si="182"/>
        <v>0</v>
      </c>
      <c r="U886" s="3">
        <f t="shared" si="183"/>
        <v>0</v>
      </c>
      <c r="V886" s="3">
        <f t="shared" si="184"/>
        <v>0</v>
      </c>
      <c r="W886" s="3">
        <f t="shared" si="175"/>
        <v>0</v>
      </c>
      <c r="X886" s="3">
        <f t="shared" si="176"/>
        <v>0</v>
      </c>
      <c r="Y886" s="3">
        <f t="shared" si="177"/>
        <v>0</v>
      </c>
    </row>
    <row r="887" spans="2:25" x14ac:dyDescent="0.25">
      <c r="B887" s="3" t="s">
        <v>213</v>
      </c>
      <c r="C887" s="3" t="s">
        <v>194</v>
      </c>
      <c r="D887" s="17">
        <v>120</v>
      </c>
      <c r="E887" s="7">
        <v>8.1</v>
      </c>
      <c r="F887" s="7">
        <v>18.600000000000001</v>
      </c>
      <c r="G887" s="7">
        <f t="shared" ref="G887:G923" si="187">F887*E887</f>
        <v>150.66</v>
      </c>
      <c r="H887" s="8">
        <f t="shared" si="185"/>
        <v>180.18935999999999</v>
      </c>
      <c r="I887" s="8">
        <v>180</v>
      </c>
      <c r="J887" s="15" t="str">
        <f t="shared" si="186"/>
        <v>G-120</v>
      </c>
      <c r="K887" s="8" t="s">
        <v>14</v>
      </c>
      <c r="L887" s="2" t="s">
        <v>320</v>
      </c>
      <c r="M887" s="2"/>
      <c r="P887" s="36">
        <f t="shared" si="178"/>
        <v>210</v>
      </c>
      <c r="Q887" s="3">
        <f t="shared" si="179"/>
        <v>1</v>
      </c>
      <c r="R887" s="3">
        <f t="shared" si="180"/>
        <v>0</v>
      </c>
      <c r="S887" s="3">
        <f t="shared" si="181"/>
        <v>0</v>
      </c>
      <c r="T887" s="3">
        <f t="shared" si="182"/>
        <v>0</v>
      </c>
      <c r="U887" s="3">
        <f t="shared" si="183"/>
        <v>0</v>
      </c>
      <c r="V887" s="3">
        <f t="shared" si="184"/>
        <v>0</v>
      </c>
      <c r="W887" s="3">
        <f t="shared" si="175"/>
        <v>0</v>
      </c>
      <c r="X887" s="3">
        <f t="shared" si="176"/>
        <v>0</v>
      </c>
      <c r="Y887" s="3">
        <f t="shared" si="177"/>
        <v>0</v>
      </c>
    </row>
    <row r="888" spans="2:25" x14ac:dyDescent="0.25">
      <c r="C888" s="3" t="s">
        <v>194</v>
      </c>
      <c r="D888" s="17">
        <v>121</v>
      </c>
      <c r="E888" s="7">
        <v>8.1</v>
      </c>
      <c r="F888" s="7">
        <v>18.600000000000001</v>
      </c>
      <c r="G888" s="7">
        <f t="shared" si="187"/>
        <v>150.66</v>
      </c>
      <c r="H888" s="8">
        <f t="shared" si="185"/>
        <v>180.18935999999999</v>
      </c>
      <c r="I888" s="8">
        <v>180</v>
      </c>
      <c r="J888" s="15" t="str">
        <f t="shared" si="186"/>
        <v>G-121</v>
      </c>
      <c r="K888" s="8" t="s">
        <v>14</v>
      </c>
      <c r="L888" s="2" t="s">
        <v>320</v>
      </c>
      <c r="M888" s="2"/>
      <c r="P888" s="36">
        <f t="shared" si="178"/>
        <v>210</v>
      </c>
      <c r="Q888" s="3">
        <f t="shared" si="179"/>
        <v>1</v>
      </c>
      <c r="R888" s="3">
        <f t="shared" si="180"/>
        <v>0</v>
      </c>
      <c r="S888" s="3">
        <f t="shared" si="181"/>
        <v>0</v>
      </c>
      <c r="T888" s="3">
        <f t="shared" si="182"/>
        <v>0</v>
      </c>
      <c r="U888" s="3">
        <f t="shared" si="183"/>
        <v>0</v>
      </c>
      <c r="V888" s="3">
        <f t="shared" si="184"/>
        <v>0</v>
      </c>
      <c r="W888" s="3">
        <f t="shared" si="175"/>
        <v>0</v>
      </c>
      <c r="X888" s="3">
        <f t="shared" si="176"/>
        <v>0</v>
      </c>
      <c r="Y888" s="3">
        <f t="shared" si="177"/>
        <v>0</v>
      </c>
    </row>
    <row r="889" spans="2:25" x14ac:dyDescent="0.25">
      <c r="C889" s="3" t="s">
        <v>194</v>
      </c>
      <c r="D889" s="17">
        <v>122</v>
      </c>
      <c r="E889" s="7">
        <v>8.1</v>
      </c>
      <c r="F889" s="7">
        <v>18.600000000000001</v>
      </c>
      <c r="G889" s="7">
        <f t="shared" si="187"/>
        <v>150.66</v>
      </c>
      <c r="H889" s="8">
        <f t="shared" si="185"/>
        <v>180.18935999999999</v>
      </c>
      <c r="I889" s="8">
        <v>180</v>
      </c>
      <c r="J889" s="15" t="str">
        <f t="shared" si="186"/>
        <v>G-122</v>
      </c>
      <c r="K889" s="8" t="s">
        <v>14</v>
      </c>
      <c r="L889" s="2" t="s">
        <v>320</v>
      </c>
      <c r="M889" s="2"/>
      <c r="P889" s="36">
        <f t="shared" si="178"/>
        <v>210</v>
      </c>
      <c r="Q889" s="3">
        <f t="shared" si="179"/>
        <v>1</v>
      </c>
      <c r="R889" s="3">
        <f t="shared" si="180"/>
        <v>0</v>
      </c>
      <c r="S889" s="3">
        <f t="shared" si="181"/>
        <v>0</v>
      </c>
      <c r="T889" s="3">
        <f t="shared" si="182"/>
        <v>0</v>
      </c>
      <c r="U889" s="3">
        <f t="shared" si="183"/>
        <v>0</v>
      </c>
      <c r="V889" s="3">
        <f t="shared" si="184"/>
        <v>0</v>
      </c>
      <c r="W889" s="3">
        <f t="shared" si="175"/>
        <v>0</v>
      </c>
      <c r="X889" s="3">
        <f t="shared" si="176"/>
        <v>0</v>
      </c>
      <c r="Y889" s="3">
        <f t="shared" si="177"/>
        <v>0</v>
      </c>
    </row>
    <row r="890" spans="2:25" x14ac:dyDescent="0.25">
      <c r="C890" s="3" t="s">
        <v>194</v>
      </c>
      <c r="D890" s="17">
        <v>123</v>
      </c>
      <c r="E890" s="7">
        <v>8.1</v>
      </c>
      <c r="F890" s="7">
        <v>18.600000000000001</v>
      </c>
      <c r="G890" s="7">
        <f t="shared" si="187"/>
        <v>150.66</v>
      </c>
      <c r="H890" s="8">
        <f t="shared" si="185"/>
        <v>180.18935999999999</v>
      </c>
      <c r="I890" s="8">
        <v>180</v>
      </c>
      <c r="J890" s="15" t="str">
        <f t="shared" si="186"/>
        <v>G-123</v>
      </c>
      <c r="K890" s="8" t="s">
        <v>14</v>
      </c>
      <c r="L890" s="2" t="s">
        <v>320</v>
      </c>
      <c r="M890" s="2"/>
      <c r="P890" s="36">
        <f t="shared" si="178"/>
        <v>210</v>
      </c>
      <c r="Q890" s="3">
        <f t="shared" si="179"/>
        <v>1</v>
      </c>
      <c r="R890" s="3">
        <f t="shared" si="180"/>
        <v>0</v>
      </c>
      <c r="S890" s="3">
        <f t="shared" si="181"/>
        <v>0</v>
      </c>
      <c r="T890" s="3">
        <f t="shared" si="182"/>
        <v>0</v>
      </c>
      <c r="U890" s="3">
        <f t="shared" si="183"/>
        <v>0</v>
      </c>
      <c r="V890" s="3">
        <f t="shared" si="184"/>
        <v>0</v>
      </c>
      <c r="W890" s="3">
        <f t="shared" si="175"/>
        <v>0</v>
      </c>
      <c r="X890" s="3">
        <f t="shared" si="176"/>
        <v>0</v>
      </c>
      <c r="Y890" s="3">
        <f t="shared" si="177"/>
        <v>0</v>
      </c>
    </row>
    <row r="891" spans="2:25" x14ac:dyDescent="0.25">
      <c r="C891" s="3" t="s">
        <v>194</v>
      </c>
      <c r="D891" s="17">
        <v>124</v>
      </c>
      <c r="E891" s="7">
        <v>8.1</v>
      </c>
      <c r="F891" s="7">
        <v>18.600000000000001</v>
      </c>
      <c r="G891" s="7">
        <f t="shared" si="187"/>
        <v>150.66</v>
      </c>
      <c r="H891" s="8">
        <f t="shared" si="185"/>
        <v>180.18935999999999</v>
      </c>
      <c r="I891" s="8">
        <v>180</v>
      </c>
      <c r="J891" s="15" t="str">
        <f t="shared" si="186"/>
        <v>G-124</v>
      </c>
      <c r="K891" s="8" t="s">
        <v>14</v>
      </c>
      <c r="L891" s="2" t="s">
        <v>320</v>
      </c>
      <c r="M891" s="2"/>
      <c r="P891" s="36">
        <f t="shared" si="178"/>
        <v>210</v>
      </c>
      <c r="Q891" s="3">
        <f t="shared" si="179"/>
        <v>1</v>
      </c>
      <c r="R891" s="3">
        <f t="shared" si="180"/>
        <v>0</v>
      </c>
      <c r="S891" s="3">
        <f t="shared" si="181"/>
        <v>0</v>
      </c>
      <c r="T891" s="3">
        <f t="shared" si="182"/>
        <v>0</v>
      </c>
      <c r="U891" s="3">
        <f t="shared" si="183"/>
        <v>0</v>
      </c>
      <c r="V891" s="3">
        <f t="shared" si="184"/>
        <v>0</v>
      </c>
      <c r="W891" s="3">
        <f t="shared" si="175"/>
        <v>0</v>
      </c>
      <c r="X891" s="3">
        <f t="shared" si="176"/>
        <v>0</v>
      </c>
      <c r="Y891" s="3">
        <f t="shared" si="177"/>
        <v>0</v>
      </c>
    </row>
    <row r="892" spans="2:25" x14ac:dyDescent="0.25">
      <c r="C892" s="3" t="s">
        <v>194</v>
      </c>
      <c r="D892" s="17">
        <v>125</v>
      </c>
      <c r="E892" s="7">
        <v>8.1</v>
      </c>
      <c r="F892" s="7">
        <v>18.600000000000001</v>
      </c>
      <c r="G892" s="7">
        <f t="shared" si="187"/>
        <v>150.66</v>
      </c>
      <c r="H892" s="8">
        <f t="shared" si="185"/>
        <v>180.18935999999999</v>
      </c>
      <c r="I892" s="8">
        <v>180</v>
      </c>
      <c r="J892" s="15" t="str">
        <f t="shared" si="186"/>
        <v>G-125</v>
      </c>
      <c r="K892" s="8" t="s">
        <v>14</v>
      </c>
      <c r="L892" s="2" t="s">
        <v>320</v>
      </c>
      <c r="M892" s="2"/>
      <c r="P892" s="36">
        <f t="shared" si="178"/>
        <v>210</v>
      </c>
      <c r="Q892" s="3">
        <f t="shared" si="179"/>
        <v>1</v>
      </c>
      <c r="R892" s="3">
        <f t="shared" si="180"/>
        <v>0</v>
      </c>
      <c r="S892" s="3">
        <f t="shared" si="181"/>
        <v>0</v>
      </c>
      <c r="T892" s="3">
        <f t="shared" si="182"/>
        <v>0</v>
      </c>
      <c r="U892" s="3">
        <f t="shared" si="183"/>
        <v>0</v>
      </c>
      <c r="V892" s="3">
        <f t="shared" si="184"/>
        <v>0</v>
      </c>
      <c r="W892" s="3">
        <f t="shared" si="175"/>
        <v>0</v>
      </c>
      <c r="X892" s="3">
        <f t="shared" si="176"/>
        <v>0</v>
      </c>
      <c r="Y892" s="3">
        <f t="shared" si="177"/>
        <v>0</v>
      </c>
    </row>
    <row r="893" spans="2:25" x14ac:dyDescent="0.25">
      <c r="C893" s="3" t="s">
        <v>194</v>
      </c>
      <c r="D893" s="17">
        <v>126</v>
      </c>
      <c r="E893" s="7">
        <v>8.1</v>
      </c>
      <c r="F893" s="7">
        <v>18.600000000000001</v>
      </c>
      <c r="G893" s="7">
        <f t="shared" si="187"/>
        <v>150.66</v>
      </c>
      <c r="H893" s="8">
        <f t="shared" si="185"/>
        <v>180.18935999999999</v>
      </c>
      <c r="I893" s="8">
        <v>180</v>
      </c>
      <c r="J893" s="15" t="str">
        <f t="shared" si="186"/>
        <v>G-126</v>
      </c>
      <c r="K893" s="8" t="s">
        <v>14</v>
      </c>
      <c r="L893" s="2" t="s">
        <v>320</v>
      </c>
      <c r="M893" s="2"/>
      <c r="P893" s="36">
        <f t="shared" si="178"/>
        <v>210</v>
      </c>
      <c r="Q893" s="3">
        <f t="shared" si="179"/>
        <v>1</v>
      </c>
      <c r="R893" s="3">
        <f t="shared" si="180"/>
        <v>0</v>
      </c>
      <c r="S893" s="3">
        <f t="shared" si="181"/>
        <v>0</v>
      </c>
      <c r="T893" s="3">
        <f t="shared" si="182"/>
        <v>0</v>
      </c>
      <c r="U893" s="3">
        <f t="shared" si="183"/>
        <v>0</v>
      </c>
      <c r="V893" s="3">
        <f t="shared" si="184"/>
        <v>0</v>
      </c>
      <c r="W893" s="3">
        <f t="shared" si="175"/>
        <v>0</v>
      </c>
      <c r="X893" s="3">
        <f t="shared" si="176"/>
        <v>0</v>
      </c>
      <c r="Y893" s="3">
        <f t="shared" si="177"/>
        <v>0</v>
      </c>
    </row>
    <row r="894" spans="2:25" x14ac:dyDescent="0.25">
      <c r="C894" s="3" t="s">
        <v>194</v>
      </c>
      <c r="D894" s="17">
        <v>127</v>
      </c>
      <c r="E894" s="7">
        <v>8.1</v>
      </c>
      <c r="F894" s="7">
        <v>18.600000000000001</v>
      </c>
      <c r="G894" s="7">
        <f t="shared" si="187"/>
        <v>150.66</v>
      </c>
      <c r="H894" s="8">
        <f t="shared" si="185"/>
        <v>180.18935999999999</v>
      </c>
      <c r="I894" s="8">
        <v>180</v>
      </c>
      <c r="J894" s="15" t="str">
        <f t="shared" si="186"/>
        <v>G-127</v>
      </c>
      <c r="K894" s="8" t="s">
        <v>14</v>
      </c>
      <c r="L894" s="2" t="s">
        <v>320</v>
      </c>
      <c r="M894" s="2"/>
      <c r="P894" s="36">
        <f t="shared" si="178"/>
        <v>210</v>
      </c>
      <c r="Q894" s="3">
        <f t="shared" si="179"/>
        <v>1</v>
      </c>
      <c r="R894" s="3">
        <f t="shared" si="180"/>
        <v>0</v>
      </c>
      <c r="S894" s="3">
        <f t="shared" si="181"/>
        <v>0</v>
      </c>
      <c r="T894" s="3">
        <f t="shared" si="182"/>
        <v>0</v>
      </c>
      <c r="U894" s="3">
        <f t="shared" si="183"/>
        <v>0</v>
      </c>
      <c r="V894" s="3">
        <f t="shared" si="184"/>
        <v>0</v>
      </c>
      <c r="W894" s="3">
        <f t="shared" si="175"/>
        <v>0</v>
      </c>
      <c r="X894" s="3">
        <f t="shared" si="176"/>
        <v>0</v>
      </c>
      <c r="Y894" s="3">
        <f t="shared" si="177"/>
        <v>0</v>
      </c>
    </row>
    <row r="895" spans="2:25" x14ac:dyDescent="0.25">
      <c r="C895" s="3" t="s">
        <v>194</v>
      </c>
      <c r="D895" s="17">
        <v>128</v>
      </c>
      <c r="E895" s="7">
        <v>8.1</v>
      </c>
      <c r="F895" s="7">
        <v>18.600000000000001</v>
      </c>
      <c r="G895" s="7">
        <f t="shared" si="187"/>
        <v>150.66</v>
      </c>
      <c r="H895" s="8">
        <f t="shared" si="185"/>
        <v>180.18935999999999</v>
      </c>
      <c r="I895" s="8">
        <v>180</v>
      </c>
      <c r="J895" s="15" t="str">
        <f t="shared" si="186"/>
        <v>G-128</v>
      </c>
      <c r="K895" s="8" t="s">
        <v>14</v>
      </c>
      <c r="L895" s="2" t="s">
        <v>320</v>
      </c>
      <c r="M895" s="2"/>
      <c r="P895" s="36">
        <f t="shared" si="178"/>
        <v>210</v>
      </c>
      <c r="Q895" s="3">
        <f t="shared" si="179"/>
        <v>1</v>
      </c>
      <c r="R895" s="3">
        <f t="shared" si="180"/>
        <v>0</v>
      </c>
      <c r="S895" s="3">
        <f t="shared" si="181"/>
        <v>0</v>
      </c>
      <c r="T895" s="3">
        <f t="shared" si="182"/>
        <v>0</v>
      </c>
      <c r="U895" s="3">
        <f t="shared" si="183"/>
        <v>0</v>
      </c>
      <c r="V895" s="3">
        <f t="shared" si="184"/>
        <v>0</v>
      </c>
      <c r="W895" s="3">
        <f t="shared" si="175"/>
        <v>0</v>
      </c>
      <c r="X895" s="3">
        <f t="shared" si="176"/>
        <v>0</v>
      </c>
      <c r="Y895" s="3">
        <f t="shared" si="177"/>
        <v>0</v>
      </c>
    </row>
    <row r="896" spans="2:25" x14ac:dyDescent="0.25">
      <c r="C896" s="3" t="s">
        <v>194</v>
      </c>
      <c r="D896" s="17">
        <v>129</v>
      </c>
      <c r="E896" s="7">
        <v>8.1</v>
      </c>
      <c r="F896" s="7">
        <v>18.600000000000001</v>
      </c>
      <c r="G896" s="7">
        <f t="shared" si="187"/>
        <v>150.66</v>
      </c>
      <c r="H896" s="8">
        <f t="shared" si="185"/>
        <v>180.18935999999999</v>
      </c>
      <c r="I896" s="8">
        <v>180</v>
      </c>
      <c r="J896" s="15" t="str">
        <f t="shared" si="186"/>
        <v>G-129</v>
      </c>
      <c r="K896" s="8" t="s">
        <v>14</v>
      </c>
      <c r="L896" s="2" t="s">
        <v>320</v>
      </c>
      <c r="M896" s="2"/>
      <c r="P896" s="36">
        <f t="shared" si="178"/>
        <v>210</v>
      </c>
      <c r="Q896" s="3">
        <f t="shared" si="179"/>
        <v>1</v>
      </c>
      <c r="R896" s="3">
        <f t="shared" si="180"/>
        <v>0</v>
      </c>
      <c r="S896" s="3">
        <f t="shared" si="181"/>
        <v>0</v>
      </c>
      <c r="T896" s="3">
        <f t="shared" si="182"/>
        <v>0</v>
      </c>
      <c r="U896" s="3">
        <f t="shared" si="183"/>
        <v>0</v>
      </c>
      <c r="V896" s="3">
        <f t="shared" si="184"/>
        <v>0</v>
      </c>
      <c r="W896" s="3">
        <f t="shared" si="175"/>
        <v>0</v>
      </c>
      <c r="X896" s="3">
        <f t="shared" si="176"/>
        <v>0</v>
      </c>
      <c r="Y896" s="3">
        <f t="shared" si="177"/>
        <v>0</v>
      </c>
    </row>
    <row r="897" spans="3:25" x14ac:dyDescent="0.25">
      <c r="C897" s="3" t="s">
        <v>194</v>
      </c>
      <c r="D897" s="17">
        <v>130</v>
      </c>
      <c r="E897" s="7">
        <v>8.1</v>
      </c>
      <c r="F897" s="7">
        <v>18.600000000000001</v>
      </c>
      <c r="G897" s="7">
        <f t="shared" si="187"/>
        <v>150.66</v>
      </c>
      <c r="H897" s="8">
        <f t="shared" si="185"/>
        <v>180.18935999999999</v>
      </c>
      <c r="I897" s="8">
        <v>180</v>
      </c>
      <c r="J897" s="15" t="str">
        <f t="shared" si="186"/>
        <v>G-130</v>
      </c>
      <c r="K897" s="8" t="s">
        <v>14</v>
      </c>
      <c r="L897" s="2" t="s">
        <v>320</v>
      </c>
      <c r="M897" s="2"/>
      <c r="P897" s="36">
        <f t="shared" si="178"/>
        <v>210</v>
      </c>
      <c r="Q897" s="3">
        <f t="shared" si="179"/>
        <v>1</v>
      </c>
      <c r="R897" s="3">
        <f t="shared" si="180"/>
        <v>0</v>
      </c>
      <c r="S897" s="3">
        <f t="shared" si="181"/>
        <v>0</v>
      </c>
      <c r="T897" s="3">
        <f t="shared" si="182"/>
        <v>0</v>
      </c>
      <c r="U897" s="3">
        <f t="shared" si="183"/>
        <v>0</v>
      </c>
      <c r="V897" s="3">
        <f t="shared" si="184"/>
        <v>0</v>
      </c>
      <c r="W897" s="3">
        <f t="shared" si="175"/>
        <v>0</v>
      </c>
      <c r="X897" s="3">
        <f t="shared" si="176"/>
        <v>0</v>
      </c>
      <c r="Y897" s="3">
        <f t="shared" si="177"/>
        <v>0</v>
      </c>
    </row>
    <row r="898" spans="3:25" x14ac:dyDescent="0.25">
      <c r="C898" s="3" t="s">
        <v>194</v>
      </c>
      <c r="D898" s="17">
        <v>131</v>
      </c>
      <c r="E898" s="7">
        <v>8.1</v>
      </c>
      <c r="F898" s="7">
        <v>18.600000000000001</v>
      </c>
      <c r="G898" s="7">
        <f t="shared" si="187"/>
        <v>150.66</v>
      </c>
      <c r="H898" s="8">
        <f t="shared" si="185"/>
        <v>180.18935999999999</v>
      </c>
      <c r="I898" s="8">
        <v>180</v>
      </c>
      <c r="J898" s="15" t="str">
        <f t="shared" si="186"/>
        <v>G-131</v>
      </c>
      <c r="K898" s="8" t="s">
        <v>14</v>
      </c>
      <c r="L898" s="2" t="s">
        <v>320</v>
      </c>
      <c r="M898" s="2"/>
      <c r="P898" s="36">
        <f t="shared" si="178"/>
        <v>210</v>
      </c>
      <c r="Q898" s="3">
        <f t="shared" si="179"/>
        <v>1</v>
      </c>
      <c r="R898" s="3">
        <f t="shared" si="180"/>
        <v>0</v>
      </c>
      <c r="S898" s="3">
        <f t="shared" si="181"/>
        <v>0</v>
      </c>
      <c r="T898" s="3">
        <f t="shared" si="182"/>
        <v>0</v>
      </c>
      <c r="U898" s="3">
        <f t="shared" si="183"/>
        <v>0</v>
      </c>
      <c r="V898" s="3">
        <f t="shared" si="184"/>
        <v>0</v>
      </c>
      <c r="W898" s="3">
        <f t="shared" si="175"/>
        <v>0</v>
      </c>
      <c r="X898" s="3">
        <f t="shared" si="176"/>
        <v>0</v>
      </c>
      <c r="Y898" s="3">
        <f t="shared" si="177"/>
        <v>0</v>
      </c>
    </row>
    <row r="899" spans="3:25" x14ac:dyDescent="0.25">
      <c r="C899" s="3" t="s">
        <v>194</v>
      </c>
      <c r="D899" s="17">
        <v>132</v>
      </c>
      <c r="E899" s="7">
        <v>8.1</v>
      </c>
      <c r="F899" s="7">
        <v>18.600000000000001</v>
      </c>
      <c r="G899" s="7">
        <f t="shared" si="187"/>
        <v>150.66</v>
      </c>
      <c r="H899" s="8">
        <f t="shared" si="185"/>
        <v>180.18935999999999</v>
      </c>
      <c r="I899" s="8">
        <v>180</v>
      </c>
      <c r="J899" s="15" t="str">
        <f t="shared" si="186"/>
        <v>G-132</v>
      </c>
      <c r="K899" s="8" t="s">
        <v>14</v>
      </c>
      <c r="L899" s="2" t="s">
        <v>320</v>
      </c>
      <c r="M899" s="2"/>
      <c r="P899" s="36">
        <f t="shared" si="178"/>
        <v>210</v>
      </c>
      <c r="Q899" s="3">
        <f t="shared" si="179"/>
        <v>1</v>
      </c>
      <c r="R899" s="3">
        <f t="shared" si="180"/>
        <v>0</v>
      </c>
      <c r="S899" s="3">
        <f t="shared" si="181"/>
        <v>0</v>
      </c>
      <c r="T899" s="3">
        <f t="shared" si="182"/>
        <v>0</v>
      </c>
      <c r="U899" s="3">
        <f t="shared" si="183"/>
        <v>0</v>
      </c>
      <c r="V899" s="3">
        <f t="shared" si="184"/>
        <v>0</v>
      </c>
      <c r="W899" s="3">
        <f t="shared" si="175"/>
        <v>0</v>
      </c>
      <c r="X899" s="3">
        <f t="shared" si="176"/>
        <v>0</v>
      </c>
      <c r="Y899" s="3">
        <f t="shared" si="177"/>
        <v>0</v>
      </c>
    </row>
    <row r="900" spans="3:25" x14ac:dyDescent="0.25">
      <c r="C900" s="3" t="s">
        <v>194</v>
      </c>
      <c r="D900" s="17">
        <v>133</v>
      </c>
      <c r="E900" s="7">
        <v>8.1</v>
      </c>
      <c r="F900" s="7">
        <v>18.600000000000001</v>
      </c>
      <c r="G900" s="7">
        <f t="shared" si="187"/>
        <v>150.66</v>
      </c>
      <c r="H900" s="8">
        <f t="shared" si="185"/>
        <v>180.18935999999999</v>
      </c>
      <c r="I900" s="8">
        <v>180</v>
      </c>
      <c r="J900" s="15" t="str">
        <f t="shared" si="186"/>
        <v>G-133</v>
      </c>
      <c r="K900" s="8" t="s">
        <v>14</v>
      </c>
      <c r="L900" s="2" t="s">
        <v>320</v>
      </c>
      <c r="M900" s="2"/>
      <c r="P900" s="36">
        <f t="shared" si="178"/>
        <v>210</v>
      </c>
      <c r="Q900" s="3">
        <f t="shared" si="179"/>
        <v>1</v>
      </c>
      <c r="R900" s="3">
        <f t="shared" si="180"/>
        <v>0</v>
      </c>
      <c r="S900" s="3">
        <f t="shared" si="181"/>
        <v>0</v>
      </c>
      <c r="T900" s="3">
        <f t="shared" si="182"/>
        <v>0</v>
      </c>
      <c r="U900" s="3">
        <f t="shared" si="183"/>
        <v>0</v>
      </c>
      <c r="V900" s="3">
        <f t="shared" si="184"/>
        <v>0</v>
      </c>
      <c r="W900" s="3">
        <f t="shared" ref="W900:W941" si="188">IF($P900=$W$3,1,0)</f>
        <v>0</v>
      </c>
      <c r="X900" s="3">
        <f t="shared" ref="X900:X941" si="189">IF($P900=$X$3,1,0)</f>
        <v>0</v>
      </c>
      <c r="Y900" s="3">
        <f t="shared" ref="Y900:Y941" si="190">IF($P900=$Y$3,1,0)</f>
        <v>0</v>
      </c>
    </row>
    <row r="901" spans="3:25" x14ac:dyDescent="0.25">
      <c r="C901" s="3" t="s">
        <v>194</v>
      </c>
      <c r="D901" s="17">
        <v>134</v>
      </c>
      <c r="E901" s="7">
        <v>8.1</v>
      </c>
      <c r="F901" s="7">
        <v>18.600000000000001</v>
      </c>
      <c r="G901" s="7">
        <f t="shared" si="187"/>
        <v>150.66</v>
      </c>
      <c r="H901" s="8">
        <f t="shared" si="185"/>
        <v>180.18935999999999</v>
      </c>
      <c r="I901" s="8">
        <v>180</v>
      </c>
      <c r="J901" s="15" t="str">
        <f t="shared" si="186"/>
        <v>G-134</v>
      </c>
      <c r="K901" s="8" t="s">
        <v>14</v>
      </c>
      <c r="L901" s="2" t="s">
        <v>320</v>
      </c>
      <c r="M901" s="2"/>
      <c r="P901" s="36">
        <f t="shared" ref="P901:P941" si="191">IF(H901&lt;=210,210,IF(H901&lt;=250,250,IF(H901&lt;=320,320,IF(H901&lt;=350,350,IF(H901&lt;=410,410,IF(H901&lt;=520,520,IF(H901&lt;=700,700,IF(H901&lt;=900,900,IF(H901&lt;=1200,1200,0)))))))))</f>
        <v>210</v>
      </c>
      <c r="Q901" s="3">
        <f t="shared" ref="Q901:Q941" si="192">IF($P901=$Q$3,1,0)</f>
        <v>1</v>
      </c>
      <c r="R901" s="3">
        <f t="shared" ref="R901:R941" si="193">IF($P901=$R$3,1,0)</f>
        <v>0</v>
      </c>
      <c r="S901" s="3">
        <f t="shared" ref="S901:S941" si="194">IF($P901=$S$3,1,0)</f>
        <v>0</v>
      </c>
      <c r="T901" s="3">
        <f t="shared" ref="T901:T941" si="195">IF($P901=$T$3,1,0)</f>
        <v>0</v>
      </c>
      <c r="U901" s="3">
        <f t="shared" ref="U901:U941" si="196">IF($P901=$U$3,1,0)</f>
        <v>0</v>
      </c>
      <c r="V901" s="3">
        <f t="shared" ref="V901:V941" si="197">IF($P901=$V$3,1,0)</f>
        <v>0</v>
      </c>
      <c r="W901" s="3">
        <f t="shared" si="188"/>
        <v>0</v>
      </c>
      <c r="X901" s="3">
        <f t="shared" si="189"/>
        <v>0</v>
      </c>
      <c r="Y901" s="3">
        <f t="shared" si="190"/>
        <v>0</v>
      </c>
    </row>
    <row r="902" spans="3:25" x14ac:dyDescent="0.25">
      <c r="C902" s="3" t="s">
        <v>194</v>
      </c>
      <c r="D902" s="17">
        <v>135</v>
      </c>
      <c r="E902" s="7">
        <v>8.1</v>
      </c>
      <c r="F902" s="7">
        <v>18.600000000000001</v>
      </c>
      <c r="G902" s="7">
        <f t="shared" si="187"/>
        <v>150.66</v>
      </c>
      <c r="H902" s="8">
        <f t="shared" si="185"/>
        <v>180.18935999999999</v>
      </c>
      <c r="I902" s="8">
        <v>180</v>
      </c>
      <c r="J902" s="15" t="str">
        <f t="shared" si="186"/>
        <v>G-135</v>
      </c>
      <c r="K902" s="8" t="s">
        <v>14</v>
      </c>
      <c r="L902" s="2" t="s">
        <v>320</v>
      </c>
      <c r="M902" s="2"/>
      <c r="P902" s="36">
        <f t="shared" si="191"/>
        <v>210</v>
      </c>
      <c r="Q902" s="3">
        <f t="shared" si="192"/>
        <v>1</v>
      </c>
      <c r="R902" s="3">
        <f t="shared" si="193"/>
        <v>0</v>
      </c>
      <c r="S902" s="3">
        <f t="shared" si="194"/>
        <v>0</v>
      </c>
      <c r="T902" s="3">
        <f t="shared" si="195"/>
        <v>0</v>
      </c>
      <c r="U902" s="3">
        <f t="shared" si="196"/>
        <v>0</v>
      </c>
      <c r="V902" s="3">
        <f t="shared" si="197"/>
        <v>0</v>
      </c>
      <c r="W902" s="3">
        <f t="shared" si="188"/>
        <v>0</v>
      </c>
      <c r="X902" s="3">
        <f t="shared" si="189"/>
        <v>0</v>
      </c>
      <c r="Y902" s="3">
        <f t="shared" si="190"/>
        <v>0</v>
      </c>
    </row>
    <row r="903" spans="3:25" x14ac:dyDescent="0.25">
      <c r="C903" s="3" t="s">
        <v>194</v>
      </c>
      <c r="D903" s="17">
        <v>136</v>
      </c>
      <c r="E903" s="7">
        <v>8.1</v>
      </c>
      <c r="F903" s="7">
        <v>18.600000000000001</v>
      </c>
      <c r="G903" s="7">
        <f t="shared" si="187"/>
        <v>150.66</v>
      </c>
      <c r="H903" s="8">
        <f t="shared" si="185"/>
        <v>180.18935999999999</v>
      </c>
      <c r="I903" s="8">
        <v>180</v>
      </c>
      <c r="J903" s="15" t="str">
        <f t="shared" si="186"/>
        <v>G-136</v>
      </c>
      <c r="K903" s="8" t="s">
        <v>14</v>
      </c>
      <c r="L903" s="2" t="s">
        <v>320</v>
      </c>
      <c r="M903" s="2"/>
      <c r="P903" s="36">
        <f t="shared" si="191"/>
        <v>210</v>
      </c>
      <c r="Q903" s="3">
        <f t="shared" si="192"/>
        <v>1</v>
      </c>
      <c r="R903" s="3">
        <f t="shared" si="193"/>
        <v>0</v>
      </c>
      <c r="S903" s="3">
        <f t="shared" si="194"/>
        <v>0</v>
      </c>
      <c r="T903" s="3">
        <f t="shared" si="195"/>
        <v>0</v>
      </c>
      <c r="U903" s="3">
        <f t="shared" si="196"/>
        <v>0</v>
      </c>
      <c r="V903" s="3">
        <f t="shared" si="197"/>
        <v>0</v>
      </c>
      <c r="W903" s="3">
        <f t="shared" si="188"/>
        <v>0</v>
      </c>
      <c r="X903" s="3">
        <f t="shared" si="189"/>
        <v>0</v>
      </c>
      <c r="Y903" s="3">
        <f t="shared" si="190"/>
        <v>0</v>
      </c>
    </row>
    <row r="904" spans="3:25" x14ac:dyDescent="0.25">
      <c r="C904" s="3" t="s">
        <v>194</v>
      </c>
      <c r="D904" s="17">
        <v>137</v>
      </c>
      <c r="E904" s="7">
        <v>8.1</v>
      </c>
      <c r="F904" s="7">
        <v>18.600000000000001</v>
      </c>
      <c r="G904" s="7">
        <f t="shared" si="187"/>
        <v>150.66</v>
      </c>
      <c r="H904" s="8">
        <f t="shared" si="185"/>
        <v>180.18935999999999</v>
      </c>
      <c r="I904" s="8">
        <v>180</v>
      </c>
      <c r="J904" s="15" t="str">
        <f t="shared" si="186"/>
        <v>G-137</v>
      </c>
      <c r="K904" s="8" t="s">
        <v>14</v>
      </c>
      <c r="L904" s="2" t="s">
        <v>320</v>
      </c>
      <c r="M904" s="2"/>
      <c r="P904" s="36">
        <f t="shared" si="191"/>
        <v>210</v>
      </c>
      <c r="Q904" s="3">
        <f t="shared" si="192"/>
        <v>1</v>
      </c>
      <c r="R904" s="3">
        <f t="shared" si="193"/>
        <v>0</v>
      </c>
      <c r="S904" s="3">
        <f t="shared" si="194"/>
        <v>0</v>
      </c>
      <c r="T904" s="3">
        <f t="shared" si="195"/>
        <v>0</v>
      </c>
      <c r="U904" s="3">
        <f t="shared" si="196"/>
        <v>0</v>
      </c>
      <c r="V904" s="3">
        <f t="shared" si="197"/>
        <v>0</v>
      </c>
      <c r="W904" s="3">
        <f t="shared" si="188"/>
        <v>0</v>
      </c>
      <c r="X904" s="3">
        <f t="shared" si="189"/>
        <v>0</v>
      </c>
      <c r="Y904" s="3">
        <f t="shared" si="190"/>
        <v>0</v>
      </c>
    </row>
    <row r="905" spans="3:25" x14ac:dyDescent="0.25">
      <c r="C905" s="3" t="s">
        <v>194</v>
      </c>
      <c r="D905" s="17">
        <v>138</v>
      </c>
      <c r="E905" s="7">
        <v>8.1</v>
      </c>
      <c r="F905" s="7">
        <v>18.600000000000001</v>
      </c>
      <c r="G905" s="7">
        <f t="shared" si="187"/>
        <v>150.66</v>
      </c>
      <c r="H905" s="8">
        <f t="shared" si="185"/>
        <v>180.18935999999999</v>
      </c>
      <c r="I905" s="8">
        <v>180</v>
      </c>
      <c r="J905" s="15" t="str">
        <f t="shared" si="186"/>
        <v>G-138</v>
      </c>
      <c r="K905" s="8" t="s">
        <v>14</v>
      </c>
      <c r="L905" s="2" t="s">
        <v>320</v>
      </c>
      <c r="M905" s="2"/>
      <c r="P905" s="36">
        <f t="shared" si="191"/>
        <v>210</v>
      </c>
      <c r="Q905" s="3">
        <f t="shared" si="192"/>
        <v>1</v>
      </c>
      <c r="R905" s="3">
        <f t="shared" si="193"/>
        <v>0</v>
      </c>
      <c r="S905" s="3">
        <f t="shared" si="194"/>
        <v>0</v>
      </c>
      <c r="T905" s="3">
        <f t="shared" si="195"/>
        <v>0</v>
      </c>
      <c r="U905" s="3">
        <f t="shared" si="196"/>
        <v>0</v>
      </c>
      <c r="V905" s="3">
        <f t="shared" si="197"/>
        <v>0</v>
      </c>
      <c r="W905" s="3">
        <f t="shared" si="188"/>
        <v>0</v>
      </c>
      <c r="X905" s="3">
        <f t="shared" si="189"/>
        <v>0</v>
      </c>
      <c r="Y905" s="3">
        <f t="shared" si="190"/>
        <v>0</v>
      </c>
    </row>
    <row r="906" spans="3:25" x14ac:dyDescent="0.25">
      <c r="C906" s="3" t="s">
        <v>194</v>
      </c>
      <c r="D906" s="17">
        <v>139</v>
      </c>
      <c r="E906" s="7">
        <v>8.1</v>
      </c>
      <c r="F906" s="7">
        <v>18.600000000000001</v>
      </c>
      <c r="G906" s="7">
        <f t="shared" si="187"/>
        <v>150.66</v>
      </c>
      <c r="H906" s="8">
        <f t="shared" si="185"/>
        <v>180.18935999999999</v>
      </c>
      <c r="I906" s="8">
        <v>180</v>
      </c>
      <c r="J906" s="15" t="str">
        <f t="shared" si="186"/>
        <v>G-139</v>
      </c>
      <c r="K906" s="8" t="s">
        <v>14</v>
      </c>
      <c r="L906" s="2" t="s">
        <v>320</v>
      </c>
      <c r="M906" s="2"/>
      <c r="P906" s="36">
        <f t="shared" si="191"/>
        <v>210</v>
      </c>
      <c r="Q906" s="3">
        <f t="shared" si="192"/>
        <v>1</v>
      </c>
      <c r="R906" s="3">
        <f t="shared" si="193"/>
        <v>0</v>
      </c>
      <c r="S906" s="3">
        <f t="shared" si="194"/>
        <v>0</v>
      </c>
      <c r="T906" s="3">
        <f t="shared" si="195"/>
        <v>0</v>
      </c>
      <c r="U906" s="3">
        <f t="shared" si="196"/>
        <v>0</v>
      </c>
      <c r="V906" s="3">
        <f t="shared" si="197"/>
        <v>0</v>
      </c>
      <c r="W906" s="3">
        <f t="shared" si="188"/>
        <v>0</v>
      </c>
      <c r="X906" s="3">
        <f t="shared" si="189"/>
        <v>0</v>
      </c>
      <c r="Y906" s="3">
        <f t="shared" si="190"/>
        <v>0</v>
      </c>
    </row>
    <row r="907" spans="3:25" x14ac:dyDescent="0.25">
      <c r="C907" s="3" t="s">
        <v>194</v>
      </c>
      <c r="D907" s="17">
        <v>140</v>
      </c>
      <c r="E907" s="7">
        <v>8.1</v>
      </c>
      <c r="F907" s="7">
        <v>18.600000000000001</v>
      </c>
      <c r="G907" s="7">
        <f t="shared" si="187"/>
        <v>150.66</v>
      </c>
      <c r="H907" s="8">
        <f t="shared" ref="H907:H941" si="198">+G907*1.196</f>
        <v>180.18935999999999</v>
      </c>
      <c r="I907" s="8">
        <v>180</v>
      </c>
      <c r="J907" s="15" t="str">
        <f t="shared" ref="J907:J941" si="199">+C907&amp;"-"&amp;D907</f>
        <v>G-140</v>
      </c>
      <c r="K907" s="8" t="s">
        <v>14</v>
      </c>
      <c r="L907" s="2" t="s">
        <v>320</v>
      </c>
      <c r="M907" s="2"/>
      <c r="P907" s="36">
        <f t="shared" si="191"/>
        <v>210</v>
      </c>
      <c r="Q907" s="3">
        <f t="shared" si="192"/>
        <v>1</v>
      </c>
      <c r="R907" s="3">
        <f t="shared" si="193"/>
        <v>0</v>
      </c>
      <c r="S907" s="3">
        <f t="shared" si="194"/>
        <v>0</v>
      </c>
      <c r="T907" s="3">
        <f t="shared" si="195"/>
        <v>0</v>
      </c>
      <c r="U907" s="3">
        <f t="shared" si="196"/>
        <v>0</v>
      </c>
      <c r="V907" s="3">
        <f t="shared" si="197"/>
        <v>0</v>
      </c>
      <c r="W907" s="3">
        <f t="shared" si="188"/>
        <v>0</v>
      </c>
      <c r="X907" s="3">
        <f t="shared" si="189"/>
        <v>0</v>
      </c>
      <c r="Y907" s="3">
        <f t="shared" si="190"/>
        <v>0</v>
      </c>
    </row>
    <row r="908" spans="3:25" x14ac:dyDescent="0.25">
      <c r="C908" s="3" t="s">
        <v>194</v>
      </c>
      <c r="D908" s="17">
        <v>141</v>
      </c>
      <c r="E908" s="7">
        <v>8.1</v>
      </c>
      <c r="F908" s="7">
        <v>18.600000000000001</v>
      </c>
      <c r="G908" s="7">
        <f t="shared" si="187"/>
        <v>150.66</v>
      </c>
      <c r="H908" s="8">
        <f t="shared" si="198"/>
        <v>180.18935999999999</v>
      </c>
      <c r="I908" s="8">
        <v>180</v>
      </c>
      <c r="J908" s="15" t="str">
        <f t="shared" si="199"/>
        <v>G-141</v>
      </c>
      <c r="K908" s="8" t="s">
        <v>14</v>
      </c>
      <c r="L908" s="2" t="s">
        <v>320</v>
      </c>
      <c r="M908" s="2"/>
      <c r="P908" s="36">
        <f t="shared" si="191"/>
        <v>210</v>
      </c>
      <c r="Q908" s="3">
        <f t="shared" si="192"/>
        <v>1</v>
      </c>
      <c r="R908" s="3">
        <f t="shared" si="193"/>
        <v>0</v>
      </c>
      <c r="S908" s="3">
        <f t="shared" si="194"/>
        <v>0</v>
      </c>
      <c r="T908" s="3">
        <f t="shared" si="195"/>
        <v>0</v>
      </c>
      <c r="U908" s="3">
        <f t="shared" si="196"/>
        <v>0</v>
      </c>
      <c r="V908" s="3">
        <f t="shared" si="197"/>
        <v>0</v>
      </c>
      <c r="W908" s="3">
        <f t="shared" si="188"/>
        <v>0</v>
      </c>
      <c r="X908" s="3">
        <f t="shared" si="189"/>
        <v>0</v>
      </c>
      <c r="Y908" s="3">
        <f t="shared" si="190"/>
        <v>0</v>
      </c>
    </row>
    <row r="909" spans="3:25" x14ac:dyDescent="0.25">
      <c r="C909" s="3" t="s">
        <v>194</v>
      </c>
      <c r="D909" s="17">
        <v>142</v>
      </c>
      <c r="E909" s="7">
        <v>8.1</v>
      </c>
      <c r="F909" s="7">
        <v>18.600000000000001</v>
      </c>
      <c r="G909" s="7">
        <f t="shared" si="187"/>
        <v>150.66</v>
      </c>
      <c r="H909" s="8">
        <f t="shared" si="198"/>
        <v>180.18935999999999</v>
      </c>
      <c r="I909" s="8">
        <v>180</v>
      </c>
      <c r="J909" s="15" t="str">
        <f t="shared" si="199"/>
        <v>G-142</v>
      </c>
      <c r="K909" s="8" t="s">
        <v>14</v>
      </c>
      <c r="L909" s="2" t="s">
        <v>320</v>
      </c>
      <c r="M909" s="2"/>
      <c r="P909" s="36">
        <f t="shared" si="191"/>
        <v>210</v>
      </c>
      <c r="Q909" s="3">
        <f t="shared" si="192"/>
        <v>1</v>
      </c>
      <c r="R909" s="3">
        <f t="shared" si="193"/>
        <v>0</v>
      </c>
      <c r="S909" s="3">
        <f t="shared" si="194"/>
        <v>0</v>
      </c>
      <c r="T909" s="3">
        <f t="shared" si="195"/>
        <v>0</v>
      </c>
      <c r="U909" s="3">
        <f t="shared" si="196"/>
        <v>0</v>
      </c>
      <c r="V909" s="3">
        <f t="shared" si="197"/>
        <v>0</v>
      </c>
      <c r="W909" s="3">
        <f t="shared" si="188"/>
        <v>0</v>
      </c>
      <c r="X909" s="3">
        <f t="shared" si="189"/>
        <v>0</v>
      </c>
      <c r="Y909" s="3">
        <f t="shared" si="190"/>
        <v>0</v>
      </c>
    </row>
    <row r="910" spans="3:25" x14ac:dyDescent="0.25">
      <c r="C910" s="3" t="s">
        <v>194</v>
      </c>
      <c r="D910" s="17">
        <v>143</v>
      </c>
      <c r="E910" s="7">
        <v>8.1</v>
      </c>
      <c r="F910" s="7">
        <v>18.600000000000001</v>
      </c>
      <c r="G910" s="7">
        <f t="shared" si="187"/>
        <v>150.66</v>
      </c>
      <c r="H910" s="8">
        <f t="shared" si="198"/>
        <v>180.18935999999999</v>
      </c>
      <c r="I910" s="8">
        <v>180</v>
      </c>
      <c r="J910" s="15" t="str">
        <f t="shared" si="199"/>
        <v>G-143</v>
      </c>
      <c r="K910" s="8" t="s">
        <v>14</v>
      </c>
      <c r="L910" s="2" t="s">
        <v>320</v>
      </c>
      <c r="M910" s="2"/>
      <c r="P910" s="36">
        <f t="shared" si="191"/>
        <v>210</v>
      </c>
      <c r="Q910" s="3">
        <f t="shared" si="192"/>
        <v>1</v>
      </c>
      <c r="R910" s="3">
        <f t="shared" si="193"/>
        <v>0</v>
      </c>
      <c r="S910" s="3">
        <f t="shared" si="194"/>
        <v>0</v>
      </c>
      <c r="T910" s="3">
        <f t="shared" si="195"/>
        <v>0</v>
      </c>
      <c r="U910" s="3">
        <f t="shared" si="196"/>
        <v>0</v>
      </c>
      <c r="V910" s="3">
        <f t="shared" si="197"/>
        <v>0</v>
      </c>
      <c r="W910" s="3">
        <f t="shared" si="188"/>
        <v>0</v>
      </c>
      <c r="X910" s="3">
        <f t="shared" si="189"/>
        <v>0</v>
      </c>
      <c r="Y910" s="3">
        <f t="shared" si="190"/>
        <v>0</v>
      </c>
    </row>
    <row r="911" spans="3:25" x14ac:dyDescent="0.25">
      <c r="C911" s="3" t="s">
        <v>194</v>
      </c>
      <c r="D911" s="17">
        <v>144</v>
      </c>
      <c r="E911" s="7">
        <v>8.1</v>
      </c>
      <c r="F911" s="7">
        <v>18.600000000000001</v>
      </c>
      <c r="G911" s="7">
        <f t="shared" si="187"/>
        <v>150.66</v>
      </c>
      <c r="H911" s="8">
        <f t="shared" si="198"/>
        <v>180.18935999999999</v>
      </c>
      <c r="I911" s="8">
        <v>180</v>
      </c>
      <c r="J911" s="15" t="str">
        <f t="shared" si="199"/>
        <v>G-144</v>
      </c>
      <c r="K911" s="8" t="s">
        <v>14</v>
      </c>
      <c r="L911" s="2" t="s">
        <v>320</v>
      </c>
      <c r="M911" s="2"/>
      <c r="P911" s="36">
        <f t="shared" si="191"/>
        <v>210</v>
      </c>
      <c r="Q911" s="3">
        <f t="shared" si="192"/>
        <v>1</v>
      </c>
      <c r="R911" s="3">
        <f t="shared" si="193"/>
        <v>0</v>
      </c>
      <c r="S911" s="3">
        <f t="shared" si="194"/>
        <v>0</v>
      </c>
      <c r="T911" s="3">
        <f t="shared" si="195"/>
        <v>0</v>
      </c>
      <c r="U911" s="3">
        <f t="shared" si="196"/>
        <v>0</v>
      </c>
      <c r="V911" s="3">
        <f t="shared" si="197"/>
        <v>0</v>
      </c>
      <c r="W911" s="3">
        <f t="shared" si="188"/>
        <v>0</v>
      </c>
      <c r="X911" s="3">
        <f t="shared" si="189"/>
        <v>0</v>
      </c>
      <c r="Y911" s="3">
        <f t="shared" si="190"/>
        <v>0</v>
      </c>
    </row>
    <row r="912" spans="3:25" x14ac:dyDescent="0.25">
      <c r="C912" s="3" t="s">
        <v>194</v>
      </c>
      <c r="D912" s="17">
        <v>145</v>
      </c>
      <c r="E912" s="7">
        <v>8.1</v>
      </c>
      <c r="F912" s="7">
        <v>18.600000000000001</v>
      </c>
      <c r="G912" s="7">
        <f t="shared" si="187"/>
        <v>150.66</v>
      </c>
      <c r="H912" s="8">
        <f t="shared" si="198"/>
        <v>180.18935999999999</v>
      </c>
      <c r="I912" s="8">
        <v>180</v>
      </c>
      <c r="J912" s="15" t="str">
        <f t="shared" si="199"/>
        <v>G-145</v>
      </c>
      <c r="K912" s="8" t="s">
        <v>14</v>
      </c>
      <c r="L912" s="2" t="s">
        <v>320</v>
      </c>
      <c r="M912" s="2"/>
      <c r="P912" s="36">
        <f t="shared" si="191"/>
        <v>210</v>
      </c>
      <c r="Q912" s="3">
        <f t="shared" si="192"/>
        <v>1</v>
      </c>
      <c r="R912" s="3">
        <f t="shared" si="193"/>
        <v>0</v>
      </c>
      <c r="S912" s="3">
        <f t="shared" si="194"/>
        <v>0</v>
      </c>
      <c r="T912" s="3">
        <f t="shared" si="195"/>
        <v>0</v>
      </c>
      <c r="U912" s="3">
        <f t="shared" si="196"/>
        <v>0</v>
      </c>
      <c r="V912" s="3">
        <f t="shared" si="197"/>
        <v>0</v>
      </c>
      <c r="W912" s="3">
        <f t="shared" si="188"/>
        <v>0</v>
      </c>
      <c r="X912" s="3">
        <f t="shared" si="189"/>
        <v>0</v>
      </c>
      <c r="Y912" s="3">
        <f t="shared" si="190"/>
        <v>0</v>
      </c>
    </row>
    <row r="913" spans="2:25" x14ac:dyDescent="0.25">
      <c r="C913" s="3" t="s">
        <v>194</v>
      </c>
      <c r="D913" s="17">
        <v>146</v>
      </c>
      <c r="E913" s="7">
        <v>8.1</v>
      </c>
      <c r="F913" s="7">
        <v>18.600000000000001</v>
      </c>
      <c r="G913" s="7">
        <f t="shared" si="187"/>
        <v>150.66</v>
      </c>
      <c r="H913" s="8">
        <f t="shared" si="198"/>
        <v>180.18935999999999</v>
      </c>
      <c r="I913" s="8">
        <v>180</v>
      </c>
      <c r="J913" s="15" t="str">
        <f t="shared" si="199"/>
        <v>G-146</v>
      </c>
      <c r="K913" s="8" t="s">
        <v>14</v>
      </c>
      <c r="L913" s="2" t="s">
        <v>320</v>
      </c>
      <c r="M913" s="2"/>
      <c r="P913" s="36">
        <f t="shared" si="191"/>
        <v>210</v>
      </c>
      <c r="Q913" s="3">
        <f t="shared" si="192"/>
        <v>1</v>
      </c>
      <c r="R913" s="3">
        <f t="shared" si="193"/>
        <v>0</v>
      </c>
      <c r="S913" s="3">
        <f t="shared" si="194"/>
        <v>0</v>
      </c>
      <c r="T913" s="3">
        <f t="shared" si="195"/>
        <v>0</v>
      </c>
      <c r="U913" s="3">
        <f t="shared" si="196"/>
        <v>0</v>
      </c>
      <c r="V913" s="3">
        <f t="shared" si="197"/>
        <v>0</v>
      </c>
      <c r="W913" s="3">
        <f t="shared" si="188"/>
        <v>0</v>
      </c>
      <c r="X913" s="3">
        <f t="shared" si="189"/>
        <v>0</v>
      </c>
      <c r="Y913" s="3">
        <f t="shared" si="190"/>
        <v>0</v>
      </c>
    </row>
    <row r="914" spans="2:25" x14ac:dyDescent="0.25">
      <c r="C914" s="3" t="s">
        <v>194</v>
      </c>
      <c r="D914" s="17">
        <v>147</v>
      </c>
      <c r="E914" s="7">
        <v>8.1</v>
      </c>
      <c r="F914" s="7">
        <v>18.600000000000001</v>
      </c>
      <c r="G914" s="7">
        <f t="shared" si="187"/>
        <v>150.66</v>
      </c>
      <c r="H914" s="8">
        <f t="shared" si="198"/>
        <v>180.18935999999999</v>
      </c>
      <c r="I914" s="8">
        <v>180</v>
      </c>
      <c r="J914" s="15" t="str">
        <f t="shared" si="199"/>
        <v>G-147</v>
      </c>
      <c r="K914" s="8" t="s">
        <v>14</v>
      </c>
      <c r="L914" s="2" t="s">
        <v>320</v>
      </c>
      <c r="M914" s="2"/>
      <c r="P914" s="36">
        <f t="shared" si="191"/>
        <v>210</v>
      </c>
      <c r="Q914" s="3">
        <f t="shared" si="192"/>
        <v>1</v>
      </c>
      <c r="R914" s="3">
        <f t="shared" si="193"/>
        <v>0</v>
      </c>
      <c r="S914" s="3">
        <f t="shared" si="194"/>
        <v>0</v>
      </c>
      <c r="T914" s="3">
        <f t="shared" si="195"/>
        <v>0</v>
      </c>
      <c r="U914" s="3">
        <f t="shared" si="196"/>
        <v>0</v>
      </c>
      <c r="V914" s="3">
        <f t="shared" si="197"/>
        <v>0</v>
      </c>
      <c r="W914" s="3">
        <f t="shared" si="188"/>
        <v>0</v>
      </c>
      <c r="X914" s="3">
        <f t="shared" si="189"/>
        <v>0</v>
      </c>
      <c r="Y914" s="3">
        <f t="shared" si="190"/>
        <v>0</v>
      </c>
    </row>
    <row r="915" spans="2:25" x14ac:dyDescent="0.25">
      <c r="C915" s="3" t="s">
        <v>194</v>
      </c>
      <c r="D915" s="17">
        <v>148</v>
      </c>
      <c r="E915" s="7">
        <v>8.1</v>
      </c>
      <c r="F915" s="7">
        <v>18.600000000000001</v>
      </c>
      <c r="G915" s="7">
        <f t="shared" si="187"/>
        <v>150.66</v>
      </c>
      <c r="H915" s="8">
        <f t="shared" si="198"/>
        <v>180.18935999999999</v>
      </c>
      <c r="I915" s="8">
        <v>180</v>
      </c>
      <c r="J915" s="15" t="str">
        <f t="shared" si="199"/>
        <v>G-148</v>
      </c>
      <c r="K915" s="8" t="s">
        <v>14</v>
      </c>
      <c r="L915" s="2" t="s">
        <v>320</v>
      </c>
      <c r="M915" s="2"/>
      <c r="P915" s="36">
        <f t="shared" si="191"/>
        <v>210</v>
      </c>
      <c r="Q915" s="3">
        <f t="shared" si="192"/>
        <v>1</v>
      </c>
      <c r="R915" s="3">
        <f t="shared" si="193"/>
        <v>0</v>
      </c>
      <c r="S915" s="3">
        <f t="shared" si="194"/>
        <v>0</v>
      </c>
      <c r="T915" s="3">
        <f t="shared" si="195"/>
        <v>0</v>
      </c>
      <c r="U915" s="3">
        <f t="shared" si="196"/>
        <v>0</v>
      </c>
      <c r="V915" s="3">
        <f t="shared" si="197"/>
        <v>0</v>
      </c>
      <c r="W915" s="3">
        <f t="shared" si="188"/>
        <v>0</v>
      </c>
      <c r="X915" s="3">
        <f t="shared" si="189"/>
        <v>0</v>
      </c>
      <c r="Y915" s="3">
        <f t="shared" si="190"/>
        <v>0</v>
      </c>
    </row>
    <row r="916" spans="2:25" x14ac:dyDescent="0.25">
      <c r="C916" s="3" t="s">
        <v>194</v>
      </c>
      <c r="D916" s="17">
        <v>149</v>
      </c>
      <c r="E916" s="7">
        <v>8.1</v>
      </c>
      <c r="F916" s="7">
        <v>18.600000000000001</v>
      </c>
      <c r="G916" s="7">
        <f t="shared" si="187"/>
        <v>150.66</v>
      </c>
      <c r="H916" s="8">
        <f t="shared" si="198"/>
        <v>180.18935999999999</v>
      </c>
      <c r="I916" s="8">
        <v>180</v>
      </c>
      <c r="J916" s="15" t="str">
        <f t="shared" si="199"/>
        <v>G-149</v>
      </c>
      <c r="K916" s="8" t="s">
        <v>14</v>
      </c>
      <c r="L916" s="2" t="s">
        <v>320</v>
      </c>
      <c r="M916" s="2"/>
      <c r="P916" s="36">
        <f t="shared" si="191"/>
        <v>210</v>
      </c>
      <c r="Q916" s="3">
        <f t="shared" si="192"/>
        <v>1</v>
      </c>
      <c r="R916" s="3">
        <f t="shared" si="193"/>
        <v>0</v>
      </c>
      <c r="S916" s="3">
        <f t="shared" si="194"/>
        <v>0</v>
      </c>
      <c r="T916" s="3">
        <f t="shared" si="195"/>
        <v>0</v>
      </c>
      <c r="U916" s="3">
        <f t="shared" si="196"/>
        <v>0</v>
      </c>
      <c r="V916" s="3">
        <f t="shared" si="197"/>
        <v>0</v>
      </c>
      <c r="W916" s="3">
        <f t="shared" si="188"/>
        <v>0</v>
      </c>
      <c r="X916" s="3">
        <f t="shared" si="189"/>
        <v>0</v>
      </c>
      <c r="Y916" s="3">
        <f t="shared" si="190"/>
        <v>0</v>
      </c>
    </row>
    <row r="917" spans="2:25" x14ac:dyDescent="0.25">
      <c r="C917" s="3" t="s">
        <v>194</v>
      </c>
      <c r="D917" s="17">
        <v>150</v>
      </c>
      <c r="E917" s="7">
        <v>8.1</v>
      </c>
      <c r="F917" s="7">
        <v>18.600000000000001</v>
      </c>
      <c r="G917" s="7">
        <f t="shared" si="187"/>
        <v>150.66</v>
      </c>
      <c r="H917" s="8">
        <f t="shared" si="198"/>
        <v>180.18935999999999</v>
      </c>
      <c r="I917" s="8">
        <v>180</v>
      </c>
      <c r="J917" s="15" t="str">
        <f t="shared" si="199"/>
        <v>G-150</v>
      </c>
      <c r="K917" s="8" t="s">
        <v>14</v>
      </c>
      <c r="L917" s="2" t="s">
        <v>320</v>
      </c>
      <c r="M917" s="2"/>
      <c r="P917" s="36">
        <f t="shared" si="191"/>
        <v>210</v>
      </c>
      <c r="Q917" s="3">
        <f t="shared" si="192"/>
        <v>1</v>
      </c>
      <c r="R917" s="3">
        <f t="shared" si="193"/>
        <v>0</v>
      </c>
      <c r="S917" s="3">
        <f t="shared" si="194"/>
        <v>0</v>
      </c>
      <c r="T917" s="3">
        <f t="shared" si="195"/>
        <v>0</v>
      </c>
      <c r="U917" s="3">
        <f t="shared" si="196"/>
        <v>0</v>
      </c>
      <c r="V917" s="3">
        <f t="shared" si="197"/>
        <v>0</v>
      </c>
      <c r="W917" s="3">
        <f t="shared" si="188"/>
        <v>0</v>
      </c>
      <c r="X917" s="3">
        <f t="shared" si="189"/>
        <v>0</v>
      </c>
      <c r="Y917" s="3">
        <f t="shared" si="190"/>
        <v>0</v>
      </c>
    </row>
    <row r="918" spans="2:25" x14ac:dyDescent="0.25">
      <c r="C918" s="3" t="s">
        <v>194</v>
      </c>
      <c r="D918" s="17">
        <v>151</v>
      </c>
      <c r="E918" s="7">
        <v>8.1</v>
      </c>
      <c r="F918" s="7">
        <v>18.600000000000001</v>
      </c>
      <c r="G918" s="7">
        <f t="shared" si="187"/>
        <v>150.66</v>
      </c>
      <c r="H918" s="8">
        <f t="shared" si="198"/>
        <v>180.18935999999999</v>
      </c>
      <c r="I918" s="8">
        <v>180</v>
      </c>
      <c r="J918" s="15" t="str">
        <f t="shared" si="199"/>
        <v>G-151</v>
      </c>
      <c r="K918" s="8" t="s">
        <v>14</v>
      </c>
      <c r="L918" s="2" t="s">
        <v>320</v>
      </c>
      <c r="M918" s="2"/>
      <c r="P918" s="36">
        <f t="shared" si="191"/>
        <v>210</v>
      </c>
      <c r="Q918" s="3">
        <f t="shared" si="192"/>
        <v>1</v>
      </c>
      <c r="R918" s="3">
        <f t="shared" si="193"/>
        <v>0</v>
      </c>
      <c r="S918" s="3">
        <f t="shared" si="194"/>
        <v>0</v>
      </c>
      <c r="T918" s="3">
        <f t="shared" si="195"/>
        <v>0</v>
      </c>
      <c r="U918" s="3">
        <f t="shared" si="196"/>
        <v>0</v>
      </c>
      <c r="V918" s="3">
        <f t="shared" si="197"/>
        <v>0</v>
      </c>
      <c r="W918" s="3">
        <f t="shared" si="188"/>
        <v>0</v>
      </c>
      <c r="X918" s="3">
        <f t="shared" si="189"/>
        <v>0</v>
      </c>
      <c r="Y918" s="3">
        <f t="shared" si="190"/>
        <v>0</v>
      </c>
    </row>
    <row r="919" spans="2:25" x14ac:dyDescent="0.25">
      <c r="C919" s="3" t="s">
        <v>194</v>
      </c>
      <c r="D919" s="17">
        <v>152</v>
      </c>
      <c r="E919" s="7">
        <v>8.1</v>
      </c>
      <c r="F919" s="7">
        <v>18.600000000000001</v>
      </c>
      <c r="G919" s="7">
        <f t="shared" si="187"/>
        <v>150.66</v>
      </c>
      <c r="H919" s="8">
        <f t="shared" si="198"/>
        <v>180.18935999999999</v>
      </c>
      <c r="I919" s="8">
        <v>180</v>
      </c>
      <c r="J919" s="15" t="str">
        <f t="shared" si="199"/>
        <v>G-152</v>
      </c>
      <c r="K919" s="8" t="s">
        <v>14</v>
      </c>
      <c r="L919" s="2" t="s">
        <v>320</v>
      </c>
      <c r="M919" s="2"/>
      <c r="P919" s="36">
        <f t="shared" si="191"/>
        <v>210</v>
      </c>
      <c r="Q919" s="3">
        <f t="shared" si="192"/>
        <v>1</v>
      </c>
      <c r="R919" s="3">
        <f t="shared" si="193"/>
        <v>0</v>
      </c>
      <c r="S919" s="3">
        <f t="shared" si="194"/>
        <v>0</v>
      </c>
      <c r="T919" s="3">
        <f t="shared" si="195"/>
        <v>0</v>
      </c>
      <c r="U919" s="3">
        <f t="shared" si="196"/>
        <v>0</v>
      </c>
      <c r="V919" s="3">
        <f t="shared" si="197"/>
        <v>0</v>
      </c>
      <c r="W919" s="3">
        <f t="shared" si="188"/>
        <v>0</v>
      </c>
      <c r="X919" s="3">
        <f t="shared" si="189"/>
        <v>0</v>
      </c>
      <c r="Y919" s="3">
        <f t="shared" si="190"/>
        <v>0</v>
      </c>
    </row>
    <row r="920" spans="2:25" x14ac:dyDescent="0.25">
      <c r="C920" s="3" t="s">
        <v>194</v>
      </c>
      <c r="D920" s="17">
        <v>153</v>
      </c>
      <c r="E920" s="7">
        <v>8.1</v>
      </c>
      <c r="F920" s="7">
        <v>18.600000000000001</v>
      </c>
      <c r="G920" s="7">
        <f t="shared" si="187"/>
        <v>150.66</v>
      </c>
      <c r="H920" s="8">
        <f t="shared" si="198"/>
        <v>180.18935999999999</v>
      </c>
      <c r="I920" s="8">
        <v>180</v>
      </c>
      <c r="J920" s="15" t="str">
        <f t="shared" si="199"/>
        <v>G-153</v>
      </c>
      <c r="K920" s="8" t="s">
        <v>14</v>
      </c>
      <c r="L920" s="2" t="s">
        <v>320</v>
      </c>
      <c r="M920" s="2"/>
      <c r="P920" s="36">
        <f t="shared" si="191"/>
        <v>210</v>
      </c>
      <c r="Q920" s="3">
        <f t="shared" si="192"/>
        <v>1</v>
      </c>
      <c r="R920" s="3">
        <f t="shared" si="193"/>
        <v>0</v>
      </c>
      <c r="S920" s="3">
        <f t="shared" si="194"/>
        <v>0</v>
      </c>
      <c r="T920" s="3">
        <f t="shared" si="195"/>
        <v>0</v>
      </c>
      <c r="U920" s="3">
        <f t="shared" si="196"/>
        <v>0</v>
      </c>
      <c r="V920" s="3">
        <f t="shared" si="197"/>
        <v>0</v>
      </c>
      <c r="W920" s="3">
        <f t="shared" si="188"/>
        <v>0</v>
      </c>
      <c r="X920" s="3">
        <f t="shared" si="189"/>
        <v>0</v>
      </c>
      <c r="Y920" s="3">
        <f t="shared" si="190"/>
        <v>0</v>
      </c>
    </row>
    <row r="921" spans="2:25" x14ac:dyDescent="0.25">
      <c r="C921" s="3" t="s">
        <v>194</v>
      </c>
      <c r="D921" s="17">
        <v>154</v>
      </c>
      <c r="E921" s="7">
        <v>8.1</v>
      </c>
      <c r="F921" s="7">
        <v>18.600000000000001</v>
      </c>
      <c r="G921" s="7">
        <f t="shared" si="187"/>
        <v>150.66</v>
      </c>
      <c r="H921" s="8">
        <f t="shared" si="198"/>
        <v>180.18935999999999</v>
      </c>
      <c r="I921" s="8">
        <v>180</v>
      </c>
      <c r="J921" s="15" t="str">
        <f t="shared" si="199"/>
        <v>G-154</v>
      </c>
      <c r="K921" s="8" t="s">
        <v>14</v>
      </c>
      <c r="L921" s="2" t="s">
        <v>320</v>
      </c>
      <c r="M921" s="2"/>
      <c r="P921" s="36">
        <f t="shared" si="191"/>
        <v>210</v>
      </c>
      <c r="Q921" s="3">
        <f t="shared" si="192"/>
        <v>1</v>
      </c>
      <c r="R921" s="3">
        <f t="shared" si="193"/>
        <v>0</v>
      </c>
      <c r="S921" s="3">
        <f t="shared" si="194"/>
        <v>0</v>
      </c>
      <c r="T921" s="3">
        <f t="shared" si="195"/>
        <v>0</v>
      </c>
      <c r="U921" s="3">
        <f t="shared" si="196"/>
        <v>0</v>
      </c>
      <c r="V921" s="3">
        <f t="shared" si="197"/>
        <v>0</v>
      </c>
      <c r="W921" s="3">
        <f t="shared" si="188"/>
        <v>0</v>
      </c>
      <c r="X921" s="3">
        <f t="shared" si="189"/>
        <v>0</v>
      </c>
      <c r="Y921" s="3">
        <f t="shared" si="190"/>
        <v>0</v>
      </c>
    </row>
    <row r="922" spans="2:25" x14ac:dyDescent="0.25">
      <c r="C922" s="3" t="s">
        <v>194</v>
      </c>
      <c r="D922" s="17">
        <v>155</v>
      </c>
      <c r="E922" s="7">
        <v>8.1</v>
      </c>
      <c r="F922" s="7">
        <v>18.600000000000001</v>
      </c>
      <c r="G922" s="7">
        <f t="shared" si="187"/>
        <v>150.66</v>
      </c>
      <c r="H922" s="8">
        <f t="shared" si="198"/>
        <v>180.18935999999999</v>
      </c>
      <c r="I922" s="8">
        <v>180</v>
      </c>
      <c r="J922" s="15" t="str">
        <f t="shared" si="199"/>
        <v>G-155</v>
      </c>
      <c r="K922" s="8" t="s">
        <v>14</v>
      </c>
      <c r="L922" s="2" t="s">
        <v>320</v>
      </c>
      <c r="M922" s="2"/>
      <c r="P922" s="36">
        <f t="shared" si="191"/>
        <v>210</v>
      </c>
      <c r="Q922" s="3">
        <f t="shared" si="192"/>
        <v>1</v>
      </c>
      <c r="R922" s="3">
        <f t="shared" si="193"/>
        <v>0</v>
      </c>
      <c r="S922" s="3">
        <f t="shared" si="194"/>
        <v>0</v>
      </c>
      <c r="T922" s="3">
        <f t="shared" si="195"/>
        <v>0</v>
      </c>
      <c r="U922" s="3">
        <f t="shared" si="196"/>
        <v>0</v>
      </c>
      <c r="V922" s="3">
        <f t="shared" si="197"/>
        <v>0</v>
      </c>
      <c r="W922" s="3">
        <f t="shared" si="188"/>
        <v>0</v>
      </c>
      <c r="X922" s="3">
        <f t="shared" si="189"/>
        <v>0</v>
      </c>
      <c r="Y922" s="3">
        <f t="shared" si="190"/>
        <v>0</v>
      </c>
    </row>
    <row r="923" spans="2:25" x14ac:dyDescent="0.25">
      <c r="C923" s="3" t="s">
        <v>194</v>
      </c>
      <c r="D923" s="17">
        <v>156</v>
      </c>
      <c r="E923" s="7">
        <v>8.1</v>
      </c>
      <c r="F923" s="7">
        <v>18.600000000000001</v>
      </c>
      <c r="G923" s="7">
        <f t="shared" si="187"/>
        <v>150.66</v>
      </c>
      <c r="H923" s="8">
        <f t="shared" si="198"/>
        <v>180.18935999999999</v>
      </c>
      <c r="I923" s="8">
        <v>180</v>
      </c>
      <c r="J923" s="15" t="str">
        <f t="shared" si="199"/>
        <v>G-156</v>
      </c>
      <c r="K923" s="8" t="s">
        <v>14</v>
      </c>
      <c r="L923" s="2" t="s">
        <v>320</v>
      </c>
      <c r="M923" s="2"/>
      <c r="P923" s="36">
        <f t="shared" si="191"/>
        <v>210</v>
      </c>
      <c r="Q923" s="3">
        <f t="shared" si="192"/>
        <v>1</v>
      </c>
      <c r="R923" s="3">
        <f t="shared" si="193"/>
        <v>0</v>
      </c>
      <c r="S923" s="3">
        <f t="shared" si="194"/>
        <v>0</v>
      </c>
      <c r="T923" s="3">
        <f t="shared" si="195"/>
        <v>0</v>
      </c>
      <c r="U923" s="3">
        <f t="shared" si="196"/>
        <v>0</v>
      </c>
      <c r="V923" s="3">
        <f t="shared" si="197"/>
        <v>0</v>
      </c>
      <c r="W923" s="3">
        <f t="shared" si="188"/>
        <v>0</v>
      </c>
      <c r="X923" s="3">
        <f t="shared" si="189"/>
        <v>0</v>
      </c>
      <c r="Y923" s="3">
        <f t="shared" si="190"/>
        <v>0</v>
      </c>
    </row>
    <row r="924" spans="2:25" hidden="1" x14ac:dyDescent="0.25">
      <c r="B924" s="3" t="s">
        <v>214</v>
      </c>
      <c r="C924" s="3" t="s">
        <v>194</v>
      </c>
      <c r="D924" s="17">
        <v>157</v>
      </c>
      <c r="E924" s="274" t="s">
        <v>31</v>
      </c>
      <c r="F924" s="274"/>
      <c r="G924" s="7">
        <f>'[1]PLOT DETAIL'!H177</f>
        <v>246.4965</v>
      </c>
      <c r="H924" s="8">
        <f t="shared" si="198"/>
        <v>294.80981399999996</v>
      </c>
      <c r="I924" s="8">
        <v>300</v>
      </c>
      <c r="J924" s="15" t="str">
        <f t="shared" si="199"/>
        <v>G-157</v>
      </c>
      <c r="K924" s="8" t="s">
        <v>14</v>
      </c>
      <c r="L924" s="121" t="s">
        <v>332</v>
      </c>
      <c r="M924" s="31"/>
      <c r="P924" s="36">
        <f t="shared" si="191"/>
        <v>320</v>
      </c>
      <c r="Q924" s="3">
        <f t="shared" si="192"/>
        <v>0</v>
      </c>
      <c r="R924" s="3">
        <f t="shared" si="193"/>
        <v>0</v>
      </c>
      <c r="S924" s="3">
        <f t="shared" si="194"/>
        <v>1</v>
      </c>
      <c r="T924" s="3">
        <f t="shared" si="195"/>
        <v>0</v>
      </c>
      <c r="U924" s="3">
        <f t="shared" si="196"/>
        <v>0</v>
      </c>
      <c r="V924" s="3">
        <f t="shared" si="197"/>
        <v>0</v>
      </c>
      <c r="W924" s="3">
        <f t="shared" si="188"/>
        <v>0</v>
      </c>
      <c r="X924" s="3">
        <f t="shared" si="189"/>
        <v>0</v>
      </c>
      <c r="Y924" s="3">
        <f t="shared" si="190"/>
        <v>0</v>
      </c>
    </row>
    <row r="925" spans="2:25" hidden="1" x14ac:dyDescent="0.25">
      <c r="B925" s="3" t="s">
        <v>215</v>
      </c>
      <c r="C925" s="3" t="s">
        <v>194</v>
      </c>
      <c r="D925" s="17">
        <v>158</v>
      </c>
      <c r="E925" s="274" t="s">
        <v>31</v>
      </c>
      <c r="F925" s="274"/>
      <c r="G925" s="7">
        <f>'[1]PLOT DETAIL'!H181</f>
        <v>170.0604755</v>
      </c>
      <c r="H925" s="8">
        <f t="shared" si="198"/>
        <v>203.392328698</v>
      </c>
      <c r="I925" s="8">
        <v>180</v>
      </c>
      <c r="J925" s="15" t="str">
        <f t="shared" si="199"/>
        <v>G-158</v>
      </c>
      <c r="K925" s="8" t="s">
        <v>14</v>
      </c>
      <c r="L925" s="121" t="s">
        <v>332</v>
      </c>
      <c r="M925" s="31"/>
      <c r="P925" s="36">
        <f t="shared" si="191"/>
        <v>210</v>
      </c>
      <c r="Q925" s="3">
        <f t="shared" si="192"/>
        <v>1</v>
      </c>
      <c r="R925" s="3">
        <f t="shared" si="193"/>
        <v>0</v>
      </c>
      <c r="S925" s="3">
        <f t="shared" si="194"/>
        <v>0</v>
      </c>
      <c r="T925" s="3">
        <f t="shared" si="195"/>
        <v>0</v>
      </c>
      <c r="U925" s="3">
        <f t="shared" si="196"/>
        <v>0</v>
      </c>
      <c r="V925" s="3">
        <f t="shared" si="197"/>
        <v>0</v>
      </c>
      <c r="W925" s="3">
        <f t="shared" si="188"/>
        <v>0</v>
      </c>
      <c r="X925" s="3">
        <f t="shared" si="189"/>
        <v>0</v>
      </c>
      <c r="Y925" s="3">
        <f t="shared" si="190"/>
        <v>0</v>
      </c>
    </row>
    <row r="926" spans="2:25" x14ac:dyDescent="0.25">
      <c r="B926" s="3" t="s">
        <v>216</v>
      </c>
      <c r="C926" s="3" t="s">
        <v>194</v>
      </c>
      <c r="D926" s="17">
        <v>159</v>
      </c>
      <c r="E926" s="274" t="s">
        <v>31</v>
      </c>
      <c r="F926" s="274"/>
      <c r="G926" s="7">
        <f>'[1]PLOT DETAIL'!H185</f>
        <v>152.53514999999999</v>
      </c>
      <c r="H926" s="8">
        <f t="shared" si="198"/>
        <v>182.43203939999998</v>
      </c>
      <c r="I926" s="8">
        <v>180</v>
      </c>
      <c r="J926" s="15" t="str">
        <f t="shared" si="199"/>
        <v>G-159</v>
      </c>
      <c r="K926" s="8" t="s">
        <v>14</v>
      </c>
      <c r="L926" s="2" t="s">
        <v>320</v>
      </c>
      <c r="M926" s="2"/>
      <c r="P926" s="36">
        <f t="shared" si="191"/>
        <v>210</v>
      </c>
      <c r="Q926" s="3">
        <f t="shared" si="192"/>
        <v>1</v>
      </c>
      <c r="R926" s="3">
        <f t="shared" si="193"/>
        <v>0</v>
      </c>
      <c r="S926" s="3">
        <f t="shared" si="194"/>
        <v>0</v>
      </c>
      <c r="T926" s="3">
        <f t="shared" si="195"/>
        <v>0</v>
      </c>
      <c r="U926" s="3">
        <f t="shared" si="196"/>
        <v>0</v>
      </c>
      <c r="V926" s="3">
        <f t="shared" si="197"/>
        <v>0</v>
      </c>
      <c r="W926" s="3">
        <f t="shared" si="188"/>
        <v>0</v>
      </c>
      <c r="X926" s="3">
        <f t="shared" si="189"/>
        <v>0</v>
      </c>
      <c r="Y926" s="3">
        <f t="shared" si="190"/>
        <v>0</v>
      </c>
    </row>
    <row r="927" spans="2:25" x14ac:dyDescent="0.25">
      <c r="B927" s="3" t="s">
        <v>217</v>
      </c>
      <c r="C927" s="3" t="s">
        <v>194</v>
      </c>
      <c r="D927" s="17">
        <v>160</v>
      </c>
      <c r="E927" s="274" t="s">
        <v>31</v>
      </c>
      <c r="F927" s="274"/>
      <c r="G927" s="7">
        <f>'[1]PLOT DETAIL'!H189</f>
        <v>153.7704</v>
      </c>
      <c r="H927" s="8">
        <f t="shared" si="198"/>
        <v>183.90939839999999</v>
      </c>
      <c r="I927" s="8">
        <v>180</v>
      </c>
      <c r="J927" s="15" t="str">
        <f t="shared" si="199"/>
        <v>G-160</v>
      </c>
      <c r="K927" s="8" t="s">
        <v>14</v>
      </c>
      <c r="L927" s="2" t="s">
        <v>320</v>
      </c>
      <c r="M927" s="2"/>
      <c r="P927" s="36">
        <f t="shared" si="191"/>
        <v>210</v>
      </c>
      <c r="Q927" s="3">
        <f t="shared" si="192"/>
        <v>1</v>
      </c>
      <c r="R927" s="3">
        <f t="shared" si="193"/>
        <v>0</v>
      </c>
      <c r="S927" s="3">
        <f t="shared" si="194"/>
        <v>0</v>
      </c>
      <c r="T927" s="3">
        <f t="shared" si="195"/>
        <v>0</v>
      </c>
      <c r="U927" s="3">
        <f t="shared" si="196"/>
        <v>0</v>
      </c>
      <c r="V927" s="3">
        <f t="shared" si="197"/>
        <v>0</v>
      </c>
      <c r="W927" s="3">
        <f t="shared" si="188"/>
        <v>0</v>
      </c>
      <c r="X927" s="3">
        <f t="shared" si="189"/>
        <v>0</v>
      </c>
      <c r="Y927" s="3">
        <f t="shared" si="190"/>
        <v>0</v>
      </c>
    </row>
    <row r="928" spans="2:25" x14ac:dyDescent="0.25">
      <c r="B928" s="3" t="s">
        <v>218</v>
      </c>
      <c r="C928" s="3" t="s">
        <v>194</v>
      </c>
      <c r="D928" s="17">
        <v>161</v>
      </c>
      <c r="E928" s="274" t="s">
        <v>31</v>
      </c>
      <c r="F928" s="274"/>
      <c r="G928" s="7">
        <f>'[1]PLOT DETAIL'!H193</f>
        <v>155.08665000000002</v>
      </c>
      <c r="H928" s="8">
        <f t="shared" si="198"/>
        <v>185.48363340000003</v>
      </c>
      <c r="I928" s="8">
        <v>180</v>
      </c>
      <c r="J928" s="15" t="str">
        <f t="shared" si="199"/>
        <v>G-161</v>
      </c>
      <c r="K928" s="8" t="s">
        <v>14</v>
      </c>
      <c r="L928" s="2" t="s">
        <v>320</v>
      </c>
      <c r="M928" s="2"/>
      <c r="P928" s="36">
        <f t="shared" si="191"/>
        <v>210</v>
      </c>
      <c r="Q928" s="3">
        <f t="shared" si="192"/>
        <v>1</v>
      </c>
      <c r="R928" s="3">
        <f t="shared" si="193"/>
        <v>0</v>
      </c>
      <c r="S928" s="3">
        <f t="shared" si="194"/>
        <v>0</v>
      </c>
      <c r="T928" s="3">
        <f t="shared" si="195"/>
        <v>0</v>
      </c>
      <c r="U928" s="3">
        <f t="shared" si="196"/>
        <v>0</v>
      </c>
      <c r="V928" s="3">
        <f t="shared" si="197"/>
        <v>0</v>
      </c>
      <c r="W928" s="3">
        <f t="shared" si="188"/>
        <v>0</v>
      </c>
      <c r="X928" s="3">
        <f t="shared" si="189"/>
        <v>0</v>
      </c>
      <c r="Y928" s="3">
        <f t="shared" si="190"/>
        <v>0</v>
      </c>
    </row>
    <row r="929" spans="2:25" x14ac:dyDescent="0.25">
      <c r="B929" s="3" t="s">
        <v>219</v>
      </c>
      <c r="C929" s="3" t="s">
        <v>194</v>
      </c>
      <c r="D929" s="17">
        <v>162</v>
      </c>
      <c r="E929" s="274" t="s">
        <v>31</v>
      </c>
      <c r="F929" s="274"/>
      <c r="G929" s="7">
        <f>'[1]PLOT DETAIL'!H193</f>
        <v>155.08665000000002</v>
      </c>
      <c r="H929" s="8">
        <f t="shared" si="198"/>
        <v>185.48363340000003</v>
      </c>
      <c r="I929" s="8">
        <v>180</v>
      </c>
      <c r="J929" s="15" t="str">
        <f t="shared" si="199"/>
        <v>G-162</v>
      </c>
      <c r="K929" s="8" t="s">
        <v>14</v>
      </c>
      <c r="L929" s="2" t="s">
        <v>320</v>
      </c>
      <c r="M929" s="2"/>
      <c r="P929" s="36">
        <f t="shared" si="191"/>
        <v>210</v>
      </c>
      <c r="Q929" s="3">
        <f t="shared" si="192"/>
        <v>1</v>
      </c>
      <c r="R929" s="3">
        <f t="shared" si="193"/>
        <v>0</v>
      </c>
      <c r="S929" s="3">
        <f t="shared" si="194"/>
        <v>0</v>
      </c>
      <c r="T929" s="3">
        <f t="shared" si="195"/>
        <v>0</v>
      </c>
      <c r="U929" s="3">
        <f t="shared" si="196"/>
        <v>0</v>
      </c>
      <c r="V929" s="3">
        <f t="shared" si="197"/>
        <v>0</v>
      </c>
      <c r="W929" s="3">
        <f t="shared" si="188"/>
        <v>0</v>
      </c>
      <c r="X929" s="3">
        <f t="shared" si="189"/>
        <v>0</v>
      </c>
      <c r="Y929" s="3">
        <f t="shared" si="190"/>
        <v>0</v>
      </c>
    </row>
    <row r="930" spans="2:25" x14ac:dyDescent="0.25">
      <c r="B930" s="3" t="s">
        <v>220</v>
      </c>
      <c r="C930" s="3" t="s">
        <v>194</v>
      </c>
      <c r="D930" s="17">
        <v>163</v>
      </c>
      <c r="E930" s="274" t="s">
        <v>31</v>
      </c>
      <c r="F930" s="274"/>
      <c r="G930" s="7">
        <f>'[1]PLOT DETAIL'!H197</f>
        <v>156.40694999999999</v>
      </c>
      <c r="H930" s="8">
        <f t="shared" si="198"/>
        <v>187.06271219999999</v>
      </c>
      <c r="I930" s="8">
        <v>180</v>
      </c>
      <c r="J930" s="15" t="str">
        <f t="shared" si="199"/>
        <v>G-163</v>
      </c>
      <c r="K930" s="8" t="s">
        <v>14</v>
      </c>
      <c r="L930" s="2" t="s">
        <v>320</v>
      </c>
      <c r="M930" s="2"/>
      <c r="P930" s="36">
        <f t="shared" si="191"/>
        <v>210</v>
      </c>
      <c r="Q930" s="3">
        <f t="shared" si="192"/>
        <v>1</v>
      </c>
      <c r="R930" s="3">
        <f t="shared" si="193"/>
        <v>0</v>
      </c>
      <c r="S930" s="3">
        <f t="shared" si="194"/>
        <v>0</v>
      </c>
      <c r="T930" s="3">
        <f t="shared" si="195"/>
        <v>0</v>
      </c>
      <c r="U930" s="3">
        <f t="shared" si="196"/>
        <v>0</v>
      </c>
      <c r="V930" s="3">
        <f t="shared" si="197"/>
        <v>0</v>
      </c>
      <c r="W930" s="3">
        <f t="shared" si="188"/>
        <v>0</v>
      </c>
      <c r="X930" s="3">
        <f t="shared" si="189"/>
        <v>0</v>
      </c>
      <c r="Y930" s="3">
        <f t="shared" si="190"/>
        <v>0</v>
      </c>
    </row>
    <row r="931" spans="2:25" x14ac:dyDescent="0.25">
      <c r="B931" s="3" t="s">
        <v>221</v>
      </c>
      <c r="C931" s="3" t="s">
        <v>194</v>
      </c>
      <c r="D931" s="17">
        <v>164</v>
      </c>
      <c r="E931" s="274" t="s">
        <v>31</v>
      </c>
      <c r="F931" s="274"/>
      <c r="G931" s="7">
        <f>'[1]PLOT DETAIL'!H201</f>
        <v>157.80825000000002</v>
      </c>
      <c r="H931" s="8">
        <f t="shared" si="198"/>
        <v>188.73866700000002</v>
      </c>
      <c r="I931" s="8">
        <v>180</v>
      </c>
      <c r="J931" s="15" t="str">
        <f t="shared" si="199"/>
        <v>G-164</v>
      </c>
      <c r="K931" s="8" t="s">
        <v>14</v>
      </c>
      <c r="L931" s="2" t="s">
        <v>320</v>
      </c>
      <c r="M931" s="2"/>
      <c r="P931" s="36">
        <f t="shared" si="191"/>
        <v>210</v>
      </c>
      <c r="Q931" s="3">
        <f t="shared" si="192"/>
        <v>1</v>
      </c>
      <c r="R931" s="3">
        <f t="shared" si="193"/>
        <v>0</v>
      </c>
      <c r="S931" s="3">
        <f t="shared" si="194"/>
        <v>0</v>
      </c>
      <c r="T931" s="3">
        <f t="shared" si="195"/>
        <v>0</v>
      </c>
      <c r="U931" s="3">
        <f t="shared" si="196"/>
        <v>0</v>
      </c>
      <c r="V931" s="3">
        <f t="shared" si="197"/>
        <v>0</v>
      </c>
      <c r="W931" s="3">
        <f t="shared" si="188"/>
        <v>0</v>
      </c>
      <c r="X931" s="3">
        <f t="shared" si="189"/>
        <v>0</v>
      </c>
      <c r="Y931" s="3">
        <f t="shared" si="190"/>
        <v>0</v>
      </c>
    </row>
    <row r="932" spans="2:25" x14ac:dyDescent="0.25">
      <c r="B932" s="3" t="s">
        <v>222</v>
      </c>
      <c r="C932" s="3" t="s">
        <v>194</v>
      </c>
      <c r="D932" s="17">
        <v>165</v>
      </c>
      <c r="E932" s="274" t="s">
        <v>31</v>
      </c>
      <c r="F932" s="274"/>
      <c r="G932" s="7">
        <f>'[1]PLOT DETAIL'!H205</f>
        <v>159.2055</v>
      </c>
      <c r="H932" s="8">
        <f t="shared" si="198"/>
        <v>190.40977799999999</v>
      </c>
      <c r="I932" s="8">
        <v>180</v>
      </c>
      <c r="J932" s="15" t="str">
        <f t="shared" si="199"/>
        <v>G-165</v>
      </c>
      <c r="K932" s="8" t="s">
        <v>14</v>
      </c>
      <c r="L932" s="2" t="s">
        <v>320</v>
      </c>
      <c r="M932" s="2"/>
      <c r="P932" s="36">
        <f t="shared" si="191"/>
        <v>210</v>
      </c>
      <c r="Q932" s="3">
        <f t="shared" si="192"/>
        <v>1</v>
      </c>
      <c r="R932" s="3">
        <f t="shared" si="193"/>
        <v>0</v>
      </c>
      <c r="S932" s="3">
        <f t="shared" si="194"/>
        <v>0</v>
      </c>
      <c r="T932" s="3">
        <f t="shared" si="195"/>
        <v>0</v>
      </c>
      <c r="U932" s="3">
        <f t="shared" si="196"/>
        <v>0</v>
      </c>
      <c r="V932" s="3">
        <f t="shared" si="197"/>
        <v>0</v>
      </c>
      <c r="W932" s="3">
        <f t="shared" si="188"/>
        <v>0</v>
      </c>
      <c r="X932" s="3">
        <f t="shared" si="189"/>
        <v>0</v>
      </c>
      <c r="Y932" s="3">
        <f t="shared" si="190"/>
        <v>0</v>
      </c>
    </row>
    <row r="933" spans="2:25" x14ac:dyDescent="0.25">
      <c r="B933" s="3" t="s">
        <v>223</v>
      </c>
      <c r="C933" s="3" t="s">
        <v>194</v>
      </c>
      <c r="D933" s="17">
        <v>166</v>
      </c>
      <c r="E933" s="274" t="s">
        <v>31</v>
      </c>
      <c r="F933" s="274"/>
      <c r="G933" s="7">
        <f>'[1]PLOT DETAIL'!H209</f>
        <v>160.52175000000003</v>
      </c>
      <c r="H933" s="8">
        <f t="shared" si="198"/>
        <v>191.98401300000003</v>
      </c>
      <c r="I933" s="8">
        <v>180</v>
      </c>
      <c r="J933" s="15" t="str">
        <f t="shared" si="199"/>
        <v>G-166</v>
      </c>
      <c r="K933" s="8" t="s">
        <v>14</v>
      </c>
      <c r="L933" s="2" t="s">
        <v>320</v>
      </c>
      <c r="M933" s="2"/>
      <c r="P933" s="36">
        <f t="shared" si="191"/>
        <v>210</v>
      </c>
      <c r="Q933" s="3">
        <f t="shared" si="192"/>
        <v>1</v>
      </c>
      <c r="R933" s="3">
        <f t="shared" si="193"/>
        <v>0</v>
      </c>
      <c r="S933" s="3">
        <f t="shared" si="194"/>
        <v>0</v>
      </c>
      <c r="T933" s="3">
        <f t="shared" si="195"/>
        <v>0</v>
      </c>
      <c r="U933" s="3">
        <f t="shared" si="196"/>
        <v>0</v>
      </c>
      <c r="V933" s="3">
        <f t="shared" si="197"/>
        <v>0</v>
      </c>
      <c r="W933" s="3">
        <f t="shared" si="188"/>
        <v>0</v>
      </c>
      <c r="X933" s="3">
        <f t="shared" si="189"/>
        <v>0</v>
      </c>
      <c r="Y933" s="3">
        <f t="shared" si="190"/>
        <v>0</v>
      </c>
    </row>
    <row r="934" spans="2:25" x14ac:dyDescent="0.25">
      <c r="B934" s="3" t="s">
        <v>224</v>
      </c>
      <c r="C934" s="3" t="s">
        <v>194</v>
      </c>
      <c r="D934" s="17">
        <v>167</v>
      </c>
      <c r="E934" s="274" t="s">
        <v>31</v>
      </c>
      <c r="F934" s="274"/>
      <c r="G934" s="7">
        <f>'[1]PLOT DETAIL'!H213</f>
        <v>161.84205</v>
      </c>
      <c r="H934" s="8">
        <f t="shared" si="198"/>
        <v>193.5630918</v>
      </c>
      <c r="I934" s="8">
        <v>180</v>
      </c>
      <c r="J934" s="15" t="str">
        <f t="shared" si="199"/>
        <v>G-167</v>
      </c>
      <c r="K934" s="8" t="s">
        <v>14</v>
      </c>
      <c r="L934" s="2" t="s">
        <v>320</v>
      </c>
      <c r="M934" s="2"/>
      <c r="P934" s="36">
        <f t="shared" si="191"/>
        <v>210</v>
      </c>
      <c r="Q934" s="3">
        <f t="shared" si="192"/>
        <v>1</v>
      </c>
      <c r="R934" s="3">
        <f t="shared" si="193"/>
        <v>0</v>
      </c>
      <c r="S934" s="3">
        <f t="shared" si="194"/>
        <v>0</v>
      </c>
      <c r="T934" s="3">
        <f t="shared" si="195"/>
        <v>0</v>
      </c>
      <c r="U934" s="3">
        <f t="shared" si="196"/>
        <v>0</v>
      </c>
      <c r="V934" s="3">
        <f t="shared" si="197"/>
        <v>0</v>
      </c>
      <c r="W934" s="3">
        <f t="shared" si="188"/>
        <v>0</v>
      </c>
      <c r="X934" s="3">
        <f t="shared" si="189"/>
        <v>0</v>
      </c>
      <c r="Y934" s="3">
        <f t="shared" si="190"/>
        <v>0</v>
      </c>
    </row>
    <row r="935" spans="2:25" x14ac:dyDescent="0.25">
      <c r="B935" s="3" t="s">
        <v>225</v>
      </c>
      <c r="C935" s="3" t="s">
        <v>194</v>
      </c>
      <c r="D935" s="17">
        <v>168</v>
      </c>
      <c r="E935" s="274" t="s">
        <v>31</v>
      </c>
      <c r="F935" s="274"/>
      <c r="G935" s="7">
        <f>'[1]PLOT DETAIL'!H217</f>
        <v>163.1583</v>
      </c>
      <c r="H935" s="8">
        <f t="shared" si="198"/>
        <v>195.13732679999998</v>
      </c>
      <c r="I935" s="8">
        <v>180</v>
      </c>
      <c r="J935" s="15" t="str">
        <f t="shared" si="199"/>
        <v>G-168</v>
      </c>
      <c r="K935" s="8" t="s">
        <v>14</v>
      </c>
      <c r="L935" s="2" t="s">
        <v>320</v>
      </c>
      <c r="M935" s="2"/>
      <c r="P935" s="36">
        <f t="shared" si="191"/>
        <v>210</v>
      </c>
      <c r="Q935" s="3">
        <f t="shared" si="192"/>
        <v>1</v>
      </c>
      <c r="R935" s="3">
        <f t="shared" si="193"/>
        <v>0</v>
      </c>
      <c r="S935" s="3">
        <f t="shared" si="194"/>
        <v>0</v>
      </c>
      <c r="T935" s="3">
        <f t="shared" si="195"/>
        <v>0</v>
      </c>
      <c r="U935" s="3">
        <f t="shared" si="196"/>
        <v>0</v>
      </c>
      <c r="V935" s="3">
        <f t="shared" si="197"/>
        <v>0</v>
      </c>
      <c r="W935" s="3">
        <f t="shared" si="188"/>
        <v>0</v>
      </c>
      <c r="X935" s="3">
        <f t="shared" si="189"/>
        <v>0</v>
      </c>
      <c r="Y935" s="3">
        <f t="shared" si="190"/>
        <v>0</v>
      </c>
    </row>
    <row r="936" spans="2:25" hidden="1" x14ac:dyDescent="0.25">
      <c r="B936" s="19" t="s">
        <v>229</v>
      </c>
      <c r="C936" s="3" t="s">
        <v>230</v>
      </c>
      <c r="D936" s="17">
        <v>1</v>
      </c>
      <c r="E936" s="125">
        <v>48.265000000000001</v>
      </c>
      <c r="F936" s="20">
        <v>20.45</v>
      </c>
      <c r="G936" s="7">
        <f t="shared" ref="G936:G941" si="200">F936*E936</f>
        <v>987.01924999999994</v>
      </c>
      <c r="H936" s="8">
        <f t="shared" si="198"/>
        <v>1180.475023</v>
      </c>
      <c r="I936" s="8">
        <v>1200</v>
      </c>
      <c r="J936" s="15" t="str">
        <f t="shared" si="199"/>
        <v>K-1</v>
      </c>
      <c r="K936" s="8" t="s">
        <v>14</v>
      </c>
      <c r="L936" s="121" t="s">
        <v>332</v>
      </c>
      <c r="M936" s="31"/>
      <c r="P936" s="36">
        <f t="shared" si="191"/>
        <v>1200</v>
      </c>
      <c r="Q936" s="3">
        <f t="shared" si="192"/>
        <v>0</v>
      </c>
      <c r="R936" s="3">
        <f t="shared" si="193"/>
        <v>0</v>
      </c>
      <c r="S936" s="3">
        <f t="shared" si="194"/>
        <v>0</v>
      </c>
      <c r="T936" s="3">
        <f t="shared" si="195"/>
        <v>0</v>
      </c>
      <c r="U936" s="3">
        <f t="shared" si="196"/>
        <v>0</v>
      </c>
      <c r="V936" s="3">
        <f t="shared" si="197"/>
        <v>0</v>
      </c>
      <c r="W936" s="3">
        <f t="shared" si="188"/>
        <v>0</v>
      </c>
      <c r="X936" s="3">
        <f t="shared" si="189"/>
        <v>0</v>
      </c>
      <c r="Y936" s="3">
        <f t="shared" si="190"/>
        <v>1</v>
      </c>
    </row>
    <row r="937" spans="2:25" hidden="1" x14ac:dyDescent="0.25">
      <c r="B937" s="3" t="s">
        <v>231</v>
      </c>
      <c r="C937" s="3" t="s">
        <v>230</v>
      </c>
      <c r="D937" s="17">
        <v>2</v>
      </c>
      <c r="E937" s="125">
        <v>48.265000000000001</v>
      </c>
      <c r="F937" s="22">
        <v>16.774999999999999</v>
      </c>
      <c r="G937" s="7">
        <f t="shared" si="200"/>
        <v>809.64537499999994</v>
      </c>
      <c r="H937" s="8">
        <f t="shared" si="198"/>
        <v>968.33586849999995</v>
      </c>
      <c r="I937" s="8">
        <v>1000</v>
      </c>
      <c r="J937" s="15" t="str">
        <f t="shared" si="199"/>
        <v>K-2</v>
      </c>
      <c r="K937" s="8" t="s">
        <v>14</v>
      </c>
      <c r="L937" s="121" t="s">
        <v>332</v>
      </c>
      <c r="M937" s="31"/>
      <c r="P937" s="36">
        <f t="shared" si="191"/>
        <v>1200</v>
      </c>
      <c r="Q937" s="3">
        <f t="shared" si="192"/>
        <v>0</v>
      </c>
      <c r="R937" s="3">
        <f t="shared" si="193"/>
        <v>0</v>
      </c>
      <c r="S937" s="3">
        <f t="shared" si="194"/>
        <v>0</v>
      </c>
      <c r="T937" s="3">
        <f t="shared" si="195"/>
        <v>0</v>
      </c>
      <c r="U937" s="3">
        <f t="shared" si="196"/>
        <v>0</v>
      </c>
      <c r="V937" s="3">
        <f t="shared" si="197"/>
        <v>0</v>
      </c>
      <c r="W937" s="3">
        <f t="shared" si="188"/>
        <v>0</v>
      </c>
      <c r="X937" s="3">
        <f t="shared" si="189"/>
        <v>0</v>
      </c>
      <c r="Y937" s="3">
        <f t="shared" si="190"/>
        <v>1</v>
      </c>
    </row>
    <row r="938" spans="2:25" hidden="1" x14ac:dyDescent="0.25">
      <c r="B938" s="19"/>
      <c r="C938" s="3" t="s">
        <v>230</v>
      </c>
      <c r="D938" s="17">
        <v>3</v>
      </c>
      <c r="E938" s="125">
        <v>48.265000000000001</v>
      </c>
      <c r="F938" s="22">
        <v>16.774999999999999</v>
      </c>
      <c r="G938" s="7">
        <f t="shared" si="200"/>
        <v>809.64537499999994</v>
      </c>
      <c r="H938" s="8">
        <f t="shared" si="198"/>
        <v>968.33586849999995</v>
      </c>
      <c r="I938" s="8">
        <v>1000</v>
      </c>
      <c r="J938" s="15" t="str">
        <f t="shared" si="199"/>
        <v>K-3</v>
      </c>
      <c r="K938" s="8" t="s">
        <v>14</v>
      </c>
      <c r="L938" s="121" t="s">
        <v>332</v>
      </c>
      <c r="M938" s="31"/>
      <c r="P938" s="36">
        <f t="shared" si="191"/>
        <v>1200</v>
      </c>
      <c r="Q938" s="3">
        <f t="shared" si="192"/>
        <v>0</v>
      </c>
      <c r="R938" s="3">
        <f t="shared" si="193"/>
        <v>0</v>
      </c>
      <c r="S938" s="3">
        <f t="shared" si="194"/>
        <v>0</v>
      </c>
      <c r="T938" s="3">
        <f t="shared" si="195"/>
        <v>0</v>
      </c>
      <c r="U938" s="3">
        <f t="shared" si="196"/>
        <v>0</v>
      </c>
      <c r="V938" s="3">
        <f t="shared" si="197"/>
        <v>0</v>
      </c>
      <c r="W938" s="3">
        <f t="shared" si="188"/>
        <v>0</v>
      </c>
      <c r="X938" s="3">
        <f t="shared" si="189"/>
        <v>0</v>
      </c>
      <c r="Y938" s="3">
        <f t="shared" si="190"/>
        <v>1</v>
      </c>
    </row>
    <row r="939" spans="2:25" hidden="1" x14ac:dyDescent="0.25">
      <c r="B939" s="3" t="s">
        <v>232</v>
      </c>
      <c r="C939" s="3" t="s">
        <v>230</v>
      </c>
      <c r="D939" s="17">
        <v>4</v>
      </c>
      <c r="E939" s="125">
        <v>41.720999999999997</v>
      </c>
      <c r="F939" s="22">
        <v>20.673999999999999</v>
      </c>
      <c r="G939" s="7">
        <f t="shared" si="200"/>
        <v>862.53995399999985</v>
      </c>
      <c r="H939" s="8">
        <f t="shared" si="198"/>
        <v>1031.5977849839999</v>
      </c>
      <c r="I939" s="8">
        <v>1000</v>
      </c>
      <c r="J939" s="15" t="str">
        <f t="shared" si="199"/>
        <v>K-4</v>
      </c>
      <c r="K939" s="8" t="s">
        <v>14</v>
      </c>
      <c r="L939" s="121" t="s">
        <v>332</v>
      </c>
      <c r="M939" s="31"/>
      <c r="P939" s="36">
        <f t="shared" si="191"/>
        <v>1200</v>
      </c>
      <c r="Q939" s="3">
        <f t="shared" si="192"/>
        <v>0</v>
      </c>
      <c r="R939" s="3">
        <f t="shared" si="193"/>
        <v>0</v>
      </c>
      <c r="S939" s="3">
        <f t="shared" si="194"/>
        <v>0</v>
      </c>
      <c r="T939" s="3">
        <f t="shared" si="195"/>
        <v>0</v>
      </c>
      <c r="U939" s="3">
        <f t="shared" si="196"/>
        <v>0</v>
      </c>
      <c r="V939" s="3">
        <f t="shared" si="197"/>
        <v>0</v>
      </c>
      <c r="W939" s="3">
        <f t="shared" si="188"/>
        <v>0</v>
      </c>
      <c r="X939" s="3">
        <f t="shared" si="189"/>
        <v>0</v>
      </c>
      <c r="Y939" s="3">
        <f t="shared" si="190"/>
        <v>1</v>
      </c>
    </row>
    <row r="940" spans="2:25" hidden="1" x14ac:dyDescent="0.25">
      <c r="C940" s="3" t="s">
        <v>230</v>
      </c>
      <c r="D940" s="17">
        <v>5</v>
      </c>
      <c r="E940" s="125">
        <v>41.720999999999997</v>
      </c>
      <c r="F940" s="22">
        <v>20.673999999999999</v>
      </c>
      <c r="G940" s="7">
        <f t="shared" si="200"/>
        <v>862.53995399999985</v>
      </c>
      <c r="H940" s="8">
        <f t="shared" si="198"/>
        <v>1031.5977849839999</v>
      </c>
      <c r="I940" s="8">
        <v>1000</v>
      </c>
      <c r="J940" s="15" t="str">
        <f t="shared" si="199"/>
        <v>K-5</v>
      </c>
      <c r="K940" s="8" t="s">
        <v>14</v>
      </c>
      <c r="L940" s="121" t="s">
        <v>332</v>
      </c>
      <c r="M940" s="31"/>
      <c r="P940" s="36">
        <f t="shared" si="191"/>
        <v>1200</v>
      </c>
      <c r="Q940" s="3">
        <f t="shared" si="192"/>
        <v>0</v>
      </c>
      <c r="R940" s="3">
        <f t="shared" si="193"/>
        <v>0</v>
      </c>
      <c r="S940" s="3">
        <f t="shared" si="194"/>
        <v>0</v>
      </c>
      <c r="T940" s="3">
        <f t="shared" si="195"/>
        <v>0</v>
      </c>
      <c r="U940" s="3">
        <f t="shared" si="196"/>
        <v>0</v>
      </c>
      <c r="V940" s="3">
        <f t="shared" si="197"/>
        <v>0</v>
      </c>
      <c r="W940" s="3">
        <f t="shared" si="188"/>
        <v>0</v>
      </c>
      <c r="X940" s="3">
        <f t="shared" si="189"/>
        <v>0</v>
      </c>
      <c r="Y940" s="3">
        <f t="shared" si="190"/>
        <v>1</v>
      </c>
    </row>
    <row r="941" spans="2:25" hidden="1" x14ac:dyDescent="0.25">
      <c r="C941" s="3" t="s">
        <v>230</v>
      </c>
      <c r="D941" s="17">
        <v>6</v>
      </c>
      <c r="E941" s="125">
        <v>41.720999999999997</v>
      </c>
      <c r="F941" s="22">
        <v>20.673999999999999</v>
      </c>
      <c r="G941" s="7">
        <f t="shared" si="200"/>
        <v>862.53995399999985</v>
      </c>
      <c r="H941" s="8">
        <f t="shared" si="198"/>
        <v>1031.5977849839999</v>
      </c>
      <c r="I941" s="8">
        <v>1000</v>
      </c>
      <c r="J941" s="15" t="str">
        <f t="shared" si="199"/>
        <v>K-6</v>
      </c>
      <c r="K941" s="8" t="s">
        <v>14</v>
      </c>
      <c r="L941" s="121" t="s">
        <v>332</v>
      </c>
      <c r="M941" s="31"/>
      <c r="P941" s="36">
        <f t="shared" si="191"/>
        <v>1200</v>
      </c>
      <c r="Q941" s="3">
        <f t="shared" si="192"/>
        <v>0</v>
      </c>
      <c r="R941" s="3">
        <f t="shared" si="193"/>
        <v>0</v>
      </c>
      <c r="S941" s="3">
        <f t="shared" si="194"/>
        <v>0</v>
      </c>
      <c r="T941" s="3">
        <f t="shared" si="195"/>
        <v>0</v>
      </c>
      <c r="U941" s="3">
        <f t="shared" si="196"/>
        <v>0</v>
      </c>
      <c r="V941" s="3">
        <f t="shared" si="197"/>
        <v>0</v>
      </c>
      <c r="W941" s="3">
        <f t="shared" si="188"/>
        <v>0</v>
      </c>
      <c r="X941" s="3">
        <f t="shared" si="189"/>
        <v>0</v>
      </c>
      <c r="Y941" s="3">
        <f t="shared" si="190"/>
        <v>1</v>
      </c>
    </row>
    <row r="942" spans="2:25" ht="16.5" thickBot="1" x14ac:dyDescent="0.3">
      <c r="C942" s="34"/>
      <c r="D942" s="46"/>
      <c r="E942" s="47"/>
      <c r="F942" s="47"/>
      <c r="G942" s="47"/>
      <c r="H942" s="48"/>
      <c r="I942" s="8"/>
      <c r="J942" s="49"/>
      <c r="K942" s="48"/>
      <c r="L942" s="50"/>
      <c r="M942" s="50"/>
      <c r="N942" s="34"/>
      <c r="O942" s="34"/>
      <c r="P942" s="63"/>
      <c r="Q942" s="34"/>
      <c r="R942" s="34"/>
      <c r="S942" s="34"/>
      <c r="T942" s="34"/>
      <c r="U942" s="34"/>
      <c r="V942" s="34"/>
      <c r="W942" s="34"/>
      <c r="X942" s="34"/>
      <c r="Y942" s="34"/>
    </row>
    <row r="943" spans="2:25" ht="21" thickBot="1" x14ac:dyDescent="0.35">
      <c r="B943" s="32"/>
      <c r="C943" s="270"/>
      <c r="D943" s="271"/>
      <c r="E943" s="271"/>
      <c r="F943" s="271"/>
      <c r="G943" s="271"/>
      <c r="H943" s="272"/>
      <c r="I943" s="273"/>
      <c r="J943" s="270"/>
      <c r="K943" s="271"/>
      <c r="L943" s="271"/>
      <c r="M943" s="271"/>
      <c r="N943" s="271"/>
      <c r="O943" s="272"/>
      <c r="P943" s="45" t="s">
        <v>239</v>
      </c>
      <c r="Q943" s="38">
        <f>SUBTOTAL(9,Q4:Q942)</f>
        <v>317</v>
      </c>
      <c r="R943" s="38">
        <f t="shared" ref="R943:Y943" si="201">SUBTOTAL(9,R4:R942)</f>
        <v>26</v>
      </c>
      <c r="S943" s="38">
        <f t="shared" si="201"/>
        <v>20</v>
      </c>
      <c r="T943" s="38">
        <f t="shared" si="201"/>
        <v>0</v>
      </c>
      <c r="U943" s="38">
        <f t="shared" si="201"/>
        <v>0</v>
      </c>
      <c r="V943" s="38">
        <f t="shared" si="201"/>
        <v>0</v>
      </c>
      <c r="W943" s="38">
        <f t="shared" si="201"/>
        <v>0</v>
      </c>
      <c r="X943" s="38">
        <f t="shared" si="201"/>
        <v>0</v>
      </c>
      <c r="Y943" s="39">
        <f t="shared" si="201"/>
        <v>0</v>
      </c>
    </row>
    <row r="944" spans="2:25" x14ac:dyDescent="0.25">
      <c r="C944" s="35"/>
      <c r="D944" s="55"/>
      <c r="E944" s="56"/>
      <c r="F944" s="56"/>
      <c r="G944" s="56"/>
      <c r="H944" s="57"/>
      <c r="I944" s="8"/>
      <c r="J944" s="57"/>
      <c r="K944" s="51"/>
      <c r="L944" s="52"/>
      <c r="M944" s="52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</row>
    <row r="945" spans="1:23" ht="16.5" x14ac:dyDescent="0.3">
      <c r="A945" s="2"/>
      <c r="B945" s="2"/>
      <c r="C945" s="2"/>
      <c r="D945" s="30"/>
      <c r="E945" s="21"/>
      <c r="F945" s="30"/>
      <c r="G945" s="58"/>
      <c r="H945" s="58"/>
      <c r="I945" s="2"/>
      <c r="J945" s="30"/>
      <c r="K945" s="2"/>
    </row>
    <row r="946" spans="1:23" x14ac:dyDescent="0.25">
      <c r="A946" s="2"/>
      <c r="B946" s="2"/>
      <c r="C946" s="2"/>
      <c r="D946" s="30"/>
      <c r="E946" s="21"/>
      <c r="F946" s="30"/>
      <c r="G946" s="30"/>
      <c r="H946" s="30"/>
      <c r="I946" s="2"/>
      <c r="J946" s="30"/>
      <c r="K946" s="2"/>
    </row>
    <row r="947" spans="1:23" x14ac:dyDescent="0.25">
      <c r="A947" s="2"/>
      <c r="B947" s="2"/>
      <c r="C947" s="2"/>
      <c r="D947" s="30"/>
      <c r="E947" s="21"/>
      <c r="F947" s="30"/>
      <c r="G947" s="30"/>
      <c r="H947" s="30"/>
      <c r="I947" s="2"/>
      <c r="J947" s="30"/>
      <c r="K947" s="2"/>
    </row>
    <row r="948" spans="1:23" x14ac:dyDescent="0.25">
      <c r="A948" s="2"/>
      <c r="B948" s="2"/>
      <c r="C948" s="2"/>
      <c r="D948" s="30"/>
      <c r="E948" s="23"/>
      <c r="F948" s="30"/>
      <c r="G948" s="30"/>
      <c r="H948" s="30"/>
      <c r="I948" s="2"/>
      <c r="J948" s="30"/>
      <c r="K948" s="2"/>
    </row>
    <row r="949" spans="1:23" x14ac:dyDescent="0.25">
      <c r="A949" s="2"/>
      <c r="B949" s="2"/>
      <c r="C949" s="2"/>
      <c r="D949" s="30"/>
      <c r="E949" s="23"/>
      <c r="F949" s="30"/>
      <c r="G949" s="30"/>
      <c r="H949" s="30"/>
      <c r="I949" s="2"/>
      <c r="J949" s="30"/>
      <c r="K949" s="2"/>
    </row>
    <row r="950" spans="1:23" ht="16.5" thickBot="1" x14ac:dyDescent="0.3">
      <c r="A950" s="2"/>
      <c r="B950" s="2"/>
      <c r="C950" s="2"/>
      <c r="D950" s="30"/>
      <c r="E950" s="23"/>
      <c r="F950" s="30"/>
      <c r="G950" s="30"/>
      <c r="H950" s="30"/>
      <c r="I950" s="2"/>
      <c r="J950" s="30"/>
      <c r="K950" s="2"/>
      <c r="S950" s="34"/>
      <c r="T950" s="34"/>
      <c r="U950" s="34"/>
      <c r="V950" s="34"/>
    </row>
    <row r="951" spans="1:23" ht="21.75" thickBot="1" x14ac:dyDescent="0.4">
      <c r="A951" s="2"/>
      <c r="B951" s="2"/>
      <c r="C951" s="2"/>
      <c r="D951" s="30"/>
      <c r="E951" s="30"/>
      <c r="F951" s="30"/>
      <c r="G951" s="30"/>
      <c r="H951" s="30"/>
      <c r="I951" s="2"/>
      <c r="J951" s="30"/>
      <c r="K951" s="2"/>
      <c r="O951" s="32"/>
      <c r="P951" s="285" t="s">
        <v>298</v>
      </c>
      <c r="Q951" s="286"/>
      <c r="R951" s="286"/>
      <c r="S951" s="111"/>
      <c r="T951" s="111"/>
      <c r="U951" s="111"/>
      <c r="V951" s="44"/>
      <c r="W951" s="33"/>
    </row>
    <row r="952" spans="1:23" ht="17.25" thickBot="1" x14ac:dyDescent="0.3">
      <c r="A952" s="2"/>
      <c r="B952" s="2"/>
      <c r="C952" s="2"/>
      <c r="D952" s="30"/>
      <c r="E952" s="30"/>
      <c r="F952" s="30"/>
      <c r="G952" s="30"/>
      <c r="H952" s="30"/>
      <c r="I952" s="2"/>
      <c r="J952" s="30"/>
      <c r="K952" s="2"/>
      <c r="O952" s="32"/>
      <c r="P952" s="59" t="s">
        <v>236</v>
      </c>
      <c r="Q952" s="60" t="s">
        <v>244</v>
      </c>
      <c r="R952" s="107" t="s">
        <v>297</v>
      </c>
      <c r="S952" s="4"/>
      <c r="T952" s="4"/>
      <c r="U952" s="5"/>
      <c r="V952" s="33"/>
      <c r="W952" s="40"/>
    </row>
    <row r="953" spans="1:23" ht="16.5" x14ac:dyDescent="0.3">
      <c r="A953" s="2"/>
      <c r="B953" s="2"/>
      <c r="C953" s="2"/>
      <c r="D953" s="30"/>
      <c r="E953" s="30"/>
      <c r="F953" s="30"/>
      <c r="G953" s="30"/>
      <c r="H953" s="30"/>
      <c r="I953" s="2"/>
      <c r="J953" s="30"/>
      <c r="K953" s="2"/>
      <c r="O953" s="32"/>
      <c r="P953" s="41">
        <v>1</v>
      </c>
      <c r="Q953" s="61" t="s">
        <v>240</v>
      </c>
      <c r="R953" s="108">
        <f>Q943</f>
        <v>317</v>
      </c>
      <c r="V953" s="40"/>
    </row>
    <row r="954" spans="1:23" ht="16.5" x14ac:dyDescent="0.3">
      <c r="A954" s="2"/>
      <c r="B954" s="2"/>
      <c r="C954" s="2"/>
      <c r="D954" s="30"/>
      <c r="E954" s="30"/>
      <c r="F954" s="30"/>
      <c r="G954" s="30"/>
      <c r="H954" s="30"/>
      <c r="I954" s="2"/>
      <c r="J954" s="30"/>
      <c r="K954" s="2"/>
      <c r="O954" s="32"/>
      <c r="P954" s="41">
        <v>2</v>
      </c>
      <c r="Q954" s="1" t="s">
        <v>241</v>
      </c>
      <c r="R954" s="32">
        <f>R943</f>
        <v>26</v>
      </c>
      <c r="V954" s="33"/>
    </row>
    <row r="955" spans="1:23" ht="16.5" x14ac:dyDescent="0.3">
      <c r="A955" s="3">
        <v>9</v>
      </c>
      <c r="B955" s="3" t="s">
        <v>147</v>
      </c>
      <c r="C955" s="3" t="s">
        <v>147</v>
      </c>
      <c r="D955" s="17">
        <v>11</v>
      </c>
      <c r="E955" s="7">
        <v>22.9</v>
      </c>
      <c r="F955" s="7">
        <v>11.968</v>
      </c>
      <c r="G955" s="7">
        <v>274.06719999999996</v>
      </c>
      <c r="H955" s="8">
        <v>327.78437119999995</v>
      </c>
      <c r="K955" s="15" t="s">
        <v>334</v>
      </c>
      <c r="O955" s="32"/>
      <c r="P955" s="41">
        <v>3</v>
      </c>
      <c r="Q955" s="1" t="s">
        <v>242</v>
      </c>
      <c r="R955" s="32">
        <f>S943</f>
        <v>20</v>
      </c>
      <c r="V955" s="33"/>
    </row>
    <row r="956" spans="1:23" ht="16.5" x14ac:dyDescent="0.3">
      <c r="A956" s="2">
        <v>1</v>
      </c>
      <c r="B956" s="2"/>
      <c r="C956" s="3" t="s">
        <v>47</v>
      </c>
      <c r="D956" s="17">
        <v>99</v>
      </c>
      <c r="E956" s="7">
        <v>18.175000000000001</v>
      </c>
      <c r="F956" s="7">
        <v>9.1999999999999993</v>
      </c>
      <c r="G956" s="7">
        <v>167.20999999999998</v>
      </c>
      <c r="H956" s="8">
        <v>199.98315999999997</v>
      </c>
      <c r="I956" s="2"/>
      <c r="J956" s="30"/>
      <c r="K956" s="2"/>
      <c r="O956" s="32"/>
      <c r="P956" s="41">
        <v>4</v>
      </c>
      <c r="Q956" s="1" t="s">
        <v>243</v>
      </c>
      <c r="R956" s="32">
        <f>T943</f>
        <v>0</v>
      </c>
      <c r="V956" s="33"/>
    </row>
    <row r="957" spans="1:23" ht="16.5" x14ac:dyDescent="0.3">
      <c r="A957" s="2">
        <v>1</v>
      </c>
      <c r="B957" s="2"/>
      <c r="C957" s="3" t="s">
        <v>47</v>
      </c>
      <c r="D957" s="17">
        <v>101</v>
      </c>
      <c r="E957" s="7">
        <v>18.175000000000001</v>
      </c>
      <c r="F957" s="7">
        <v>9.1999999999999993</v>
      </c>
      <c r="G957" s="7">
        <v>167.20999999999998</v>
      </c>
      <c r="H957" s="8">
        <v>199.98315999999997</v>
      </c>
      <c r="I957" s="2"/>
      <c r="J957" s="30"/>
      <c r="K957" s="2"/>
      <c r="O957" s="32"/>
      <c r="P957" s="41">
        <v>5</v>
      </c>
      <c r="Q957" s="1" t="s">
        <v>245</v>
      </c>
      <c r="R957" s="32">
        <f>U943</f>
        <v>0</v>
      </c>
      <c r="V957" s="33"/>
    </row>
    <row r="958" spans="1:23" ht="16.5" x14ac:dyDescent="0.3">
      <c r="A958" s="2">
        <v>1</v>
      </c>
      <c r="B958" s="2"/>
      <c r="C958" s="3" t="s">
        <v>47</v>
      </c>
      <c r="D958" s="17">
        <v>102</v>
      </c>
      <c r="E958" s="7">
        <v>18.175000000000001</v>
      </c>
      <c r="F958" s="7">
        <v>9.1999999999999993</v>
      </c>
      <c r="G958" s="7">
        <v>167.20999999999998</v>
      </c>
      <c r="H958" s="8">
        <v>199.98315999999997</v>
      </c>
      <c r="I958" s="2"/>
      <c r="J958" s="30"/>
      <c r="K958" s="2"/>
      <c r="O958" s="32"/>
      <c r="P958" s="41">
        <v>6</v>
      </c>
      <c r="Q958" s="1" t="s">
        <v>246</v>
      </c>
      <c r="R958" s="32">
        <f>V943</f>
        <v>0</v>
      </c>
      <c r="V958" s="33"/>
    </row>
    <row r="959" spans="1:23" ht="16.5" x14ac:dyDescent="0.3">
      <c r="A959" s="2">
        <v>1</v>
      </c>
      <c r="B959" s="2"/>
      <c r="C959" s="3" t="s">
        <v>47</v>
      </c>
      <c r="D959" s="17">
        <v>103</v>
      </c>
      <c r="E959" s="7">
        <v>18.175000000000001</v>
      </c>
      <c r="F959" s="7">
        <v>9.1999999999999993</v>
      </c>
      <c r="G959" s="7">
        <v>167.20999999999998</v>
      </c>
      <c r="H959" s="8">
        <v>199.98315999999997</v>
      </c>
      <c r="I959" s="2"/>
      <c r="J959" s="30"/>
      <c r="K959" s="2"/>
      <c r="O959" s="32"/>
      <c r="P959" s="41">
        <v>7</v>
      </c>
      <c r="Q959" s="1" t="s">
        <v>247</v>
      </c>
      <c r="R959" s="32">
        <f>W943</f>
        <v>0</v>
      </c>
      <c r="V959" s="33"/>
    </row>
    <row r="960" spans="1:23" ht="16.5" x14ac:dyDescent="0.3">
      <c r="A960" s="2">
        <v>1</v>
      </c>
      <c r="B960" s="2"/>
      <c r="C960" s="3" t="s">
        <v>194</v>
      </c>
      <c r="D960" s="17">
        <v>1</v>
      </c>
      <c r="E960" s="7">
        <v>18.600000000000001</v>
      </c>
      <c r="F960" s="7">
        <v>9.109</v>
      </c>
      <c r="G960" s="7">
        <v>169.42740000000001</v>
      </c>
      <c r="H960" s="8">
        <v>202.63517039999999</v>
      </c>
      <c r="I960" s="2"/>
      <c r="J960" s="30"/>
      <c r="K960" s="2"/>
      <c r="O960" s="32"/>
      <c r="P960" s="41">
        <v>8</v>
      </c>
      <c r="Q960" s="1" t="s">
        <v>248</v>
      </c>
      <c r="R960" s="32">
        <f>X943</f>
        <v>0</v>
      </c>
      <c r="V960" s="33"/>
    </row>
    <row r="961" spans="1:25" ht="17.25" thickBot="1" x14ac:dyDescent="0.35">
      <c r="A961" s="2">
        <v>1</v>
      </c>
      <c r="B961" s="2"/>
      <c r="C961" s="3" t="s">
        <v>194</v>
      </c>
      <c r="D961" s="17">
        <v>22</v>
      </c>
      <c r="E961" s="7">
        <v>18.600000000000001</v>
      </c>
      <c r="F961" s="7">
        <v>9.109</v>
      </c>
      <c r="G961" s="7">
        <v>169.42740000000001</v>
      </c>
      <c r="H961" s="8">
        <v>202.63517039999999</v>
      </c>
      <c r="I961" s="2"/>
      <c r="J961" s="30"/>
      <c r="K961" s="2"/>
      <c r="O961" s="32"/>
      <c r="P961" s="43">
        <v>9</v>
      </c>
      <c r="Q961" s="62" t="s">
        <v>249</v>
      </c>
      <c r="R961" s="109">
        <f>Y943</f>
        <v>0</v>
      </c>
      <c r="V961" s="33"/>
    </row>
    <row r="962" spans="1:25" ht="17.25" thickBot="1" x14ac:dyDescent="0.35">
      <c r="A962" s="2">
        <v>1</v>
      </c>
      <c r="B962" s="2"/>
      <c r="C962" s="3" t="s">
        <v>194</v>
      </c>
      <c r="D962" s="17">
        <v>119</v>
      </c>
      <c r="E962" s="7">
        <v>18.600000000000001</v>
      </c>
      <c r="F962" s="7">
        <v>9.11</v>
      </c>
      <c r="G962" s="7">
        <v>169.446</v>
      </c>
      <c r="H962" s="8">
        <v>202.65741599999998</v>
      </c>
      <c r="I962" s="2"/>
      <c r="J962" s="30"/>
      <c r="K962" s="2"/>
      <c r="O962" s="32"/>
      <c r="P962" s="293" t="s">
        <v>250</v>
      </c>
      <c r="Q962" s="294"/>
      <c r="R962" s="110">
        <f>SUBTOTAL(9,R953:R961)</f>
        <v>363</v>
      </c>
      <c r="V962" s="33"/>
    </row>
    <row r="963" spans="1:25" x14ac:dyDescent="0.25">
      <c r="A963" s="295">
        <v>35</v>
      </c>
      <c r="B963" s="2"/>
      <c r="C963" s="3" t="s">
        <v>6</v>
      </c>
      <c r="D963" s="17">
        <v>11</v>
      </c>
      <c r="E963" s="7">
        <v>20.9</v>
      </c>
      <c r="F963" s="7">
        <v>10</v>
      </c>
      <c r="G963" s="7">
        <v>209</v>
      </c>
      <c r="H963" s="8">
        <v>249.964</v>
      </c>
      <c r="I963" s="15" t="s">
        <v>335</v>
      </c>
      <c r="J963" s="16"/>
      <c r="K963" s="2"/>
      <c r="P963" s="35"/>
      <c r="Q963" s="35"/>
      <c r="R963" s="108"/>
      <c r="V963" s="33"/>
    </row>
    <row r="964" spans="1:25" x14ac:dyDescent="0.25">
      <c r="A964" s="296"/>
      <c r="B964" s="2"/>
      <c r="C964" s="3" t="s">
        <v>6</v>
      </c>
      <c r="D964" s="17">
        <v>12</v>
      </c>
      <c r="E964" s="7">
        <v>20.9</v>
      </c>
      <c r="F964" s="7">
        <v>10</v>
      </c>
      <c r="G964" s="7">
        <v>209</v>
      </c>
      <c r="H964" s="8">
        <v>249.964</v>
      </c>
      <c r="I964" s="15" t="s">
        <v>336</v>
      </c>
      <c r="J964" s="16"/>
      <c r="K964" s="2"/>
      <c r="R964" s="32"/>
      <c r="V964" s="33"/>
    </row>
    <row r="965" spans="1:25" x14ac:dyDescent="0.25">
      <c r="A965" s="296"/>
      <c r="B965" s="2"/>
      <c r="C965" s="3" t="s">
        <v>6</v>
      </c>
      <c r="D965" s="17">
        <v>13</v>
      </c>
      <c r="E965" s="7">
        <v>20.9</v>
      </c>
      <c r="F965" s="7">
        <v>10</v>
      </c>
      <c r="G965" s="7">
        <v>209</v>
      </c>
      <c r="H965" s="8">
        <v>249.964</v>
      </c>
      <c r="I965" s="15" t="s">
        <v>337</v>
      </c>
      <c r="J965" s="16"/>
      <c r="K965" s="2"/>
    </row>
    <row r="966" spans="1:25" x14ac:dyDescent="0.25">
      <c r="A966" s="296"/>
      <c r="B966" s="2"/>
      <c r="C966" s="3" t="s">
        <v>47</v>
      </c>
      <c r="D966" s="17">
        <v>56</v>
      </c>
      <c r="E966" s="7">
        <v>20.9</v>
      </c>
      <c r="F966" s="7">
        <v>10</v>
      </c>
      <c r="G966" s="7">
        <v>209</v>
      </c>
      <c r="H966" s="8">
        <v>249.964</v>
      </c>
      <c r="I966" s="15" t="s">
        <v>338</v>
      </c>
      <c r="J966" s="16"/>
      <c r="K966" s="2"/>
    </row>
    <row r="967" spans="1:25" x14ac:dyDescent="0.25">
      <c r="A967" s="296"/>
      <c r="B967" s="2"/>
      <c r="C967" s="3" t="s">
        <v>47</v>
      </c>
      <c r="D967" s="17">
        <v>59</v>
      </c>
      <c r="E967" s="7">
        <v>20.9</v>
      </c>
      <c r="F967" s="7">
        <v>10</v>
      </c>
      <c r="G967" s="7">
        <v>209</v>
      </c>
      <c r="H967" s="8">
        <v>249.964</v>
      </c>
      <c r="I967" s="15" t="s">
        <v>339</v>
      </c>
      <c r="J967" s="16"/>
      <c r="K967" s="2"/>
    </row>
    <row r="968" spans="1:25" ht="16.5" thickBot="1" x14ac:dyDescent="0.3">
      <c r="A968" s="296"/>
      <c r="B968" s="2"/>
      <c r="C968" s="3" t="s">
        <v>47</v>
      </c>
      <c r="D968" s="17">
        <v>60</v>
      </c>
      <c r="E968" s="7">
        <v>20.9</v>
      </c>
      <c r="F968" s="7">
        <v>10</v>
      </c>
      <c r="G968" s="7">
        <v>209</v>
      </c>
      <c r="H968" s="8">
        <v>249.964</v>
      </c>
      <c r="I968" s="15" t="s">
        <v>340</v>
      </c>
      <c r="J968" s="16"/>
      <c r="K968" s="2"/>
      <c r="P968" s="34"/>
      <c r="Q968" s="34"/>
      <c r="R968" s="34"/>
      <c r="S968" s="34"/>
      <c r="T968" s="34"/>
      <c r="U968" s="34"/>
      <c r="V968" s="34"/>
      <c r="W968" s="34"/>
      <c r="X968" s="34"/>
    </row>
    <row r="969" spans="1:25" ht="27" thickBot="1" x14ac:dyDescent="0.45">
      <c r="A969" s="296"/>
      <c r="B969" s="2"/>
      <c r="C969" s="3" t="s">
        <v>47</v>
      </c>
      <c r="D969" s="17">
        <v>61</v>
      </c>
      <c r="E969" s="7">
        <v>20.9</v>
      </c>
      <c r="F969" s="7">
        <v>10</v>
      </c>
      <c r="G969" s="7">
        <v>209</v>
      </c>
      <c r="H969" s="8">
        <v>249.964</v>
      </c>
      <c r="I969" s="15" t="s">
        <v>341</v>
      </c>
      <c r="J969" s="16"/>
      <c r="K969" s="2"/>
      <c r="O969" s="32"/>
      <c r="P969" s="300" t="s">
        <v>298</v>
      </c>
      <c r="Q969" s="301"/>
      <c r="R969" s="301"/>
      <c r="S969" s="301"/>
      <c r="T969" s="301"/>
      <c r="U969" s="301"/>
      <c r="V969" s="301"/>
      <c r="W969" s="301"/>
      <c r="X969" s="302"/>
      <c r="Y969" s="33"/>
    </row>
    <row r="970" spans="1:25" ht="18.75" x14ac:dyDescent="0.3">
      <c r="A970" s="296"/>
      <c r="B970" s="2"/>
      <c r="C970" s="3" t="s">
        <v>47</v>
      </c>
      <c r="D970" s="17">
        <v>67</v>
      </c>
      <c r="E970" s="7">
        <v>20.9</v>
      </c>
      <c r="F970" s="7">
        <v>10</v>
      </c>
      <c r="G970" s="7">
        <v>209</v>
      </c>
      <c r="H970" s="8">
        <v>249.964</v>
      </c>
      <c r="I970" s="15" t="s">
        <v>342</v>
      </c>
      <c r="J970" s="16"/>
      <c r="K970" s="2"/>
      <c r="O970" s="32"/>
      <c r="P970" s="297" t="s">
        <v>236</v>
      </c>
      <c r="Q970" s="127" t="s">
        <v>303</v>
      </c>
      <c r="R970" s="127" t="s">
        <v>300</v>
      </c>
      <c r="S970" s="127" t="s">
        <v>299</v>
      </c>
      <c r="T970" s="127" t="s">
        <v>301</v>
      </c>
      <c r="U970" s="127" t="s">
        <v>302</v>
      </c>
      <c r="V970" s="128" t="s">
        <v>307</v>
      </c>
      <c r="W970" s="127" t="s">
        <v>321</v>
      </c>
      <c r="X970" s="127" t="s">
        <v>308</v>
      </c>
    </row>
    <row r="971" spans="1:25" s="34" customFormat="1" ht="19.5" thickBot="1" x14ac:dyDescent="0.35">
      <c r="A971" s="296"/>
      <c r="B971" s="50"/>
      <c r="C971" s="3" t="s">
        <v>47</v>
      </c>
      <c r="D971" s="17">
        <v>68</v>
      </c>
      <c r="E971" s="7">
        <v>20.9</v>
      </c>
      <c r="F971" s="7">
        <v>10</v>
      </c>
      <c r="G971" s="7">
        <v>209</v>
      </c>
      <c r="H971" s="8">
        <v>249.964</v>
      </c>
      <c r="I971" s="15" t="s">
        <v>343</v>
      </c>
      <c r="J971" s="98"/>
      <c r="K971" s="50"/>
      <c r="O971" s="99"/>
      <c r="P971" s="297"/>
      <c r="Q971" s="100" t="s">
        <v>244</v>
      </c>
      <c r="R971" s="100" t="s">
        <v>297</v>
      </c>
      <c r="S971" s="100" t="s">
        <v>297</v>
      </c>
      <c r="T971" s="100" t="s">
        <v>297</v>
      </c>
      <c r="U971" s="100" t="s">
        <v>297</v>
      </c>
      <c r="V971" s="72" t="s">
        <v>297</v>
      </c>
      <c r="W971" s="72" t="s">
        <v>297</v>
      </c>
      <c r="X971" s="72" t="s">
        <v>297</v>
      </c>
    </row>
    <row r="972" spans="1:25" ht="19.5" thickBot="1" x14ac:dyDescent="0.35">
      <c r="A972" s="296"/>
      <c r="B972" s="2"/>
      <c r="C972" s="3" t="s">
        <v>47</v>
      </c>
      <c r="D972" s="17">
        <v>83</v>
      </c>
      <c r="E972" s="7">
        <v>20.9</v>
      </c>
      <c r="F972" s="7">
        <v>10</v>
      </c>
      <c r="G972" s="7">
        <v>209</v>
      </c>
      <c r="H972" s="8">
        <v>249.964</v>
      </c>
      <c r="I972" s="15" t="s">
        <v>344</v>
      </c>
      <c r="J972" s="16"/>
      <c r="K972" s="2"/>
      <c r="O972" s="32"/>
      <c r="P972" s="102">
        <v>1</v>
      </c>
      <c r="Q972" s="103" t="s">
        <v>312</v>
      </c>
      <c r="R972" s="103">
        <v>235</v>
      </c>
      <c r="S972" s="103">
        <v>0</v>
      </c>
      <c r="T972" s="103">
        <v>0</v>
      </c>
      <c r="U972" s="103">
        <v>0</v>
      </c>
      <c r="V972" s="103">
        <v>0</v>
      </c>
      <c r="W972" s="103">
        <v>0</v>
      </c>
      <c r="X972" s="104">
        <v>0</v>
      </c>
    </row>
    <row r="973" spans="1:25" ht="19.5" thickBot="1" x14ac:dyDescent="0.35">
      <c r="A973" s="296"/>
      <c r="B973" s="2"/>
      <c r="C973" s="3" t="s">
        <v>47</v>
      </c>
      <c r="D973" s="17">
        <v>85</v>
      </c>
      <c r="E973" s="7">
        <v>20.9</v>
      </c>
      <c r="F973" s="7">
        <v>10</v>
      </c>
      <c r="G973" s="7">
        <v>209</v>
      </c>
      <c r="H973" s="8">
        <v>249.964</v>
      </c>
      <c r="I973" s="15" t="s">
        <v>345</v>
      </c>
      <c r="J973" s="16"/>
      <c r="K973" s="2"/>
      <c r="O973" s="32"/>
      <c r="P973" s="69">
        <v>2</v>
      </c>
      <c r="Q973" s="70" t="s">
        <v>304</v>
      </c>
      <c r="R973" s="70">
        <v>463</v>
      </c>
      <c r="S973" s="70">
        <v>75</v>
      </c>
      <c r="T973" s="70">
        <f>R973-S973</f>
        <v>388</v>
      </c>
      <c r="U973" s="70">
        <v>5</v>
      </c>
      <c r="V973" s="70">
        <v>0</v>
      </c>
      <c r="W973" s="103">
        <v>0</v>
      </c>
      <c r="X973" s="71">
        <f>T973-U973-V973-W973</f>
        <v>383</v>
      </c>
    </row>
    <row r="974" spans="1:25" ht="19.5" thickBot="1" x14ac:dyDescent="0.35">
      <c r="A974" s="296"/>
      <c r="B974" s="2"/>
      <c r="C974" s="3" t="s">
        <v>47</v>
      </c>
      <c r="D974" s="17">
        <v>112</v>
      </c>
      <c r="E974" s="7">
        <v>20.9</v>
      </c>
      <c r="F974" s="7">
        <v>10</v>
      </c>
      <c r="G974" s="7">
        <v>209</v>
      </c>
      <c r="H974" s="8">
        <v>249.964</v>
      </c>
      <c r="I974" s="15" t="s">
        <v>346</v>
      </c>
      <c r="J974" s="16"/>
      <c r="K974" s="2"/>
      <c r="O974" s="32"/>
      <c r="P974" s="69">
        <v>3</v>
      </c>
      <c r="Q974" s="70" t="s">
        <v>306</v>
      </c>
      <c r="R974" s="70">
        <v>118</v>
      </c>
      <c r="S974" s="70">
        <v>42</v>
      </c>
      <c r="T974" s="70">
        <f t="shared" ref="T974:T981" si="202">R974-S974</f>
        <v>76</v>
      </c>
      <c r="U974" s="70">
        <v>0</v>
      </c>
      <c r="V974" s="70">
        <v>0</v>
      </c>
      <c r="W974" s="103">
        <v>0</v>
      </c>
      <c r="X974" s="71">
        <f t="shared" ref="X974:X981" si="203">T974-U974-V974-W974</f>
        <v>76</v>
      </c>
    </row>
    <row r="975" spans="1:25" ht="19.5" thickBot="1" x14ac:dyDescent="0.35">
      <c r="A975" s="296"/>
      <c r="B975" s="2"/>
      <c r="C975" s="3" t="s">
        <v>47</v>
      </c>
      <c r="D975" s="17" t="s">
        <v>226</v>
      </c>
      <c r="E975" s="7">
        <v>20.9</v>
      </c>
      <c r="F975" s="7">
        <v>10</v>
      </c>
      <c r="G975" s="7">
        <v>209</v>
      </c>
      <c r="H975" s="8">
        <v>249.964</v>
      </c>
      <c r="I975" s="15" t="s">
        <v>347</v>
      </c>
      <c r="J975" s="16"/>
      <c r="K975" s="2"/>
      <c r="O975" s="32"/>
      <c r="P975" s="69">
        <v>4</v>
      </c>
      <c r="Q975" s="70" t="s">
        <v>305</v>
      </c>
      <c r="R975" s="70">
        <v>128</v>
      </c>
      <c r="S975" s="70">
        <v>50</v>
      </c>
      <c r="T975" s="70">
        <f t="shared" si="202"/>
        <v>78</v>
      </c>
      <c r="U975" s="70">
        <v>3</v>
      </c>
      <c r="V975" s="70">
        <v>3</v>
      </c>
      <c r="W975" s="103">
        <v>0</v>
      </c>
      <c r="X975" s="71">
        <f t="shared" si="203"/>
        <v>72</v>
      </c>
    </row>
    <row r="976" spans="1:25" ht="19.5" thickBot="1" x14ac:dyDescent="0.35">
      <c r="A976" s="296"/>
      <c r="B976" s="2"/>
      <c r="C976" s="3" t="s">
        <v>47</v>
      </c>
      <c r="D976" s="17">
        <v>114</v>
      </c>
      <c r="E976" s="7">
        <v>20.9</v>
      </c>
      <c r="F976" s="7">
        <v>10</v>
      </c>
      <c r="G976" s="7">
        <v>209</v>
      </c>
      <c r="H976" s="8">
        <v>249.964</v>
      </c>
      <c r="I976" s="15" t="s">
        <v>348</v>
      </c>
      <c r="J976" s="16"/>
      <c r="K976" s="2"/>
      <c r="O976" s="32"/>
      <c r="P976" s="69">
        <v>5</v>
      </c>
      <c r="Q976" s="70" t="s">
        <v>243</v>
      </c>
      <c r="R976" s="70">
        <v>26</v>
      </c>
      <c r="S976" s="70">
        <v>10</v>
      </c>
      <c r="T976" s="70">
        <f t="shared" si="202"/>
        <v>16</v>
      </c>
      <c r="U976" s="70">
        <v>1</v>
      </c>
      <c r="V976" s="70">
        <v>0</v>
      </c>
      <c r="W976" s="103">
        <v>0</v>
      </c>
      <c r="X976" s="71">
        <f t="shared" si="203"/>
        <v>15</v>
      </c>
    </row>
    <row r="977" spans="1:24" ht="19.5" thickBot="1" x14ac:dyDescent="0.35">
      <c r="A977" s="296"/>
      <c r="B977" s="2"/>
      <c r="C977" s="3" t="s">
        <v>47</v>
      </c>
      <c r="D977" s="17">
        <v>115</v>
      </c>
      <c r="E977" s="7">
        <v>20.9</v>
      </c>
      <c r="F977" s="7">
        <v>10</v>
      </c>
      <c r="G977" s="7">
        <v>209</v>
      </c>
      <c r="H977" s="8">
        <v>249.964</v>
      </c>
      <c r="I977" s="15" t="s">
        <v>349</v>
      </c>
      <c r="J977" s="16"/>
      <c r="K977" s="2"/>
      <c r="O977" s="32"/>
      <c r="P977" s="69">
        <v>6</v>
      </c>
      <c r="Q977" s="70" t="s">
        <v>245</v>
      </c>
      <c r="R977" s="70">
        <v>110</v>
      </c>
      <c r="S977" s="70">
        <v>41</v>
      </c>
      <c r="T977" s="70">
        <f t="shared" si="202"/>
        <v>69</v>
      </c>
      <c r="U977" s="70">
        <v>2</v>
      </c>
      <c r="V977" s="70">
        <v>0</v>
      </c>
      <c r="W977" s="103">
        <v>0</v>
      </c>
      <c r="X977" s="71">
        <f t="shared" si="203"/>
        <v>67</v>
      </c>
    </row>
    <row r="978" spans="1:24" ht="19.5" thickBot="1" x14ac:dyDescent="0.35">
      <c r="A978" s="296"/>
      <c r="B978" s="2"/>
      <c r="C978" s="3" t="s">
        <v>47</v>
      </c>
      <c r="D978" s="17">
        <v>116</v>
      </c>
      <c r="E978" s="7">
        <v>20.9</v>
      </c>
      <c r="F978" s="7">
        <v>10</v>
      </c>
      <c r="G978" s="7">
        <v>209</v>
      </c>
      <c r="H978" s="8">
        <v>249.964</v>
      </c>
      <c r="I978" s="15" t="s">
        <v>350</v>
      </c>
      <c r="J978" s="16"/>
      <c r="K978" s="2"/>
      <c r="O978" s="32"/>
      <c r="P978" s="69">
        <v>7</v>
      </c>
      <c r="Q978" s="70" t="s">
        <v>246</v>
      </c>
      <c r="R978" s="70">
        <v>33</v>
      </c>
      <c r="S978" s="70">
        <v>16</v>
      </c>
      <c r="T978" s="70">
        <f t="shared" si="202"/>
        <v>17</v>
      </c>
      <c r="U978" s="70">
        <v>4</v>
      </c>
      <c r="V978" s="70">
        <v>3</v>
      </c>
      <c r="W978" s="103">
        <v>0</v>
      </c>
      <c r="X978" s="71">
        <f t="shared" si="203"/>
        <v>10</v>
      </c>
    </row>
    <row r="979" spans="1:24" ht="19.5" thickBot="1" x14ac:dyDescent="0.35">
      <c r="A979" s="296"/>
      <c r="B979" s="2"/>
      <c r="C979" s="3" t="s">
        <v>47</v>
      </c>
      <c r="D979" s="17">
        <v>117</v>
      </c>
      <c r="E979" s="7">
        <v>20.9</v>
      </c>
      <c r="F979" s="7">
        <v>10</v>
      </c>
      <c r="G979" s="7">
        <v>209</v>
      </c>
      <c r="H979" s="8">
        <v>249.964</v>
      </c>
      <c r="I979" s="15" t="s">
        <v>351</v>
      </c>
      <c r="J979" s="16"/>
      <c r="K979" s="2"/>
      <c r="O979" s="32"/>
      <c r="P979" s="69">
        <v>8</v>
      </c>
      <c r="Q979" s="70" t="s">
        <v>247</v>
      </c>
      <c r="R979" s="70">
        <v>13</v>
      </c>
      <c r="S979" s="70">
        <v>3</v>
      </c>
      <c r="T979" s="70">
        <f t="shared" si="202"/>
        <v>10</v>
      </c>
      <c r="U979" s="70">
        <v>0</v>
      </c>
      <c r="V979" s="70">
        <v>1</v>
      </c>
      <c r="W979" s="103">
        <v>0</v>
      </c>
      <c r="X979" s="71">
        <f t="shared" si="203"/>
        <v>9</v>
      </c>
    </row>
    <row r="980" spans="1:24" ht="18.75" x14ac:dyDescent="0.3">
      <c r="A980" s="296"/>
      <c r="B980" s="2"/>
      <c r="C980" s="3" t="s">
        <v>92</v>
      </c>
      <c r="D980" s="17">
        <v>35</v>
      </c>
      <c r="E980" s="7">
        <v>20.9</v>
      </c>
      <c r="F980" s="7">
        <v>10</v>
      </c>
      <c r="G980" s="7">
        <v>209</v>
      </c>
      <c r="H980" s="8">
        <v>249.964</v>
      </c>
      <c r="I980" s="15" t="s">
        <v>352</v>
      </c>
      <c r="J980" s="16"/>
      <c r="K980" s="2"/>
      <c r="O980" s="32"/>
      <c r="P980" s="69">
        <v>9</v>
      </c>
      <c r="Q980" s="70" t="s">
        <v>248</v>
      </c>
      <c r="R980" s="70">
        <v>21</v>
      </c>
      <c r="S980" s="70">
        <v>11</v>
      </c>
      <c r="T980" s="70">
        <f t="shared" si="202"/>
        <v>10</v>
      </c>
      <c r="U980" s="70">
        <v>5</v>
      </c>
      <c r="V980" s="70">
        <v>0</v>
      </c>
      <c r="W980" s="103">
        <v>0</v>
      </c>
      <c r="X980" s="71">
        <f t="shared" si="203"/>
        <v>5</v>
      </c>
    </row>
    <row r="981" spans="1:24" ht="19.5" thickBot="1" x14ac:dyDescent="0.35">
      <c r="A981" s="296"/>
      <c r="B981" s="2"/>
      <c r="C981" s="3" t="s">
        <v>92</v>
      </c>
      <c r="D981" s="17">
        <v>36</v>
      </c>
      <c r="E981" s="7">
        <v>20.9</v>
      </c>
      <c r="F981" s="7">
        <v>10</v>
      </c>
      <c r="G981" s="7">
        <v>209</v>
      </c>
      <c r="H981" s="8">
        <v>249.964</v>
      </c>
      <c r="I981" s="15" t="s">
        <v>353</v>
      </c>
      <c r="J981" s="16"/>
      <c r="K981" s="2"/>
      <c r="O981" s="32"/>
      <c r="P981" s="105">
        <v>10</v>
      </c>
      <c r="Q981" s="106" t="s">
        <v>249</v>
      </c>
      <c r="R981" s="106">
        <v>26</v>
      </c>
      <c r="S981" s="106">
        <v>8</v>
      </c>
      <c r="T981" s="106">
        <f t="shared" si="202"/>
        <v>18</v>
      </c>
      <c r="U981" s="106">
        <v>2</v>
      </c>
      <c r="V981" s="106">
        <v>0</v>
      </c>
      <c r="W981" s="68">
        <v>0</v>
      </c>
      <c r="X981" s="71">
        <f t="shared" si="203"/>
        <v>16</v>
      </c>
    </row>
    <row r="982" spans="1:24" ht="19.5" thickBot="1" x14ac:dyDescent="0.35">
      <c r="A982" s="296"/>
      <c r="B982" s="2"/>
      <c r="C982" s="3" t="s">
        <v>92</v>
      </c>
      <c r="D982" s="17">
        <v>37</v>
      </c>
      <c r="E982" s="7">
        <v>20.9</v>
      </c>
      <c r="F982" s="7">
        <v>10</v>
      </c>
      <c r="G982" s="7">
        <v>209</v>
      </c>
      <c r="H982" s="8">
        <v>249.964</v>
      </c>
      <c r="I982" s="15" t="s">
        <v>354</v>
      </c>
      <c r="J982" s="16"/>
      <c r="K982" s="2"/>
      <c r="O982" s="32"/>
      <c r="P982" s="298" t="s">
        <v>250</v>
      </c>
      <c r="Q982" s="299"/>
      <c r="R982" s="101">
        <f t="shared" ref="R982:X982" si="204">SUM(R972:R981)</f>
        <v>1173</v>
      </c>
      <c r="S982" s="101">
        <f t="shared" si="204"/>
        <v>256</v>
      </c>
      <c r="T982" s="101">
        <f t="shared" si="204"/>
        <v>682</v>
      </c>
      <c r="U982" s="126">
        <f t="shared" si="204"/>
        <v>22</v>
      </c>
      <c r="V982" s="126">
        <f t="shared" si="204"/>
        <v>7</v>
      </c>
      <c r="W982" s="126">
        <f t="shared" si="204"/>
        <v>0</v>
      </c>
      <c r="X982" s="126">
        <f t="shared" si="204"/>
        <v>653</v>
      </c>
    </row>
    <row r="983" spans="1:24" x14ac:dyDescent="0.25">
      <c r="A983" s="296"/>
      <c r="B983" s="2"/>
      <c r="C983" s="3" t="s">
        <v>147</v>
      </c>
      <c r="D983" s="17">
        <v>76</v>
      </c>
      <c r="E983" s="7">
        <v>20.9</v>
      </c>
      <c r="F983" s="7">
        <v>10</v>
      </c>
      <c r="G983" s="7">
        <v>209</v>
      </c>
      <c r="H983" s="8">
        <v>249.964</v>
      </c>
      <c r="I983" s="15" t="s">
        <v>355</v>
      </c>
      <c r="J983" s="16"/>
      <c r="K983" s="2"/>
      <c r="P983" s="35"/>
      <c r="Q983" s="35"/>
      <c r="R983" s="35"/>
      <c r="S983" s="35"/>
      <c r="T983" s="35"/>
      <c r="U983" s="35"/>
      <c r="V983" s="35"/>
      <c r="W983" s="35"/>
    </row>
    <row r="984" spans="1:24" ht="23.25" x14ac:dyDescent="0.35">
      <c r="A984" s="296"/>
      <c r="B984" s="2"/>
      <c r="C984" s="3" t="s">
        <v>147</v>
      </c>
      <c r="D984" s="17">
        <v>82</v>
      </c>
      <c r="E984" s="7">
        <v>20.9</v>
      </c>
      <c r="F984" s="7">
        <v>10</v>
      </c>
      <c r="G984" s="7">
        <v>209</v>
      </c>
      <c r="H984" s="8">
        <v>249.964</v>
      </c>
      <c r="I984" s="15" t="s">
        <v>356</v>
      </c>
      <c r="J984" s="16"/>
      <c r="K984" s="2"/>
      <c r="Q984" s="67" t="s">
        <v>313</v>
      </c>
      <c r="R984" s="67">
        <f>R982-R972</f>
        <v>938</v>
      </c>
    </row>
    <row r="985" spans="1:24" x14ac:dyDescent="0.25">
      <c r="A985" s="296"/>
      <c r="B985" s="2"/>
      <c r="C985" s="3" t="s">
        <v>147</v>
      </c>
      <c r="D985" s="17">
        <v>83</v>
      </c>
      <c r="E985" s="7">
        <v>20.9</v>
      </c>
      <c r="F985" s="7">
        <v>10</v>
      </c>
      <c r="G985" s="7">
        <v>209</v>
      </c>
      <c r="H985" s="8">
        <v>249.964</v>
      </c>
      <c r="I985" s="15" t="s">
        <v>357</v>
      </c>
      <c r="J985" s="16"/>
      <c r="K985" s="2"/>
      <c r="U985" s="35"/>
    </row>
    <row r="986" spans="1:24" x14ac:dyDescent="0.25">
      <c r="A986" s="296"/>
      <c r="B986" s="2"/>
      <c r="C986" s="3" t="s">
        <v>147</v>
      </c>
      <c r="D986" s="17">
        <v>110</v>
      </c>
      <c r="E986" s="7">
        <v>20.9</v>
      </c>
      <c r="F986" s="7">
        <v>10</v>
      </c>
      <c r="G986" s="7">
        <v>209</v>
      </c>
      <c r="H986" s="8">
        <v>249.964</v>
      </c>
      <c r="I986" s="15" t="s">
        <v>358</v>
      </c>
      <c r="J986" s="16"/>
      <c r="K986" s="2"/>
    </row>
    <row r="987" spans="1:24" ht="16.5" x14ac:dyDescent="0.3">
      <c r="A987" s="296"/>
      <c r="B987" s="2"/>
      <c r="C987" s="3" t="s">
        <v>147</v>
      </c>
      <c r="D987" s="17">
        <v>111</v>
      </c>
      <c r="E987" s="7">
        <v>20.9</v>
      </c>
      <c r="F987" s="7">
        <v>10</v>
      </c>
      <c r="G987" s="7">
        <v>209</v>
      </c>
      <c r="H987" s="8">
        <v>249.964</v>
      </c>
      <c r="I987" s="15" t="s">
        <v>359</v>
      </c>
      <c r="J987" s="16"/>
      <c r="K987" s="2"/>
      <c r="P987" s="275"/>
      <c r="Q987" s="275"/>
      <c r="R987" s="275"/>
    </row>
    <row r="988" spans="1:24" x14ac:dyDescent="0.25">
      <c r="A988" s="296"/>
      <c r="B988" s="2"/>
      <c r="C988" s="3" t="s">
        <v>147</v>
      </c>
      <c r="D988" s="17">
        <v>112</v>
      </c>
      <c r="E988" s="7">
        <v>20.9</v>
      </c>
      <c r="F988" s="7">
        <v>10</v>
      </c>
      <c r="G988" s="7">
        <v>209</v>
      </c>
      <c r="H988" s="8">
        <v>249.964</v>
      </c>
      <c r="I988" s="15" t="s">
        <v>360</v>
      </c>
      <c r="J988" s="16"/>
      <c r="K988" s="2"/>
    </row>
    <row r="989" spans="1:24" x14ac:dyDescent="0.25">
      <c r="A989" s="296"/>
      <c r="B989" s="2"/>
      <c r="C989" s="3" t="s">
        <v>147</v>
      </c>
      <c r="D989" s="17">
        <v>113</v>
      </c>
      <c r="E989" s="7">
        <v>20.9</v>
      </c>
      <c r="F989" s="7">
        <v>10</v>
      </c>
      <c r="G989" s="7">
        <v>209</v>
      </c>
      <c r="H989" s="8">
        <v>249.964</v>
      </c>
      <c r="I989" s="15" t="s">
        <v>361</v>
      </c>
      <c r="J989" s="16"/>
      <c r="K989" s="2"/>
    </row>
    <row r="990" spans="1:24" ht="21.75" thickBot="1" x14ac:dyDescent="0.4">
      <c r="A990" s="296"/>
      <c r="B990" s="2"/>
      <c r="C990" s="3" t="s">
        <v>147</v>
      </c>
      <c r="D990" s="17">
        <v>115</v>
      </c>
      <c r="E990" s="7">
        <v>20.9</v>
      </c>
      <c r="F990" s="7">
        <v>10</v>
      </c>
      <c r="G990" s="7">
        <v>209</v>
      </c>
      <c r="H990" s="8">
        <v>249.964</v>
      </c>
      <c r="I990" s="15" t="s">
        <v>362</v>
      </c>
      <c r="J990" s="16"/>
      <c r="K990" s="2"/>
      <c r="N990" s="74"/>
      <c r="O990" s="74"/>
      <c r="P990" s="93"/>
      <c r="Q990" s="75"/>
      <c r="R990" s="75"/>
      <c r="S990" s="75"/>
      <c r="T990" s="75"/>
      <c r="U990" s="74"/>
      <c r="V990" s="74"/>
    </row>
    <row r="991" spans="1:24" ht="21" x14ac:dyDescent="0.35">
      <c r="A991" s="296"/>
      <c r="B991" s="2"/>
      <c r="C991" s="3" t="s">
        <v>147</v>
      </c>
      <c r="D991" s="17">
        <v>116</v>
      </c>
      <c r="E991" s="7">
        <v>20.9</v>
      </c>
      <c r="F991" s="7">
        <v>10</v>
      </c>
      <c r="G991" s="7">
        <v>209</v>
      </c>
      <c r="H991" s="8">
        <v>249.964</v>
      </c>
      <c r="I991" s="15" t="s">
        <v>363</v>
      </c>
      <c r="J991" s="16"/>
      <c r="K991" s="2"/>
      <c r="N991" s="74"/>
      <c r="O991" s="90"/>
      <c r="P991" s="289"/>
      <c r="Q991" s="290"/>
      <c r="R991" s="290"/>
      <c r="S991" s="290"/>
      <c r="T991" s="291"/>
      <c r="U991" s="91"/>
      <c r="V991" s="74"/>
    </row>
    <row r="992" spans="1:24" ht="27.95" customHeight="1" x14ac:dyDescent="0.35">
      <c r="A992" s="296"/>
      <c r="B992" s="2"/>
      <c r="C992" s="3" t="s">
        <v>147</v>
      </c>
      <c r="D992" s="17">
        <v>117</v>
      </c>
      <c r="E992" s="7">
        <v>20.9</v>
      </c>
      <c r="F992" s="7">
        <v>10</v>
      </c>
      <c r="G992" s="7">
        <v>209</v>
      </c>
      <c r="H992" s="8">
        <v>249.964</v>
      </c>
      <c r="I992" s="15" t="s">
        <v>364</v>
      </c>
      <c r="J992" s="16"/>
      <c r="K992" s="2"/>
      <c r="N992" s="74"/>
      <c r="O992" s="90"/>
      <c r="P992" s="94" t="s">
        <v>236</v>
      </c>
      <c r="Q992" s="76" t="s">
        <v>251</v>
      </c>
      <c r="R992" s="77" t="s">
        <v>254</v>
      </c>
      <c r="S992" s="77" t="s">
        <v>252</v>
      </c>
      <c r="T992" s="95" t="s">
        <v>311</v>
      </c>
      <c r="U992" s="33"/>
      <c r="V992" s="74"/>
    </row>
    <row r="993" spans="1:22" ht="24" customHeight="1" x14ac:dyDescent="0.35">
      <c r="A993" s="296"/>
      <c r="B993" s="2"/>
      <c r="C993" s="3" t="s">
        <v>147</v>
      </c>
      <c r="D993" s="17">
        <v>118</v>
      </c>
      <c r="E993" s="7">
        <v>20.9</v>
      </c>
      <c r="F993" s="7">
        <v>10</v>
      </c>
      <c r="G993" s="7">
        <v>209</v>
      </c>
      <c r="H993" s="8">
        <v>249.964</v>
      </c>
      <c r="I993" s="15" t="s">
        <v>365</v>
      </c>
      <c r="J993" s="16"/>
      <c r="K993" s="2"/>
      <c r="N993" s="74"/>
      <c r="O993" s="90"/>
      <c r="P993" s="94"/>
      <c r="Q993" s="76" t="s">
        <v>330</v>
      </c>
      <c r="R993" s="77" t="s">
        <v>331</v>
      </c>
      <c r="S993" s="77">
        <f>X982</f>
        <v>653</v>
      </c>
      <c r="T993" s="95"/>
      <c r="U993" s="33"/>
      <c r="V993" s="74"/>
    </row>
    <row r="994" spans="1:22" ht="21" x14ac:dyDescent="0.35">
      <c r="A994" s="296"/>
      <c r="B994" s="2"/>
      <c r="C994" s="3" t="s">
        <v>147</v>
      </c>
      <c r="D994" s="17">
        <v>120</v>
      </c>
      <c r="E994" s="7">
        <v>20.9</v>
      </c>
      <c r="F994" s="7">
        <v>10</v>
      </c>
      <c r="G994" s="7">
        <v>209</v>
      </c>
      <c r="H994" s="8">
        <v>249.964</v>
      </c>
      <c r="I994" s="15" t="s">
        <v>366</v>
      </c>
      <c r="J994" s="16"/>
      <c r="K994" s="2"/>
      <c r="N994" s="74"/>
      <c r="O994" s="90"/>
      <c r="P994" s="96">
        <v>1</v>
      </c>
      <c r="Q994" s="79" t="s">
        <v>256</v>
      </c>
      <c r="R994" s="78">
        <v>180</v>
      </c>
      <c r="S994" s="78">
        <v>105</v>
      </c>
      <c r="T994" s="95"/>
      <c r="U994" s="33"/>
      <c r="V994" s="74"/>
    </row>
    <row r="995" spans="1:22" ht="21" x14ac:dyDescent="0.35">
      <c r="A995" s="296"/>
      <c r="B995" s="2"/>
      <c r="C995" s="3" t="s">
        <v>147</v>
      </c>
      <c r="D995" s="17">
        <v>121</v>
      </c>
      <c r="E995" s="7">
        <v>20.9</v>
      </c>
      <c r="F995" s="7">
        <v>10</v>
      </c>
      <c r="G995" s="7">
        <v>209</v>
      </c>
      <c r="H995" s="8">
        <v>249.964</v>
      </c>
      <c r="I995" s="15" t="s">
        <v>367</v>
      </c>
      <c r="J995" s="16"/>
      <c r="K995" s="2"/>
      <c r="N995" s="74"/>
      <c r="O995" s="90"/>
      <c r="P995" s="96">
        <f>P994+1</f>
        <v>2</v>
      </c>
      <c r="Q995" s="79" t="s">
        <v>320</v>
      </c>
      <c r="R995" s="78">
        <v>180</v>
      </c>
      <c r="S995" s="78">
        <v>157</v>
      </c>
      <c r="T995" s="97"/>
      <c r="U995" s="33"/>
      <c r="V995" s="74"/>
    </row>
    <row r="996" spans="1:22" ht="21" x14ac:dyDescent="0.35">
      <c r="A996" s="296"/>
      <c r="B996" s="2"/>
      <c r="C996" s="3" t="s">
        <v>147</v>
      </c>
      <c r="D996" s="17">
        <v>122</v>
      </c>
      <c r="E996" s="7">
        <v>20.9</v>
      </c>
      <c r="F996" s="7">
        <v>10</v>
      </c>
      <c r="G996" s="7">
        <v>209</v>
      </c>
      <c r="H996" s="8">
        <v>249.964</v>
      </c>
      <c r="I996" s="15" t="s">
        <v>368</v>
      </c>
      <c r="J996" s="16"/>
      <c r="K996" s="2"/>
      <c r="N996" s="74"/>
      <c r="O996" s="90"/>
      <c r="P996" s="96">
        <f t="shared" ref="P996:P1004" si="205">P995+1</f>
        <v>3</v>
      </c>
      <c r="Q996" s="79" t="s">
        <v>256</v>
      </c>
      <c r="R996" s="78">
        <v>193</v>
      </c>
      <c r="S996" s="78">
        <v>55</v>
      </c>
      <c r="T996" s="95"/>
      <c r="U996" s="33"/>
      <c r="V996" s="74"/>
    </row>
    <row r="997" spans="1:22" ht="21" x14ac:dyDescent="0.35">
      <c r="A997" s="295">
        <v>17</v>
      </c>
      <c r="B997" s="2"/>
      <c r="C997" s="3" t="s">
        <v>6</v>
      </c>
      <c r="D997" s="17">
        <v>14</v>
      </c>
      <c r="E997" s="7">
        <v>22.9</v>
      </c>
      <c r="F997" s="7">
        <v>11</v>
      </c>
      <c r="G997" s="7">
        <v>251.89999999999998</v>
      </c>
      <c r="H997" s="8">
        <v>301.27239999999995</v>
      </c>
      <c r="I997" s="15" t="s">
        <v>369</v>
      </c>
      <c r="J997" s="16"/>
      <c r="K997" s="2"/>
      <c r="N997" s="74"/>
      <c r="O997" s="90"/>
      <c r="P997" s="96">
        <f t="shared" si="205"/>
        <v>4</v>
      </c>
      <c r="Q997" s="79" t="s">
        <v>324</v>
      </c>
      <c r="R997" s="78">
        <v>250</v>
      </c>
      <c r="S997" s="78">
        <v>26</v>
      </c>
      <c r="T997" s="97"/>
      <c r="U997" s="33"/>
      <c r="V997" s="74"/>
    </row>
    <row r="998" spans="1:22" ht="21" x14ac:dyDescent="0.35">
      <c r="A998" s="296"/>
      <c r="B998" s="2"/>
      <c r="C998" s="3" t="s">
        <v>47</v>
      </c>
      <c r="D998" s="17">
        <v>28</v>
      </c>
      <c r="E998" s="7">
        <v>22.9</v>
      </c>
      <c r="F998" s="7">
        <v>11</v>
      </c>
      <c r="G998" s="7">
        <v>251.89999999999998</v>
      </c>
      <c r="H998" s="8">
        <v>301.27239999999995</v>
      </c>
      <c r="I998" s="15" t="s">
        <v>370</v>
      </c>
      <c r="J998" s="16"/>
      <c r="K998" s="2"/>
      <c r="N998" s="74"/>
      <c r="O998" s="90"/>
      <c r="P998" s="96">
        <f t="shared" si="205"/>
        <v>5</v>
      </c>
      <c r="Q998" s="79" t="s">
        <v>325</v>
      </c>
      <c r="R998" s="78">
        <v>300</v>
      </c>
      <c r="S998" s="78">
        <v>20</v>
      </c>
      <c r="T998" s="42"/>
      <c r="U998" s="83"/>
      <c r="V998" s="74"/>
    </row>
    <row r="999" spans="1:22" ht="21" x14ac:dyDescent="0.35">
      <c r="A999" s="296"/>
      <c r="B999" s="2"/>
      <c r="C999" s="3" t="s">
        <v>47</v>
      </c>
      <c r="D999" s="17">
        <v>29</v>
      </c>
      <c r="E999" s="7">
        <v>22.9</v>
      </c>
      <c r="F999" s="7">
        <v>11</v>
      </c>
      <c r="G999" s="7">
        <v>251.89999999999998</v>
      </c>
      <c r="H999" s="8">
        <v>301.27239999999995</v>
      </c>
      <c r="I999" s="15" t="s">
        <v>371</v>
      </c>
      <c r="J999" s="16"/>
      <c r="K999" s="2"/>
      <c r="N999" s="74"/>
      <c r="O999" s="90"/>
      <c r="P999" s="96">
        <f t="shared" si="205"/>
        <v>6</v>
      </c>
      <c r="Q999" s="79" t="s">
        <v>326</v>
      </c>
      <c r="R999" s="78" t="s">
        <v>327</v>
      </c>
      <c r="S999" s="78">
        <v>10</v>
      </c>
      <c r="T999" s="42"/>
      <c r="U999" s="83"/>
      <c r="V999" s="74"/>
    </row>
    <row r="1000" spans="1:22" ht="21" x14ac:dyDescent="0.35">
      <c r="A1000" s="296"/>
      <c r="B1000" s="2"/>
      <c r="C1000" s="3" t="s">
        <v>47</v>
      </c>
      <c r="D1000" s="17">
        <v>32</v>
      </c>
      <c r="E1000" s="7">
        <v>22.9</v>
      </c>
      <c r="F1000" s="7">
        <v>11</v>
      </c>
      <c r="G1000" s="7">
        <v>251.89999999999998</v>
      </c>
      <c r="H1000" s="8">
        <v>301.27239999999995</v>
      </c>
      <c r="I1000" s="15" t="s">
        <v>372</v>
      </c>
      <c r="J1000" s="16"/>
      <c r="K1000" s="2"/>
      <c r="N1000" s="74"/>
      <c r="O1000" s="90"/>
      <c r="P1000" s="96">
        <f t="shared" si="205"/>
        <v>7</v>
      </c>
      <c r="Q1000" s="79" t="s">
        <v>260</v>
      </c>
      <c r="R1000" s="78" t="s">
        <v>261</v>
      </c>
      <c r="S1000" s="78">
        <v>16</v>
      </c>
      <c r="T1000" s="42"/>
      <c r="U1000" s="83"/>
      <c r="V1000" s="74"/>
    </row>
    <row r="1001" spans="1:22" ht="21" x14ac:dyDescent="0.35">
      <c r="A1001" s="296"/>
      <c r="B1001" s="2"/>
      <c r="C1001" s="3" t="s">
        <v>47</v>
      </c>
      <c r="D1001" s="17">
        <v>33</v>
      </c>
      <c r="E1001" s="7">
        <v>22.9</v>
      </c>
      <c r="F1001" s="7">
        <v>11</v>
      </c>
      <c r="G1001" s="7">
        <v>251.89999999999998</v>
      </c>
      <c r="H1001" s="8">
        <v>301.27239999999995</v>
      </c>
      <c r="I1001" s="15" t="s">
        <v>373</v>
      </c>
      <c r="J1001" s="16"/>
      <c r="K1001" s="2"/>
      <c r="N1001" s="74"/>
      <c r="O1001" s="90"/>
      <c r="P1001" s="96">
        <f t="shared" si="205"/>
        <v>8</v>
      </c>
      <c r="Q1001" s="89" t="s">
        <v>328</v>
      </c>
      <c r="R1001" s="78"/>
      <c r="S1001" s="78">
        <v>111</v>
      </c>
      <c r="T1001" s="42"/>
      <c r="U1001" s="83"/>
      <c r="V1001" s="74"/>
    </row>
    <row r="1002" spans="1:22" ht="21" x14ac:dyDescent="0.35">
      <c r="A1002" s="296"/>
      <c r="B1002" s="2"/>
      <c r="C1002" s="3" t="s">
        <v>47</v>
      </c>
      <c r="D1002" s="17">
        <v>34</v>
      </c>
      <c r="E1002" s="7">
        <v>22.9</v>
      </c>
      <c r="F1002" s="7">
        <v>11</v>
      </c>
      <c r="G1002" s="7">
        <v>251.89999999999998</v>
      </c>
      <c r="H1002" s="8">
        <v>301.27239999999995</v>
      </c>
      <c r="I1002" s="15" t="s">
        <v>374</v>
      </c>
      <c r="J1002" s="16"/>
      <c r="K1002" s="2"/>
      <c r="N1002" s="74"/>
      <c r="O1002" s="90"/>
      <c r="P1002" s="96">
        <f t="shared" si="205"/>
        <v>9</v>
      </c>
      <c r="Q1002" s="89" t="s">
        <v>333</v>
      </c>
      <c r="R1002" s="78"/>
      <c r="S1002" s="78">
        <v>1</v>
      </c>
      <c r="T1002" s="42"/>
      <c r="U1002" s="83"/>
      <c r="V1002" s="74"/>
    </row>
    <row r="1003" spans="1:22" ht="26.25" x14ac:dyDescent="0.4">
      <c r="A1003" s="296"/>
      <c r="B1003" s="2"/>
      <c r="C1003" s="3" t="s">
        <v>47</v>
      </c>
      <c r="D1003" s="17">
        <v>77</v>
      </c>
      <c r="E1003" s="7">
        <v>22.727</v>
      </c>
      <c r="F1003" s="7">
        <v>11</v>
      </c>
      <c r="G1003" s="7">
        <v>249.99700000000001</v>
      </c>
      <c r="H1003" s="8">
        <v>298.99641200000002</v>
      </c>
      <c r="I1003" s="15" t="s">
        <v>375</v>
      </c>
      <c r="J1003" s="2"/>
      <c r="K1003" s="2"/>
      <c r="N1003" s="74"/>
      <c r="O1003" s="90"/>
      <c r="P1003" s="96">
        <f t="shared" si="205"/>
        <v>10</v>
      </c>
      <c r="Q1003" s="89" t="s">
        <v>329</v>
      </c>
      <c r="R1003" s="78"/>
      <c r="S1003" s="144">
        <f>SUBTOTAL(9,S994:S1002)</f>
        <v>501</v>
      </c>
      <c r="T1003" s="42"/>
      <c r="U1003" s="83"/>
      <c r="V1003" s="74"/>
    </row>
    <row r="1004" spans="1:22" ht="21" x14ac:dyDescent="0.35">
      <c r="A1004" s="296"/>
      <c r="B1004" s="2"/>
      <c r="E1004" s="7"/>
      <c r="F1004" s="7"/>
      <c r="G1004" s="7"/>
      <c r="H1004" s="8"/>
      <c r="I1004" s="15"/>
      <c r="J1004" s="2"/>
      <c r="K1004" s="2"/>
      <c r="N1004" s="74"/>
      <c r="O1004" s="90"/>
      <c r="P1004" s="96">
        <f t="shared" si="205"/>
        <v>11</v>
      </c>
      <c r="Q1004" s="89" t="s">
        <v>332</v>
      </c>
      <c r="R1004" s="78"/>
      <c r="S1004" s="78">
        <f>X982-S1003</f>
        <v>152</v>
      </c>
      <c r="T1004" s="42"/>
      <c r="U1004" s="83"/>
      <c r="V1004" s="74"/>
    </row>
    <row r="1005" spans="1:22" ht="26.25" x14ac:dyDescent="0.4">
      <c r="A1005" s="296"/>
      <c r="B1005" s="2"/>
      <c r="E1005" s="7"/>
      <c r="F1005" s="7"/>
      <c r="G1005" s="7"/>
      <c r="H1005" s="8"/>
      <c r="I1005" s="15"/>
      <c r="J1005" s="2"/>
      <c r="K1005" s="2"/>
      <c r="N1005" s="74"/>
      <c r="O1005" s="90"/>
      <c r="P1005" s="96"/>
      <c r="Q1005" s="143" t="s">
        <v>330</v>
      </c>
      <c r="R1005" s="78"/>
      <c r="S1005" s="144">
        <f>S1003+S1004</f>
        <v>653</v>
      </c>
      <c r="T1005" s="42"/>
      <c r="U1005" s="83"/>
      <c r="V1005" s="74"/>
    </row>
    <row r="1006" spans="1:22" ht="21" x14ac:dyDescent="0.35">
      <c r="A1006" s="296"/>
      <c r="B1006" s="2"/>
      <c r="E1006" s="7"/>
      <c r="F1006" s="7"/>
      <c r="G1006" s="7"/>
      <c r="H1006" s="8"/>
      <c r="I1006" s="15"/>
      <c r="J1006" s="2"/>
      <c r="K1006" s="2"/>
      <c r="N1006" s="74"/>
      <c r="O1006" s="90"/>
      <c r="P1006" s="96"/>
      <c r="Q1006" s="89"/>
      <c r="R1006" s="78"/>
      <c r="S1006" s="138"/>
      <c r="T1006" s="42"/>
      <c r="U1006" s="83"/>
      <c r="V1006" s="74"/>
    </row>
    <row r="1007" spans="1:22" s="129" customFormat="1" ht="29.1" customHeight="1" x14ac:dyDescent="0.35">
      <c r="A1007" s="296"/>
      <c r="B1007" s="2"/>
      <c r="C1007" s="3" t="s">
        <v>147</v>
      </c>
      <c r="D1007" s="17">
        <v>6</v>
      </c>
      <c r="E1007" s="7">
        <v>22.9</v>
      </c>
      <c r="F1007" s="7">
        <v>11</v>
      </c>
      <c r="G1007" s="7">
        <v>251.89999999999998</v>
      </c>
      <c r="H1007" s="8">
        <v>301.27239999999995</v>
      </c>
      <c r="I1007" s="15" t="s">
        <v>376</v>
      </c>
      <c r="J1007" s="133"/>
      <c r="K1007" s="133"/>
      <c r="N1007" s="130"/>
      <c r="O1007" s="131"/>
      <c r="P1007" s="134"/>
      <c r="Q1007" s="135"/>
      <c r="R1007" s="136"/>
      <c r="S1007" s="136"/>
      <c r="T1007" s="132"/>
      <c r="U1007" s="137"/>
      <c r="V1007" s="130"/>
    </row>
    <row r="1008" spans="1:22" ht="21" x14ac:dyDescent="0.35">
      <c r="A1008" s="296"/>
      <c r="B1008" s="2"/>
      <c r="C1008" s="3" t="s">
        <v>147</v>
      </c>
      <c r="D1008" s="17">
        <v>7</v>
      </c>
      <c r="E1008" s="7">
        <v>22.9</v>
      </c>
      <c r="F1008" s="7">
        <v>11</v>
      </c>
      <c r="G1008" s="7">
        <v>251.89999999999998</v>
      </c>
      <c r="H1008" s="8">
        <v>301.27239999999995</v>
      </c>
      <c r="I1008" s="15" t="s">
        <v>377</v>
      </c>
      <c r="J1008" s="16"/>
      <c r="K1008" s="2"/>
      <c r="N1008" s="74"/>
      <c r="O1008" s="90"/>
      <c r="P1008" s="292">
        <v>12</v>
      </c>
      <c r="Q1008" s="276" t="s">
        <v>384</v>
      </c>
      <c r="R1008" s="78">
        <v>200</v>
      </c>
      <c r="S1008" s="78">
        <v>1</v>
      </c>
      <c r="T1008" s="42"/>
      <c r="U1008" s="83"/>
      <c r="V1008" s="74"/>
    </row>
    <row r="1009" spans="1:27" ht="21" x14ac:dyDescent="0.35">
      <c r="A1009" s="296"/>
      <c r="B1009" s="2"/>
      <c r="C1009" s="3" t="s">
        <v>147</v>
      </c>
      <c r="D1009" s="17">
        <v>40</v>
      </c>
      <c r="E1009" s="7">
        <v>22.9</v>
      </c>
      <c r="F1009" s="7">
        <v>11</v>
      </c>
      <c r="G1009" s="7">
        <v>251.89999999999998</v>
      </c>
      <c r="H1009" s="8">
        <v>301.27239999999995</v>
      </c>
      <c r="I1009" s="15" t="s">
        <v>378</v>
      </c>
      <c r="J1009" s="16"/>
      <c r="K1009" s="2"/>
      <c r="N1009" s="74"/>
      <c r="O1009" s="90"/>
      <c r="P1009" s="292"/>
      <c r="Q1009" s="277"/>
      <c r="R1009" s="78">
        <v>250</v>
      </c>
      <c r="S1009" s="78">
        <v>44</v>
      </c>
      <c r="T1009" s="42"/>
      <c r="U1009" s="83"/>
      <c r="V1009" s="74"/>
    </row>
    <row r="1010" spans="1:27" ht="21.75" thickBot="1" x14ac:dyDescent="0.4">
      <c r="A1010" s="296"/>
      <c r="B1010" s="2"/>
      <c r="C1010" s="3" t="s">
        <v>147</v>
      </c>
      <c r="D1010" s="17">
        <v>41</v>
      </c>
      <c r="E1010" s="7">
        <v>22.9</v>
      </c>
      <c r="F1010" s="7">
        <v>11</v>
      </c>
      <c r="G1010" s="7">
        <v>251.89999999999998</v>
      </c>
      <c r="H1010" s="8">
        <v>301.27239999999995</v>
      </c>
      <c r="I1010" s="15" t="s">
        <v>379</v>
      </c>
      <c r="J1010" s="16"/>
      <c r="K1010" s="2"/>
      <c r="N1010" s="74"/>
      <c r="O1010" s="90"/>
      <c r="P1010" s="292"/>
      <c r="Q1010" s="277"/>
      <c r="R1010" s="78">
        <v>300</v>
      </c>
      <c r="S1010" s="78">
        <v>34</v>
      </c>
      <c r="T1010" s="42"/>
      <c r="U1010" s="83"/>
      <c r="V1010" s="74"/>
      <c r="W1010" s="78">
        <v>8</v>
      </c>
      <c r="X1010" s="81" t="s">
        <v>262</v>
      </c>
      <c r="Y1010" s="78">
        <v>105</v>
      </c>
      <c r="AA1010" s="78">
        <v>105</v>
      </c>
    </row>
    <row r="1011" spans="1:27" ht="21" x14ac:dyDescent="0.35">
      <c r="A1011" s="296"/>
      <c r="B1011" s="2"/>
      <c r="C1011" s="3" t="s">
        <v>147</v>
      </c>
      <c r="D1011" s="17">
        <v>44</v>
      </c>
      <c r="E1011" s="7">
        <v>22.9</v>
      </c>
      <c r="F1011" s="7">
        <v>11</v>
      </c>
      <c r="G1011" s="7">
        <v>251.89999999999998</v>
      </c>
      <c r="H1011" s="8">
        <v>301.27239999999995</v>
      </c>
      <c r="I1011" s="15" t="s">
        <v>380</v>
      </c>
      <c r="J1011" s="16"/>
      <c r="K1011" s="2"/>
      <c r="N1011" s="74"/>
      <c r="O1011" s="90"/>
      <c r="P1011" s="292"/>
      <c r="Q1011" s="277"/>
      <c r="R1011" s="78">
        <v>325</v>
      </c>
      <c r="S1011" s="78">
        <v>4</v>
      </c>
      <c r="T1011" s="42"/>
      <c r="U1011" s="83"/>
      <c r="V1011" s="74"/>
      <c r="W1011" s="82"/>
      <c r="X1011" s="287" t="s">
        <v>268</v>
      </c>
      <c r="Y1011" s="78">
        <v>43</v>
      </c>
      <c r="AA1011" s="78"/>
    </row>
    <row r="1012" spans="1:27" ht="21" x14ac:dyDescent="0.35">
      <c r="A1012" s="296"/>
      <c r="B1012" s="2"/>
      <c r="E1012" s="7"/>
      <c r="F1012" s="7"/>
      <c r="G1012" s="7"/>
      <c r="H1012" s="8"/>
      <c r="I1012" s="15"/>
      <c r="J1012" s="16"/>
      <c r="K1012" s="2"/>
      <c r="N1012" s="74"/>
      <c r="O1012" s="90"/>
      <c r="P1012" s="292"/>
      <c r="Q1012" s="277"/>
      <c r="R1012" s="78">
        <v>375</v>
      </c>
      <c r="S1012" s="78">
        <v>21</v>
      </c>
      <c r="T1012" s="42"/>
      <c r="U1012" s="83"/>
      <c r="V1012" s="74"/>
      <c r="W1012" s="82"/>
      <c r="X1012" s="288"/>
      <c r="Y1012" s="78"/>
      <c r="AA1012" s="78"/>
    </row>
    <row r="1013" spans="1:27" ht="21" x14ac:dyDescent="0.35">
      <c r="A1013" s="296"/>
      <c r="B1013" s="2"/>
      <c r="E1013" s="7"/>
      <c r="F1013" s="7"/>
      <c r="G1013" s="7"/>
      <c r="H1013" s="8"/>
      <c r="I1013" s="15"/>
      <c r="J1013" s="16"/>
      <c r="K1013" s="2"/>
      <c r="N1013" s="74"/>
      <c r="O1013" s="90"/>
      <c r="P1013" s="292"/>
      <c r="Q1013" s="277"/>
      <c r="R1013" s="78">
        <v>500</v>
      </c>
      <c r="S1013" s="78">
        <v>7</v>
      </c>
      <c r="T1013" s="42"/>
      <c r="U1013" s="83"/>
      <c r="V1013" s="74"/>
      <c r="W1013" s="82"/>
      <c r="X1013" s="288"/>
      <c r="Y1013" s="78"/>
      <c r="AA1013" s="78"/>
    </row>
    <row r="1014" spans="1:27" ht="30" x14ac:dyDescent="0.4">
      <c r="A1014" s="296"/>
      <c r="B1014" s="2"/>
      <c r="C1014" s="3" t="s">
        <v>147</v>
      </c>
      <c r="D1014" s="17">
        <v>69</v>
      </c>
      <c r="E1014" s="7">
        <v>22.9</v>
      </c>
      <c r="F1014" s="7">
        <v>11</v>
      </c>
      <c r="G1014" s="7">
        <v>251.89999999999998</v>
      </c>
      <c r="H1014" s="8">
        <v>301.27239999999995</v>
      </c>
      <c r="I1014" s="15" t="s">
        <v>381</v>
      </c>
      <c r="J1014" s="16"/>
      <c r="K1014" s="2"/>
      <c r="N1014" s="74"/>
      <c r="O1014" s="90"/>
      <c r="P1014" s="292"/>
      <c r="Q1014" s="278"/>
      <c r="R1014" s="78"/>
      <c r="S1014" s="142">
        <f>SUBTOTAL(9,S1008:S1013)</f>
        <v>111</v>
      </c>
      <c r="T1014" s="42"/>
      <c r="U1014" s="83"/>
      <c r="V1014" s="74"/>
      <c r="W1014" s="82"/>
      <c r="X1014" s="288"/>
      <c r="Y1014" s="78">
        <v>31</v>
      </c>
      <c r="AA1014" s="78"/>
    </row>
    <row r="1015" spans="1:27" ht="21.75" thickBot="1" x14ac:dyDescent="0.4">
      <c r="A1015" s="2"/>
      <c r="B1015" s="2"/>
      <c r="C1015" s="2"/>
      <c r="D1015" s="16"/>
      <c r="E1015" s="2"/>
      <c r="F1015" s="2"/>
      <c r="G1015" s="2"/>
      <c r="H1015" s="2"/>
      <c r="I1015" s="2"/>
      <c r="J1015" s="16"/>
      <c r="K1015" s="2"/>
      <c r="N1015" s="74"/>
      <c r="O1015" s="90"/>
      <c r="P1015" s="279">
        <v>13</v>
      </c>
      <c r="Q1015" s="276" t="s">
        <v>383</v>
      </c>
      <c r="R1015" s="78">
        <v>180</v>
      </c>
      <c r="S1015" s="78">
        <v>1</v>
      </c>
      <c r="T1015" s="42"/>
      <c r="U1015" s="92"/>
      <c r="V1015" s="74"/>
    </row>
    <row r="1016" spans="1:27" ht="21.75" thickBot="1" x14ac:dyDescent="0.4">
      <c r="A1016" s="2"/>
      <c r="B1016" s="2"/>
      <c r="C1016" s="2"/>
      <c r="D1016" s="16"/>
      <c r="E1016" s="2"/>
      <c r="F1016" s="2"/>
      <c r="G1016" s="2"/>
      <c r="H1016" s="2"/>
      <c r="I1016" s="2"/>
      <c r="J1016" s="16"/>
      <c r="K1016" s="2"/>
      <c r="N1016" s="74"/>
      <c r="O1016" s="90"/>
      <c r="P1016" s="280"/>
      <c r="Q1016" s="277"/>
      <c r="R1016" s="78">
        <v>193</v>
      </c>
      <c r="S1016" s="78">
        <v>34</v>
      </c>
      <c r="T1016" s="42"/>
      <c r="U1016" s="87"/>
      <c r="V1016" s="74"/>
    </row>
    <row r="1017" spans="1:27" ht="21" x14ac:dyDescent="0.35">
      <c r="A1017" s="2"/>
      <c r="B1017" s="2"/>
      <c r="C1017" s="2"/>
      <c r="D1017" s="16"/>
      <c r="E1017" s="2"/>
      <c r="F1017" s="2"/>
      <c r="G1017" s="2"/>
      <c r="H1017" s="2"/>
      <c r="I1017" s="2"/>
      <c r="J1017" s="16"/>
      <c r="K1017" s="2"/>
      <c r="N1017" s="74"/>
      <c r="O1017" s="90"/>
      <c r="P1017" s="280"/>
      <c r="Q1017" s="277"/>
      <c r="R1017" s="78">
        <v>200</v>
      </c>
      <c r="S1017" s="78">
        <v>15</v>
      </c>
      <c r="T1017" s="42"/>
      <c r="U1017" s="88"/>
      <c r="V1017" s="74"/>
    </row>
    <row r="1018" spans="1:27" ht="21" x14ac:dyDescent="0.35">
      <c r="A1018" s="2"/>
      <c r="B1018" s="2"/>
      <c r="C1018" s="2"/>
      <c r="D1018" s="16"/>
      <c r="E1018" s="2"/>
      <c r="F1018" s="2"/>
      <c r="G1018" s="2"/>
      <c r="H1018" s="2"/>
      <c r="I1018" s="2"/>
      <c r="J1018" s="16"/>
      <c r="K1018" s="2"/>
      <c r="N1018" s="74"/>
      <c r="O1018" s="90"/>
      <c r="P1018" s="280"/>
      <c r="Q1018" s="277"/>
      <c r="R1018" s="78">
        <v>250</v>
      </c>
      <c r="S1018" s="78">
        <v>8</v>
      </c>
      <c r="T1018" s="42"/>
      <c r="U1018" s="83"/>
      <c r="V1018" s="74"/>
    </row>
    <row r="1019" spans="1:27" ht="21" x14ac:dyDescent="0.35">
      <c r="A1019" s="2"/>
      <c r="B1019" s="2"/>
      <c r="C1019" s="2"/>
      <c r="D1019" s="16"/>
      <c r="E1019" s="2"/>
      <c r="F1019" s="2"/>
      <c r="G1019" s="2"/>
      <c r="H1019" s="2"/>
      <c r="I1019" s="2"/>
      <c r="J1019" s="16"/>
      <c r="K1019" s="2"/>
      <c r="N1019" s="74"/>
      <c r="O1019" s="90"/>
      <c r="P1019" s="280"/>
      <c r="Q1019" s="277"/>
      <c r="R1019" s="78">
        <v>275</v>
      </c>
      <c r="S1019" s="78">
        <v>1</v>
      </c>
      <c r="T1019" s="42"/>
      <c r="U1019" s="83"/>
      <c r="V1019" s="74"/>
    </row>
    <row r="1020" spans="1:27" ht="21" x14ac:dyDescent="0.35">
      <c r="A1020" s="2"/>
      <c r="B1020" s="2"/>
      <c r="C1020" s="2"/>
      <c r="D1020" s="16"/>
      <c r="E1020" s="2"/>
      <c r="F1020" s="2"/>
      <c r="G1020" s="2"/>
      <c r="H1020" s="2"/>
      <c r="I1020" s="2"/>
      <c r="J1020" s="16"/>
      <c r="K1020" s="2"/>
      <c r="N1020" s="74"/>
      <c r="O1020" s="90"/>
      <c r="P1020" s="280"/>
      <c r="Q1020" s="277"/>
      <c r="R1020" s="78">
        <v>300</v>
      </c>
      <c r="S1020" s="78">
        <v>5</v>
      </c>
      <c r="T1020" s="42"/>
      <c r="U1020" s="83"/>
      <c r="V1020" s="74"/>
    </row>
    <row r="1021" spans="1:27" ht="21" x14ac:dyDescent="0.35">
      <c r="A1021" s="2"/>
      <c r="B1021" s="2"/>
      <c r="C1021" s="2"/>
      <c r="D1021" s="16"/>
      <c r="E1021" s="2"/>
      <c r="F1021" s="2"/>
      <c r="G1021" s="2"/>
      <c r="H1021" s="2"/>
      <c r="I1021" s="2"/>
      <c r="J1021" s="16"/>
      <c r="K1021" s="2"/>
      <c r="N1021" s="74"/>
      <c r="O1021" s="90"/>
      <c r="P1021" s="280"/>
      <c r="Q1021" s="277"/>
      <c r="R1021" s="78">
        <v>330</v>
      </c>
      <c r="S1021" s="78">
        <v>8</v>
      </c>
      <c r="T1021" s="42"/>
      <c r="U1021" s="83"/>
      <c r="V1021" s="74"/>
    </row>
    <row r="1022" spans="1:27" ht="21" x14ac:dyDescent="0.35">
      <c r="A1022" s="2"/>
      <c r="B1022" s="2"/>
      <c r="C1022" s="2"/>
      <c r="D1022" s="16"/>
      <c r="E1022" s="2"/>
      <c r="F1022" s="2"/>
      <c r="G1022" s="2"/>
      <c r="H1022" s="2"/>
      <c r="I1022" s="2"/>
      <c r="J1022" s="16"/>
      <c r="K1022" s="2"/>
      <c r="N1022" s="74"/>
      <c r="O1022" s="90"/>
      <c r="P1022" s="280"/>
      <c r="Q1022" s="277"/>
      <c r="R1022" s="78">
        <v>350</v>
      </c>
      <c r="S1022" s="78">
        <v>3</v>
      </c>
      <c r="T1022" s="42"/>
      <c r="U1022" s="83"/>
      <c r="V1022" s="74"/>
    </row>
    <row r="1023" spans="1:27" ht="21" x14ac:dyDescent="0.35">
      <c r="A1023" s="2"/>
      <c r="B1023" s="2"/>
      <c r="C1023" s="2"/>
      <c r="D1023" s="16"/>
      <c r="E1023" s="2"/>
      <c r="F1023" s="2"/>
      <c r="G1023" s="2"/>
      <c r="H1023" s="2"/>
      <c r="I1023" s="2"/>
      <c r="J1023" s="16"/>
      <c r="K1023" s="2"/>
      <c r="N1023" s="74"/>
      <c r="O1023" s="90"/>
      <c r="P1023" s="280"/>
      <c r="Q1023" s="277"/>
      <c r="R1023" s="78">
        <v>375</v>
      </c>
      <c r="S1023" s="78">
        <v>7</v>
      </c>
      <c r="T1023" s="42"/>
      <c r="U1023" s="83"/>
      <c r="V1023" s="74"/>
    </row>
    <row r="1024" spans="1:27" ht="21" x14ac:dyDescent="0.35">
      <c r="A1024" s="2"/>
      <c r="B1024" s="2"/>
      <c r="C1024" s="2"/>
      <c r="D1024" s="16"/>
      <c r="E1024" s="2"/>
      <c r="F1024" s="2"/>
      <c r="G1024" s="2"/>
      <c r="H1024" s="2"/>
      <c r="I1024" s="2"/>
      <c r="J1024" s="16"/>
      <c r="K1024" s="2"/>
      <c r="N1024" s="74"/>
      <c r="O1024" s="90"/>
      <c r="P1024" s="280"/>
      <c r="Q1024" s="277"/>
      <c r="R1024" s="78">
        <v>390</v>
      </c>
      <c r="S1024" s="78">
        <v>2</v>
      </c>
      <c r="T1024" s="42"/>
      <c r="U1024" s="83"/>
      <c r="V1024" s="74"/>
    </row>
    <row r="1025" spans="1:22" ht="21" x14ac:dyDescent="0.35">
      <c r="A1025" s="2"/>
      <c r="B1025" s="2"/>
      <c r="C1025" s="2"/>
      <c r="D1025" s="16"/>
      <c r="E1025" s="2"/>
      <c r="F1025" s="2"/>
      <c r="G1025" s="2"/>
      <c r="H1025" s="2"/>
      <c r="I1025" s="2"/>
      <c r="J1025" s="16"/>
      <c r="K1025" s="2"/>
      <c r="N1025" s="74"/>
      <c r="O1025" s="90"/>
      <c r="P1025" s="280"/>
      <c r="Q1025" s="277"/>
      <c r="R1025" s="78">
        <v>400</v>
      </c>
      <c r="S1025" s="78">
        <v>34</v>
      </c>
      <c r="T1025" s="141" t="s">
        <v>385</v>
      </c>
      <c r="U1025" s="83"/>
      <c r="V1025" s="74"/>
    </row>
    <row r="1026" spans="1:22" ht="21" x14ac:dyDescent="0.35">
      <c r="A1026" s="2"/>
      <c r="B1026" s="2"/>
      <c r="C1026" s="2"/>
      <c r="D1026" s="16"/>
      <c r="E1026" s="2"/>
      <c r="F1026" s="2"/>
      <c r="G1026" s="2"/>
      <c r="H1026" s="2"/>
      <c r="I1026" s="2"/>
      <c r="J1026" s="16"/>
      <c r="K1026" s="2"/>
      <c r="N1026" s="74"/>
      <c r="O1026" s="90"/>
      <c r="P1026" s="280"/>
      <c r="Q1026" s="277"/>
      <c r="R1026" s="78">
        <v>425</v>
      </c>
      <c r="S1026" s="78">
        <v>2</v>
      </c>
      <c r="T1026" s="42"/>
      <c r="U1026" s="83"/>
      <c r="V1026" s="74"/>
    </row>
    <row r="1027" spans="1:22" ht="21" x14ac:dyDescent="0.35">
      <c r="A1027" s="2"/>
      <c r="B1027" s="2"/>
      <c r="C1027" s="2"/>
      <c r="D1027" s="16"/>
      <c r="E1027" s="2"/>
      <c r="F1027" s="2"/>
      <c r="G1027" s="2"/>
      <c r="H1027" s="2"/>
      <c r="I1027" s="2"/>
      <c r="J1027" s="16"/>
      <c r="K1027" s="2"/>
      <c r="N1027" s="74"/>
      <c r="O1027" s="90"/>
      <c r="P1027" s="280"/>
      <c r="Q1027" s="277"/>
      <c r="R1027" s="78">
        <v>500</v>
      </c>
      <c r="S1027" s="78">
        <v>3</v>
      </c>
      <c r="T1027" s="42"/>
      <c r="U1027" s="83"/>
      <c r="V1027" s="74"/>
    </row>
    <row r="1028" spans="1:22" ht="21" x14ac:dyDescent="0.35">
      <c r="A1028" s="2"/>
      <c r="B1028" s="2"/>
      <c r="C1028" s="2"/>
      <c r="D1028" s="16"/>
      <c r="E1028" s="2"/>
      <c r="F1028" s="2"/>
      <c r="G1028" s="2"/>
      <c r="H1028" s="2"/>
      <c r="I1028" s="2"/>
      <c r="J1028" s="16"/>
      <c r="K1028" s="2"/>
      <c r="N1028" s="74"/>
      <c r="O1028" s="90"/>
      <c r="P1028" s="280"/>
      <c r="Q1028" s="277"/>
      <c r="R1028" s="78">
        <v>600</v>
      </c>
      <c r="S1028" s="78">
        <v>7</v>
      </c>
      <c r="T1028" s="42"/>
      <c r="U1028" s="83"/>
      <c r="V1028" s="74"/>
    </row>
    <row r="1029" spans="1:22" ht="21" x14ac:dyDescent="0.35">
      <c r="A1029" s="2"/>
      <c r="B1029" s="2"/>
      <c r="C1029" s="2"/>
      <c r="D1029" s="16"/>
      <c r="E1029" s="2"/>
      <c r="F1029" s="2"/>
      <c r="G1029" s="2"/>
      <c r="H1029" s="2"/>
      <c r="I1029" s="2"/>
      <c r="J1029" s="16"/>
      <c r="K1029" s="2"/>
      <c r="N1029" s="74"/>
      <c r="O1029" s="90"/>
      <c r="P1029" s="280"/>
      <c r="Q1029" s="277"/>
      <c r="R1029" s="78">
        <v>700</v>
      </c>
      <c r="S1029" s="78">
        <v>5</v>
      </c>
      <c r="T1029" s="42"/>
      <c r="U1029" s="83"/>
      <c r="V1029" s="74"/>
    </row>
    <row r="1030" spans="1:22" ht="21" x14ac:dyDescent="0.35">
      <c r="A1030" s="2"/>
      <c r="B1030" s="2"/>
      <c r="C1030" s="2"/>
      <c r="D1030" s="16"/>
      <c r="E1030" s="2"/>
      <c r="F1030" s="2"/>
      <c r="G1030" s="2"/>
      <c r="H1030" s="2"/>
      <c r="I1030" s="2"/>
      <c r="J1030" s="16"/>
      <c r="K1030" s="2"/>
      <c r="N1030" s="74"/>
      <c r="O1030" s="90"/>
      <c r="P1030" s="280"/>
      <c r="Q1030" s="277"/>
      <c r="R1030" s="78">
        <v>800</v>
      </c>
      <c r="S1030" s="78">
        <v>1</v>
      </c>
      <c r="T1030" s="42"/>
      <c r="U1030" s="83"/>
      <c r="V1030" s="74"/>
    </row>
    <row r="1031" spans="1:22" ht="21" x14ac:dyDescent="0.35">
      <c r="A1031" s="2"/>
      <c r="B1031" s="2"/>
      <c r="C1031" s="2"/>
      <c r="D1031" s="16"/>
      <c r="E1031" s="2"/>
      <c r="F1031" s="2"/>
      <c r="G1031" s="2"/>
      <c r="H1031" s="2"/>
      <c r="I1031" s="2"/>
      <c r="J1031" s="16"/>
      <c r="K1031" s="2"/>
      <c r="N1031" s="74"/>
      <c r="O1031" s="90"/>
      <c r="P1031" s="280"/>
      <c r="Q1031" s="277"/>
      <c r="R1031" s="78">
        <v>900</v>
      </c>
      <c r="S1031" s="78">
        <v>1</v>
      </c>
      <c r="T1031" s="42"/>
      <c r="U1031" s="83"/>
      <c r="V1031" s="74"/>
    </row>
    <row r="1032" spans="1:22" ht="21" x14ac:dyDescent="0.35">
      <c r="A1032" s="2"/>
      <c r="B1032" s="2"/>
      <c r="C1032" s="2"/>
      <c r="D1032" s="16"/>
      <c r="E1032" s="2"/>
      <c r="F1032" s="2"/>
      <c r="G1032" s="2"/>
      <c r="H1032" s="2"/>
      <c r="I1032" s="2"/>
      <c r="J1032" s="16"/>
      <c r="K1032" s="2"/>
      <c r="N1032" s="74"/>
      <c r="O1032" s="90"/>
      <c r="P1032" s="280"/>
      <c r="Q1032" s="277"/>
      <c r="R1032" s="78">
        <v>1000</v>
      </c>
      <c r="S1032" s="78">
        <v>15</v>
      </c>
      <c r="T1032" s="42"/>
      <c r="U1032" s="83"/>
      <c r="V1032" s="74"/>
    </row>
    <row r="1033" spans="1:22" ht="30" x14ac:dyDescent="0.4">
      <c r="A1033" s="2"/>
      <c r="B1033" s="2"/>
      <c r="C1033" s="2"/>
      <c r="D1033" s="16"/>
      <c r="E1033" s="2"/>
      <c r="F1033" s="2"/>
      <c r="G1033" s="2"/>
      <c r="H1033" s="2"/>
      <c r="I1033" s="2"/>
      <c r="J1033" s="16"/>
      <c r="K1033" s="2"/>
      <c r="N1033" s="74"/>
      <c r="O1033" s="90"/>
      <c r="P1033" s="281"/>
      <c r="Q1033" s="278"/>
      <c r="R1033" s="85"/>
      <c r="S1033" s="140">
        <f>SUBTOTAL(9,S1015:S1032)</f>
        <v>152</v>
      </c>
      <c r="T1033" s="139"/>
      <c r="U1033" s="83"/>
      <c r="V1033" s="74"/>
    </row>
    <row r="1034" spans="1:22" ht="21" x14ac:dyDescent="0.35">
      <c r="A1034" s="2"/>
      <c r="B1034" s="2"/>
      <c r="C1034" s="2"/>
      <c r="D1034" s="16"/>
      <c r="E1034" s="2"/>
      <c r="F1034" s="2"/>
      <c r="G1034" s="2"/>
      <c r="H1034" s="2"/>
      <c r="I1034" s="2"/>
      <c r="J1034" s="16"/>
      <c r="K1034" s="2"/>
      <c r="N1034" s="74"/>
      <c r="O1034" s="74"/>
      <c r="P1034" s="73"/>
      <c r="Q1034" s="73"/>
      <c r="R1034" s="73"/>
      <c r="S1034" s="73"/>
      <c r="T1034" s="73"/>
      <c r="U1034" s="78"/>
      <c r="V1034" s="74"/>
    </row>
    <row r="1035" spans="1:22" ht="21" x14ac:dyDescent="0.35">
      <c r="A1035" s="2"/>
      <c r="B1035" s="2"/>
      <c r="C1035" s="2"/>
      <c r="D1035" s="16"/>
      <c r="E1035" s="2"/>
      <c r="F1035" s="2"/>
      <c r="G1035" s="2"/>
      <c r="H1035" s="2"/>
      <c r="I1035" s="2"/>
      <c r="J1035" s="16"/>
      <c r="K1035" s="2"/>
      <c r="N1035" s="74"/>
      <c r="O1035" s="74"/>
      <c r="U1035" s="74"/>
      <c r="V1035" s="74"/>
    </row>
    <row r="1036" spans="1:22" ht="21" x14ac:dyDescent="0.35">
      <c r="A1036" s="2"/>
      <c r="B1036" s="2"/>
      <c r="C1036" s="2"/>
      <c r="D1036" s="16"/>
      <c r="E1036" s="2"/>
      <c r="F1036" s="2"/>
      <c r="G1036" s="2"/>
      <c r="H1036" s="2"/>
      <c r="I1036" s="2"/>
      <c r="J1036" s="16"/>
      <c r="K1036" s="2"/>
      <c r="N1036" s="74"/>
      <c r="O1036" s="74"/>
      <c r="U1036" s="74"/>
      <c r="V1036" s="74"/>
    </row>
    <row r="1037" spans="1:22" x14ac:dyDescent="0.25">
      <c r="A1037" s="2"/>
      <c r="B1037" s="2"/>
      <c r="C1037" s="2"/>
      <c r="D1037" s="16"/>
      <c r="E1037" s="2"/>
      <c r="F1037" s="2"/>
      <c r="G1037" s="2"/>
      <c r="H1037" s="2"/>
      <c r="I1037" s="2"/>
      <c r="J1037" s="16"/>
      <c r="K1037" s="2"/>
    </row>
    <row r="1038" spans="1:22" x14ac:dyDescent="0.25">
      <c r="A1038" s="2"/>
      <c r="B1038" s="2"/>
      <c r="C1038" s="2"/>
      <c r="D1038" s="16"/>
      <c r="E1038" s="2"/>
      <c r="F1038" s="2"/>
      <c r="G1038" s="2"/>
      <c r="H1038" s="2"/>
      <c r="I1038" s="2"/>
      <c r="J1038" s="16"/>
      <c r="K1038" s="2"/>
    </row>
    <row r="1039" spans="1:22" x14ac:dyDescent="0.25">
      <c r="A1039" s="2"/>
      <c r="B1039" s="2"/>
      <c r="C1039" s="2"/>
      <c r="D1039" s="16"/>
      <c r="E1039" s="2"/>
      <c r="F1039" s="2"/>
      <c r="G1039" s="2"/>
      <c r="H1039" s="2"/>
      <c r="I1039" s="2"/>
      <c r="J1039" s="16"/>
      <c r="K1039" s="2"/>
    </row>
    <row r="1040" spans="1:22" x14ac:dyDescent="0.25">
      <c r="A1040" s="2"/>
      <c r="B1040" s="2"/>
      <c r="C1040" s="2"/>
      <c r="D1040" s="16"/>
      <c r="E1040" s="2"/>
      <c r="F1040" s="2"/>
      <c r="G1040" s="2"/>
      <c r="H1040" s="2"/>
      <c r="I1040" s="2"/>
      <c r="J1040" s="16"/>
      <c r="K1040" s="2"/>
    </row>
    <row r="1041" spans="1:11" x14ac:dyDescent="0.25">
      <c r="A1041" s="2"/>
      <c r="B1041" s="2"/>
      <c r="C1041" s="2"/>
      <c r="D1041" s="16"/>
      <c r="E1041" s="2"/>
      <c r="F1041" s="2"/>
      <c r="G1041" s="2"/>
      <c r="H1041" s="2"/>
      <c r="I1041" s="2"/>
      <c r="J1041" s="16"/>
      <c r="K1041" s="2"/>
    </row>
    <row r="1042" spans="1:11" x14ac:dyDescent="0.25">
      <c r="A1042" s="2"/>
      <c r="B1042" s="2"/>
      <c r="C1042" s="2"/>
      <c r="D1042" s="16"/>
      <c r="E1042" s="2"/>
      <c r="F1042" s="2"/>
      <c r="G1042" s="2"/>
      <c r="H1042" s="2"/>
      <c r="I1042" s="2"/>
      <c r="J1042" s="16"/>
      <c r="K1042" s="2"/>
    </row>
    <row r="1043" spans="1:11" x14ac:dyDescent="0.25">
      <c r="A1043" s="2"/>
      <c r="B1043" s="2"/>
      <c r="C1043" s="2"/>
      <c r="D1043" s="16"/>
      <c r="E1043" s="2"/>
      <c r="F1043" s="2"/>
      <c r="G1043" s="2"/>
      <c r="H1043" s="2"/>
      <c r="I1043" s="2"/>
      <c r="J1043" s="16"/>
      <c r="K1043" s="2"/>
    </row>
    <row r="1044" spans="1:11" x14ac:dyDescent="0.25">
      <c r="A1044" s="2"/>
      <c r="B1044" s="2"/>
      <c r="C1044" s="2"/>
      <c r="D1044" s="16"/>
      <c r="E1044" s="2"/>
      <c r="F1044" s="2"/>
      <c r="G1044" s="2"/>
      <c r="H1044" s="2"/>
      <c r="I1044" s="2"/>
      <c r="J1044" s="16"/>
      <c r="K1044" s="2"/>
    </row>
    <row r="1045" spans="1:11" x14ac:dyDescent="0.25">
      <c r="A1045" s="2"/>
      <c r="B1045" s="2"/>
      <c r="C1045" s="2"/>
      <c r="D1045" s="16"/>
      <c r="E1045" s="2"/>
      <c r="F1045" s="2"/>
      <c r="G1045" s="2"/>
      <c r="H1045" s="2"/>
      <c r="I1045" s="2"/>
      <c r="J1045" s="16"/>
      <c r="K1045" s="2"/>
    </row>
    <row r="1046" spans="1:11" x14ac:dyDescent="0.25">
      <c r="A1046" s="2"/>
      <c r="B1046" s="2"/>
      <c r="C1046" s="2"/>
      <c r="D1046" s="16"/>
      <c r="E1046" s="2"/>
      <c r="F1046" s="2"/>
      <c r="G1046" s="2"/>
      <c r="H1046" s="2"/>
      <c r="I1046" s="2"/>
      <c r="J1046" s="16"/>
      <c r="K1046" s="2"/>
    </row>
    <row r="1047" spans="1:11" x14ac:dyDescent="0.25">
      <c r="A1047" s="2"/>
      <c r="B1047" s="2"/>
      <c r="C1047" s="2"/>
      <c r="D1047" s="16"/>
      <c r="E1047" s="2"/>
      <c r="F1047" s="2"/>
      <c r="G1047" s="2"/>
      <c r="H1047" s="2"/>
      <c r="I1047" s="2"/>
      <c r="J1047" s="16"/>
      <c r="K1047" s="2"/>
    </row>
    <row r="1048" spans="1:11" x14ac:dyDescent="0.25">
      <c r="A1048" s="2"/>
      <c r="B1048" s="2"/>
      <c r="C1048" s="2"/>
      <c r="D1048" s="16"/>
      <c r="E1048" s="2"/>
      <c r="F1048" s="2"/>
      <c r="G1048" s="2"/>
      <c r="H1048" s="2"/>
      <c r="I1048" s="2"/>
      <c r="J1048" s="16"/>
      <c r="K1048" s="2"/>
    </row>
    <row r="1049" spans="1:11" x14ac:dyDescent="0.25">
      <c r="A1049" s="2"/>
      <c r="B1049" s="2"/>
      <c r="C1049" s="2"/>
      <c r="D1049" s="16"/>
      <c r="E1049" s="2"/>
      <c r="F1049" s="2"/>
      <c r="G1049" s="2"/>
      <c r="H1049" s="2"/>
      <c r="I1049" s="2"/>
      <c r="J1049" s="16"/>
      <c r="K1049" s="2"/>
    </row>
    <row r="1050" spans="1:11" x14ac:dyDescent="0.25">
      <c r="A1050" s="2"/>
      <c r="B1050" s="2"/>
      <c r="C1050" s="2"/>
      <c r="D1050" s="16"/>
      <c r="E1050" s="2"/>
      <c r="F1050" s="2"/>
      <c r="G1050" s="2"/>
      <c r="H1050" s="2"/>
      <c r="I1050" s="2"/>
      <c r="J1050" s="16"/>
      <c r="K1050" s="2"/>
    </row>
    <row r="1051" spans="1:11" x14ac:dyDescent="0.25">
      <c r="A1051" s="2"/>
      <c r="B1051" s="2"/>
      <c r="C1051" s="2"/>
      <c r="D1051" s="16"/>
      <c r="E1051" s="2"/>
      <c r="F1051" s="2"/>
      <c r="G1051" s="2"/>
      <c r="H1051" s="2"/>
      <c r="I1051" s="2"/>
      <c r="J1051" s="16"/>
      <c r="K1051" s="2"/>
    </row>
    <row r="1052" spans="1:11" x14ac:dyDescent="0.25">
      <c r="A1052" s="2"/>
      <c r="B1052" s="2"/>
      <c r="C1052" s="2"/>
      <c r="D1052" s="16"/>
      <c r="E1052" s="2"/>
      <c r="F1052" s="2"/>
      <c r="G1052" s="2"/>
      <c r="H1052" s="2"/>
      <c r="I1052" s="2"/>
      <c r="J1052" s="16"/>
      <c r="K1052" s="2"/>
    </row>
    <row r="1053" spans="1:11" x14ac:dyDescent="0.25">
      <c r="A1053" s="2"/>
      <c r="B1053" s="2"/>
      <c r="C1053" s="2"/>
      <c r="D1053" s="16"/>
      <c r="E1053" s="2"/>
      <c r="F1053" s="2"/>
      <c r="G1053" s="2"/>
      <c r="H1053" s="2"/>
      <c r="I1053" s="2"/>
      <c r="J1053" s="16"/>
      <c r="K1053" s="2"/>
    </row>
    <row r="1054" spans="1:11" x14ac:dyDescent="0.25">
      <c r="A1054" s="2"/>
      <c r="B1054" s="2"/>
      <c r="C1054" s="2"/>
      <c r="D1054" s="16"/>
      <c r="E1054" s="2"/>
      <c r="F1054" s="2"/>
      <c r="G1054" s="2"/>
      <c r="H1054" s="2"/>
      <c r="I1054" s="2"/>
      <c r="J1054" s="16"/>
      <c r="K1054" s="2"/>
    </row>
    <row r="1055" spans="1:11" x14ac:dyDescent="0.25">
      <c r="A1055" s="2"/>
      <c r="B1055" s="2"/>
      <c r="C1055" s="2"/>
      <c r="D1055" s="16"/>
      <c r="E1055" s="2"/>
      <c r="F1055" s="2"/>
      <c r="G1055" s="2"/>
      <c r="H1055" s="2"/>
      <c r="I1055" s="2"/>
      <c r="J1055" s="16"/>
      <c r="K1055" s="2"/>
    </row>
    <row r="1056" spans="1:11" x14ac:dyDescent="0.25">
      <c r="A1056" s="2"/>
      <c r="B1056" s="2"/>
      <c r="C1056" s="2"/>
      <c r="D1056" s="16"/>
      <c r="E1056" s="2"/>
      <c r="F1056" s="2"/>
      <c r="G1056" s="2"/>
      <c r="H1056" s="2"/>
      <c r="I1056" s="2"/>
      <c r="J1056" s="16"/>
      <c r="K1056" s="2"/>
    </row>
    <row r="1057" spans="1:11" x14ac:dyDescent="0.25">
      <c r="A1057" s="2"/>
      <c r="B1057" s="2"/>
      <c r="C1057" s="2"/>
      <c r="D1057" s="16"/>
      <c r="E1057" s="2"/>
      <c r="F1057" s="2"/>
      <c r="G1057" s="2"/>
      <c r="H1057" s="2"/>
      <c r="I1057" s="2"/>
      <c r="J1057" s="16"/>
      <c r="K1057" s="2"/>
    </row>
    <row r="1058" spans="1:11" x14ac:dyDescent="0.25">
      <c r="A1058" s="2"/>
      <c r="B1058" s="2"/>
      <c r="C1058" s="2"/>
      <c r="D1058" s="16"/>
      <c r="E1058" s="2"/>
      <c r="F1058" s="2"/>
      <c r="G1058" s="2"/>
      <c r="H1058" s="2"/>
      <c r="I1058" s="2"/>
      <c r="J1058" s="16"/>
      <c r="K1058" s="2"/>
    </row>
    <row r="1059" spans="1:11" x14ac:dyDescent="0.25">
      <c r="A1059" s="2"/>
      <c r="B1059" s="2"/>
      <c r="C1059" s="2"/>
      <c r="D1059" s="16"/>
      <c r="E1059" s="2"/>
      <c r="F1059" s="2"/>
      <c r="G1059" s="2"/>
      <c r="H1059" s="2"/>
      <c r="I1059" s="2"/>
      <c r="J1059" s="16"/>
      <c r="K1059" s="2"/>
    </row>
    <row r="1060" spans="1:11" x14ac:dyDescent="0.25">
      <c r="A1060" s="2"/>
      <c r="B1060" s="2"/>
      <c r="C1060" s="2"/>
      <c r="D1060" s="16"/>
      <c r="E1060" s="2"/>
      <c r="F1060" s="2"/>
      <c r="G1060" s="2"/>
      <c r="H1060" s="2"/>
      <c r="I1060" s="2"/>
      <c r="J1060" s="16"/>
      <c r="K1060" s="2"/>
    </row>
    <row r="1061" spans="1:11" x14ac:dyDescent="0.25">
      <c r="A1061" s="2"/>
      <c r="B1061" s="2"/>
      <c r="C1061" s="2"/>
      <c r="D1061" s="16"/>
      <c r="E1061" s="2"/>
      <c r="F1061" s="2"/>
      <c r="G1061" s="2"/>
      <c r="H1061" s="2"/>
      <c r="I1061" s="2"/>
      <c r="J1061" s="16"/>
      <c r="K1061" s="2"/>
    </row>
    <row r="1062" spans="1:11" x14ac:dyDescent="0.25">
      <c r="A1062" s="2"/>
      <c r="B1062" s="2"/>
      <c r="C1062" s="2"/>
      <c r="D1062" s="16"/>
      <c r="E1062" s="2"/>
      <c r="F1062" s="2"/>
      <c r="G1062" s="2"/>
      <c r="H1062" s="2"/>
      <c r="I1062" s="2"/>
      <c r="J1062" s="16"/>
      <c r="K1062" s="2"/>
    </row>
    <row r="1063" spans="1:11" x14ac:dyDescent="0.25">
      <c r="A1063" s="2"/>
      <c r="B1063" s="2"/>
      <c r="C1063" s="2"/>
      <c r="D1063" s="16"/>
      <c r="E1063" s="2"/>
      <c r="F1063" s="2"/>
      <c r="G1063" s="2"/>
      <c r="H1063" s="2"/>
      <c r="I1063" s="2"/>
      <c r="J1063" s="16"/>
      <c r="K1063" s="2"/>
    </row>
    <row r="1064" spans="1:11" x14ac:dyDescent="0.25">
      <c r="A1064" s="2"/>
      <c r="B1064" s="2"/>
      <c r="C1064" s="2"/>
      <c r="D1064" s="16"/>
      <c r="E1064" s="2"/>
      <c r="F1064" s="2"/>
      <c r="G1064" s="2"/>
      <c r="H1064" s="2"/>
      <c r="I1064" s="2"/>
      <c r="J1064" s="16"/>
      <c r="K1064" s="2"/>
    </row>
    <row r="1065" spans="1:11" x14ac:dyDescent="0.25">
      <c r="A1065" s="2"/>
      <c r="B1065" s="2"/>
      <c r="C1065" s="2"/>
      <c r="D1065" s="16"/>
      <c r="E1065" s="2"/>
      <c r="F1065" s="2"/>
      <c r="G1065" s="2"/>
      <c r="H1065" s="2"/>
      <c r="I1065" s="2"/>
      <c r="J1065" s="16"/>
      <c r="K1065" s="2"/>
    </row>
    <row r="1066" spans="1:11" x14ac:dyDescent="0.25">
      <c r="A1066" s="2"/>
      <c r="B1066" s="2"/>
      <c r="C1066" s="2"/>
      <c r="D1066" s="16"/>
      <c r="E1066" s="2"/>
      <c r="F1066" s="2"/>
      <c r="G1066" s="2"/>
      <c r="H1066" s="2"/>
      <c r="I1066" s="2"/>
      <c r="J1066" s="16"/>
      <c r="K1066" s="2"/>
    </row>
    <row r="1067" spans="1:11" x14ac:dyDescent="0.25">
      <c r="A1067" s="2"/>
      <c r="B1067" s="2"/>
      <c r="C1067" s="2"/>
      <c r="D1067" s="16"/>
      <c r="E1067" s="2"/>
      <c r="F1067" s="2"/>
      <c r="G1067" s="2"/>
      <c r="H1067" s="2"/>
      <c r="I1067" s="2"/>
      <c r="J1067" s="16"/>
      <c r="K1067" s="2"/>
    </row>
    <row r="1068" spans="1:11" x14ac:dyDescent="0.25">
      <c r="A1068" s="2"/>
      <c r="B1068" s="2"/>
      <c r="C1068" s="2"/>
      <c r="D1068" s="16"/>
      <c r="E1068" s="2"/>
      <c r="F1068" s="2"/>
      <c r="G1068" s="2"/>
      <c r="H1068" s="2"/>
      <c r="I1068" s="2"/>
      <c r="J1068" s="16"/>
      <c r="K1068" s="2"/>
    </row>
    <row r="1069" spans="1:11" x14ac:dyDescent="0.25">
      <c r="A1069" s="2"/>
      <c r="B1069" s="2"/>
      <c r="C1069" s="2"/>
      <c r="D1069" s="16"/>
      <c r="E1069" s="2"/>
      <c r="F1069" s="2"/>
      <c r="G1069" s="2"/>
      <c r="H1069" s="2"/>
      <c r="I1069" s="2"/>
      <c r="J1069" s="16"/>
      <c r="K1069" s="2"/>
    </row>
    <row r="1070" spans="1:11" x14ac:dyDescent="0.25">
      <c r="A1070" s="2"/>
      <c r="B1070" s="2"/>
      <c r="C1070" s="2"/>
      <c r="D1070" s="16"/>
      <c r="E1070" s="2"/>
      <c r="F1070" s="2"/>
      <c r="G1070" s="2"/>
      <c r="H1070" s="2"/>
      <c r="I1070" s="2"/>
      <c r="J1070" s="16"/>
      <c r="K1070" s="2"/>
    </row>
    <row r="1071" spans="1:11" x14ac:dyDescent="0.25">
      <c r="A1071" s="2"/>
      <c r="B1071" s="2"/>
      <c r="C1071" s="2"/>
      <c r="D1071" s="16"/>
      <c r="E1071" s="2"/>
      <c r="F1071" s="2"/>
      <c r="G1071" s="2"/>
      <c r="H1071" s="2"/>
      <c r="I1071" s="2"/>
      <c r="J1071" s="16"/>
      <c r="K1071" s="2"/>
    </row>
    <row r="1072" spans="1:11" x14ac:dyDescent="0.25">
      <c r="A1072" s="2"/>
      <c r="B1072" s="2"/>
      <c r="C1072" s="2"/>
      <c r="D1072" s="16"/>
      <c r="E1072" s="2"/>
      <c r="F1072" s="2"/>
      <c r="G1072" s="2"/>
      <c r="H1072" s="2"/>
      <c r="I1072" s="2"/>
      <c r="J1072" s="16"/>
      <c r="K1072" s="2"/>
    </row>
    <row r="1073" spans="1:11" x14ac:dyDescent="0.25">
      <c r="A1073" s="2"/>
      <c r="B1073" s="2"/>
      <c r="C1073" s="2"/>
      <c r="D1073" s="16"/>
      <c r="E1073" s="2"/>
      <c r="F1073" s="2"/>
      <c r="G1073" s="2"/>
      <c r="H1073" s="2"/>
      <c r="I1073" s="2"/>
      <c r="J1073" s="16"/>
      <c r="K1073" s="2"/>
    </row>
    <row r="1074" spans="1:11" x14ac:dyDescent="0.25">
      <c r="A1074" s="2"/>
      <c r="B1074" s="2"/>
      <c r="C1074" s="2"/>
      <c r="D1074" s="16"/>
      <c r="E1074" s="2"/>
      <c r="F1074" s="2"/>
      <c r="G1074" s="2"/>
      <c r="H1074" s="2"/>
      <c r="I1074" s="2"/>
      <c r="J1074" s="16"/>
      <c r="K1074" s="2"/>
    </row>
    <row r="1075" spans="1:11" x14ac:dyDescent="0.25">
      <c r="A1075" s="2"/>
      <c r="B1075" s="2"/>
      <c r="C1075" s="2"/>
      <c r="D1075" s="16"/>
      <c r="E1075" s="2"/>
      <c r="F1075" s="2"/>
      <c r="G1075" s="2"/>
      <c r="H1075" s="2"/>
      <c r="I1075" s="2"/>
      <c r="J1075" s="16"/>
      <c r="K1075" s="2"/>
    </row>
    <row r="1076" spans="1:11" x14ac:dyDescent="0.25">
      <c r="A1076" s="2"/>
      <c r="B1076" s="2"/>
      <c r="C1076" s="2"/>
      <c r="D1076" s="16"/>
      <c r="E1076" s="2"/>
      <c r="F1076" s="2"/>
      <c r="G1076" s="2"/>
      <c r="H1076" s="2"/>
      <c r="I1076" s="2"/>
      <c r="J1076" s="16"/>
      <c r="K1076" s="2"/>
    </row>
    <row r="1077" spans="1:11" x14ac:dyDescent="0.25">
      <c r="A1077" s="2"/>
      <c r="B1077" s="2"/>
      <c r="C1077" s="2"/>
      <c r="D1077" s="16"/>
      <c r="E1077" s="2"/>
      <c r="F1077" s="2"/>
      <c r="G1077" s="2"/>
      <c r="H1077" s="2"/>
      <c r="I1077" s="2"/>
      <c r="J1077" s="16"/>
      <c r="K1077" s="2"/>
    </row>
    <row r="1078" spans="1:11" x14ac:dyDescent="0.25">
      <c r="A1078" s="2"/>
      <c r="B1078" s="2"/>
      <c r="C1078" s="2"/>
      <c r="D1078" s="16"/>
      <c r="E1078" s="2"/>
      <c r="F1078" s="2"/>
      <c r="G1078" s="2"/>
      <c r="H1078" s="2"/>
      <c r="I1078" s="2"/>
      <c r="J1078" s="16"/>
      <c r="K1078" s="2"/>
    </row>
    <row r="1079" spans="1:11" x14ac:dyDescent="0.25">
      <c r="A1079" s="2"/>
      <c r="B1079" s="2"/>
      <c r="C1079" s="2"/>
      <c r="D1079" s="16"/>
      <c r="E1079" s="2"/>
      <c r="F1079" s="2"/>
      <c r="G1079" s="2"/>
      <c r="H1079" s="2"/>
      <c r="I1079" s="2"/>
      <c r="J1079" s="16"/>
      <c r="K1079" s="2"/>
    </row>
    <row r="1080" spans="1:11" x14ac:dyDescent="0.25">
      <c r="A1080" s="2"/>
      <c r="B1080" s="2"/>
      <c r="C1080" s="2"/>
      <c r="D1080" s="16"/>
      <c r="E1080" s="2"/>
      <c r="F1080" s="2"/>
      <c r="G1080" s="2"/>
      <c r="H1080" s="2"/>
      <c r="I1080" s="2"/>
      <c r="J1080" s="16"/>
      <c r="K1080" s="2"/>
    </row>
    <row r="1081" spans="1:11" x14ac:dyDescent="0.25">
      <c r="A1081" s="2"/>
      <c r="B1081" s="2"/>
      <c r="C1081" s="2"/>
      <c r="D1081" s="16"/>
      <c r="E1081" s="2"/>
      <c r="F1081" s="2"/>
      <c r="G1081" s="2"/>
      <c r="H1081" s="2"/>
      <c r="I1081" s="2"/>
      <c r="J1081" s="16"/>
      <c r="K1081" s="2"/>
    </row>
    <row r="1082" spans="1:11" x14ac:dyDescent="0.25">
      <c r="A1082" s="2"/>
      <c r="B1082" s="2"/>
      <c r="C1082" s="2"/>
      <c r="D1082" s="16"/>
      <c r="E1082" s="2"/>
      <c r="F1082" s="2"/>
      <c r="G1082" s="2"/>
      <c r="H1082" s="2"/>
      <c r="I1082" s="2"/>
      <c r="J1082" s="16"/>
      <c r="K1082" s="2"/>
    </row>
    <row r="1083" spans="1:11" x14ac:dyDescent="0.25">
      <c r="A1083" s="2"/>
      <c r="B1083" s="2"/>
      <c r="C1083" s="2"/>
      <c r="D1083" s="16"/>
      <c r="E1083" s="2"/>
      <c r="F1083" s="2"/>
      <c r="G1083" s="2"/>
      <c r="H1083" s="2"/>
      <c r="I1083" s="2"/>
      <c r="J1083" s="16"/>
      <c r="K1083" s="2"/>
    </row>
    <row r="1084" spans="1:11" x14ac:dyDescent="0.25">
      <c r="A1084" s="2"/>
      <c r="B1084" s="2"/>
      <c r="C1084" s="2"/>
      <c r="D1084" s="16"/>
      <c r="E1084" s="2"/>
      <c r="F1084" s="2"/>
      <c r="G1084" s="2"/>
      <c r="H1084" s="2"/>
      <c r="I1084" s="2"/>
      <c r="J1084" s="16"/>
      <c r="K1084" s="2"/>
    </row>
    <row r="1085" spans="1:11" x14ac:dyDescent="0.25">
      <c r="A1085" s="2"/>
      <c r="B1085" s="2"/>
      <c r="C1085" s="2"/>
      <c r="D1085" s="16"/>
      <c r="E1085" s="2"/>
      <c r="F1085" s="2"/>
      <c r="G1085" s="2"/>
      <c r="H1085" s="2"/>
      <c r="I1085" s="2"/>
      <c r="J1085" s="16"/>
      <c r="K1085" s="2"/>
    </row>
    <row r="1086" spans="1:11" x14ac:dyDescent="0.25">
      <c r="A1086" s="2"/>
      <c r="B1086" s="2"/>
      <c r="C1086" s="2"/>
      <c r="D1086" s="16"/>
      <c r="E1086" s="2"/>
      <c r="F1086" s="2"/>
      <c r="G1086" s="2"/>
      <c r="H1086" s="2"/>
      <c r="I1086" s="2"/>
      <c r="J1086" s="16"/>
      <c r="K1086" s="2"/>
    </row>
    <row r="1087" spans="1:11" x14ac:dyDescent="0.25">
      <c r="A1087" s="2"/>
      <c r="B1087" s="2"/>
      <c r="C1087" s="2"/>
      <c r="D1087" s="16"/>
      <c r="E1087" s="2"/>
      <c r="F1087" s="2"/>
      <c r="G1087" s="2"/>
      <c r="H1087" s="2"/>
      <c r="I1087" s="2"/>
      <c r="J1087" s="16"/>
      <c r="K1087" s="2"/>
    </row>
    <row r="1088" spans="1:11" x14ac:dyDescent="0.25">
      <c r="A1088" s="2"/>
      <c r="B1088" s="2"/>
      <c r="C1088" s="2"/>
      <c r="D1088" s="16"/>
      <c r="E1088" s="2"/>
      <c r="F1088" s="2"/>
      <c r="G1088" s="2"/>
      <c r="H1088" s="2"/>
      <c r="I1088" s="2"/>
      <c r="J1088" s="16"/>
      <c r="K1088" s="2"/>
    </row>
    <row r="1089" spans="1:11" x14ac:dyDescent="0.25">
      <c r="A1089" s="2"/>
      <c r="B1089" s="2"/>
      <c r="C1089" s="2"/>
      <c r="D1089" s="16"/>
      <c r="E1089" s="2"/>
      <c r="F1089" s="2"/>
      <c r="G1089" s="2"/>
      <c r="H1089" s="2"/>
      <c r="I1089" s="2"/>
      <c r="J1089" s="16"/>
      <c r="K1089" s="2"/>
    </row>
    <row r="1090" spans="1:11" x14ac:dyDescent="0.25">
      <c r="A1090" s="2"/>
      <c r="B1090" s="2"/>
      <c r="C1090" s="2"/>
      <c r="D1090" s="16"/>
      <c r="E1090" s="2"/>
      <c r="F1090" s="2"/>
      <c r="G1090" s="2"/>
      <c r="H1090" s="2"/>
      <c r="I1090" s="2"/>
      <c r="J1090" s="16"/>
      <c r="K1090" s="2"/>
    </row>
    <row r="1091" spans="1:11" x14ac:dyDescent="0.25">
      <c r="A1091" s="2"/>
      <c r="B1091" s="2"/>
      <c r="C1091" s="2"/>
      <c r="D1091" s="16"/>
      <c r="E1091" s="2"/>
      <c r="F1091" s="2"/>
      <c r="G1091" s="2"/>
      <c r="H1091" s="2"/>
      <c r="I1091" s="2"/>
      <c r="J1091" s="16"/>
      <c r="K1091" s="2"/>
    </row>
    <row r="1092" spans="1:11" x14ac:dyDescent="0.25">
      <c r="A1092" s="2"/>
      <c r="B1092" s="2"/>
      <c r="C1092" s="2"/>
      <c r="D1092" s="16"/>
      <c r="E1092" s="2"/>
      <c r="F1092" s="2"/>
      <c r="G1092" s="2"/>
      <c r="H1092" s="2"/>
      <c r="I1092" s="2"/>
      <c r="J1092" s="16"/>
      <c r="K1092" s="2"/>
    </row>
    <row r="1093" spans="1:11" x14ac:dyDescent="0.25">
      <c r="A1093" s="2"/>
      <c r="B1093" s="2"/>
      <c r="C1093" s="2"/>
      <c r="D1093" s="16"/>
      <c r="E1093" s="2"/>
      <c r="F1093" s="2"/>
      <c r="G1093" s="2"/>
      <c r="H1093" s="2"/>
      <c r="I1093" s="2"/>
      <c r="J1093" s="16"/>
      <c r="K1093" s="2"/>
    </row>
    <row r="1094" spans="1:11" x14ac:dyDescent="0.25">
      <c r="A1094" s="2"/>
      <c r="B1094" s="2"/>
      <c r="C1094" s="2"/>
      <c r="D1094" s="16"/>
      <c r="E1094" s="2"/>
      <c r="F1094" s="2"/>
      <c r="G1094" s="2"/>
      <c r="H1094" s="2"/>
      <c r="I1094" s="2"/>
      <c r="J1094" s="16"/>
      <c r="K1094" s="2"/>
    </row>
    <row r="1095" spans="1:11" x14ac:dyDescent="0.25">
      <c r="A1095" s="2"/>
      <c r="B1095" s="2"/>
      <c r="C1095" s="2"/>
      <c r="D1095" s="16"/>
      <c r="E1095" s="2"/>
      <c r="F1095" s="2"/>
      <c r="G1095" s="2"/>
      <c r="H1095" s="2"/>
      <c r="I1095" s="2"/>
      <c r="J1095" s="16"/>
      <c r="K1095" s="2"/>
    </row>
    <row r="1096" spans="1:11" x14ac:dyDescent="0.25">
      <c r="A1096" s="2"/>
      <c r="B1096" s="2"/>
      <c r="C1096" s="2"/>
      <c r="D1096" s="16"/>
      <c r="E1096" s="2"/>
      <c r="F1096" s="2"/>
      <c r="G1096" s="2"/>
      <c r="H1096" s="2"/>
      <c r="I1096" s="2"/>
      <c r="J1096" s="16"/>
      <c r="K1096" s="2"/>
    </row>
    <row r="1097" spans="1:11" x14ac:dyDescent="0.25">
      <c r="A1097" s="2"/>
      <c r="B1097" s="2"/>
      <c r="C1097" s="2"/>
      <c r="D1097" s="16"/>
      <c r="E1097" s="2"/>
      <c r="F1097" s="2"/>
      <c r="G1097" s="2"/>
      <c r="H1097" s="2"/>
      <c r="I1097" s="2"/>
      <c r="J1097" s="16"/>
      <c r="K1097" s="2"/>
    </row>
    <row r="1098" spans="1:11" x14ac:dyDescent="0.25">
      <c r="A1098" s="2"/>
      <c r="B1098" s="2"/>
      <c r="C1098" s="2"/>
      <c r="D1098" s="16"/>
      <c r="E1098" s="2"/>
      <c r="F1098" s="2"/>
      <c r="G1098" s="2"/>
      <c r="H1098" s="2"/>
      <c r="I1098" s="2"/>
      <c r="J1098" s="16"/>
      <c r="K1098" s="2"/>
    </row>
    <row r="1099" spans="1:11" x14ac:dyDescent="0.25">
      <c r="A1099" s="2"/>
      <c r="B1099" s="2"/>
      <c r="C1099" s="2"/>
      <c r="D1099" s="16"/>
      <c r="E1099" s="2"/>
      <c r="F1099" s="2"/>
      <c r="G1099" s="2"/>
      <c r="H1099" s="2"/>
      <c r="I1099" s="2"/>
      <c r="J1099" s="16"/>
      <c r="K1099" s="2"/>
    </row>
    <row r="1100" spans="1:11" x14ac:dyDescent="0.25">
      <c r="A1100" s="2"/>
      <c r="B1100" s="2"/>
      <c r="C1100" s="2"/>
      <c r="D1100" s="16"/>
      <c r="E1100" s="2"/>
      <c r="F1100" s="2"/>
      <c r="G1100" s="2"/>
      <c r="H1100" s="2"/>
      <c r="I1100" s="2"/>
      <c r="J1100" s="16"/>
      <c r="K1100" s="2"/>
    </row>
    <row r="1101" spans="1:11" x14ac:dyDescent="0.25">
      <c r="A1101" s="2"/>
      <c r="B1101" s="2"/>
      <c r="C1101" s="2"/>
      <c r="D1101" s="16"/>
      <c r="E1101" s="2"/>
      <c r="F1101" s="2"/>
      <c r="G1101" s="2"/>
      <c r="H1101" s="2"/>
      <c r="I1101" s="2"/>
      <c r="J1101" s="16"/>
      <c r="K1101" s="2"/>
    </row>
    <row r="1102" spans="1:11" x14ac:dyDescent="0.25">
      <c r="A1102" s="2"/>
      <c r="B1102" s="2"/>
      <c r="C1102" s="2"/>
      <c r="D1102" s="16"/>
      <c r="E1102" s="2"/>
      <c r="F1102" s="2"/>
      <c r="G1102" s="2"/>
      <c r="H1102" s="2"/>
      <c r="I1102" s="2"/>
      <c r="J1102" s="16"/>
      <c r="K1102" s="2"/>
    </row>
    <row r="1103" spans="1:11" x14ac:dyDescent="0.25">
      <c r="A1103" s="2"/>
      <c r="B1103" s="2"/>
      <c r="C1103" s="2"/>
      <c r="D1103" s="16"/>
      <c r="E1103" s="2"/>
      <c r="F1103" s="2"/>
      <c r="G1103" s="2"/>
      <c r="H1103" s="2"/>
      <c r="I1103" s="2"/>
      <c r="J1103" s="16"/>
      <c r="K1103" s="2"/>
    </row>
    <row r="1104" spans="1:11" x14ac:dyDescent="0.25">
      <c r="A1104" s="2"/>
      <c r="B1104" s="2"/>
      <c r="C1104" s="2"/>
      <c r="D1104" s="16"/>
      <c r="E1104" s="2"/>
      <c r="F1104" s="2"/>
      <c r="G1104" s="2"/>
      <c r="H1104" s="2"/>
      <c r="I1104" s="2"/>
      <c r="J1104" s="16"/>
      <c r="K1104" s="2"/>
    </row>
    <row r="1105" spans="1:11" x14ac:dyDescent="0.25">
      <c r="A1105" s="2"/>
      <c r="B1105" s="2"/>
      <c r="C1105" s="2"/>
      <c r="D1105" s="16"/>
      <c r="E1105" s="2"/>
      <c r="F1105" s="2"/>
      <c r="G1105" s="2"/>
      <c r="H1105" s="2"/>
      <c r="I1105" s="2"/>
      <c r="J1105" s="16"/>
      <c r="K1105" s="2"/>
    </row>
    <row r="1106" spans="1:11" x14ac:dyDescent="0.25">
      <c r="A1106" s="2"/>
      <c r="B1106" s="2"/>
      <c r="C1106" s="2"/>
      <c r="D1106" s="16"/>
      <c r="E1106" s="2"/>
      <c r="F1106" s="2"/>
      <c r="G1106" s="2"/>
      <c r="H1106" s="2"/>
      <c r="I1106" s="2"/>
      <c r="J1106" s="16"/>
      <c r="K1106" s="2"/>
    </row>
    <row r="1107" spans="1:11" x14ac:dyDescent="0.25">
      <c r="A1107" s="2"/>
      <c r="B1107" s="2"/>
      <c r="C1107" s="2"/>
      <c r="D1107" s="16"/>
      <c r="E1107" s="2"/>
      <c r="F1107" s="2"/>
      <c r="G1107" s="2"/>
      <c r="H1107" s="2"/>
      <c r="I1107" s="2"/>
      <c r="J1107" s="16"/>
      <c r="K1107" s="2"/>
    </row>
    <row r="1108" spans="1:11" x14ac:dyDescent="0.25">
      <c r="A1108" s="2"/>
      <c r="B1108" s="2"/>
      <c r="C1108" s="2"/>
      <c r="D1108" s="16"/>
      <c r="E1108" s="2"/>
      <c r="F1108" s="2"/>
      <c r="G1108" s="2"/>
      <c r="H1108" s="2"/>
      <c r="I1108" s="2"/>
      <c r="J1108" s="16"/>
      <c r="K1108" s="2"/>
    </row>
    <row r="1109" spans="1:11" x14ac:dyDescent="0.25">
      <c r="A1109" s="2"/>
      <c r="B1109" s="2"/>
      <c r="C1109" s="2"/>
      <c r="D1109" s="16"/>
      <c r="E1109" s="2"/>
      <c r="F1109" s="2"/>
      <c r="G1109" s="2"/>
      <c r="H1109" s="2"/>
      <c r="I1109" s="2"/>
      <c r="J1109" s="16"/>
      <c r="K1109" s="2"/>
    </row>
    <row r="1110" spans="1:11" x14ac:dyDescent="0.25">
      <c r="A1110" s="2"/>
      <c r="B1110" s="2"/>
      <c r="C1110" s="2"/>
      <c r="D1110" s="16"/>
      <c r="E1110" s="2"/>
      <c r="F1110" s="2"/>
      <c r="G1110" s="2"/>
      <c r="H1110" s="2"/>
      <c r="I1110" s="2"/>
      <c r="J1110" s="16"/>
      <c r="K1110" s="2"/>
    </row>
    <row r="1111" spans="1:11" x14ac:dyDescent="0.25">
      <c r="A1111" s="2"/>
      <c r="B1111" s="2"/>
      <c r="C1111" s="2"/>
      <c r="D1111" s="16"/>
      <c r="E1111" s="2"/>
      <c r="F1111" s="2"/>
      <c r="G1111" s="2"/>
      <c r="H1111" s="2"/>
      <c r="I1111" s="2"/>
      <c r="J1111" s="16"/>
      <c r="K1111" s="2"/>
    </row>
    <row r="1112" spans="1:11" x14ac:dyDescent="0.25">
      <c r="A1112" s="2"/>
      <c r="B1112" s="2"/>
      <c r="C1112" s="2"/>
      <c r="D1112" s="16"/>
      <c r="E1112" s="2"/>
      <c r="F1112" s="2"/>
      <c r="G1112" s="2"/>
      <c r="H1112" s="2"/>
      <c r="I1112" s="2"/>
      <c r="J1112" s="16"/>
      <c r="K1112" s="2"/>
    </row>
    <row r="1113" spans="1:11" x14ac:dyDescent="0.25">
      <c r="A1113" s="2"/>
      <c r="B1113" s="2"/>
      <c r="C1113" s="2"/>
      <c r="D1113" s="16"/>
      <c r="E1113" s="2"/>
      <c r="F1113" s="2"/>
      <c r="G1113" s="2"/>
      <c r="H1113" s="2"/>
      <c r="I1113" s="2"/>
      <c r="J1113" s="16"/>
      <c r="K1113" s="2"/>
    </row>
    <row r="1114" spans="1:11" x14ac:dyDescent="0.25">
      <c r="A1114" s="2"/>
      <c r="B1114" s="2"/>
      <c r="C1114" s="2"/>
      <c r="D1114" s="16"/>
      <c r="E1114" s="2"/>
      <c r="F1114" s="2"/>
      <c r="G1114" s="2"/>
      <c r="H1114" s="2"/>
      <c r="I1114" s="2"/>
      <c r="J1114" s="16"/>
      <c r="K1114" s="2"/>
    </row>
    <row r="1115" spans="1:11" x14ac:dyDescent="0.25">
      <c r="A1115" s="2"/>
      <c r="B1115" s="2"/>
      <c r="C1115" s="2"/>
      <c r="D1115" s="16"/>
      <c r="E1115" s="2"/>
      <c r="F1115" s="2"/>
      <c r="G1115" s="2"/>
      <c r="H1115" s="2"/>
      <c r="I1115" s="2"/>
      <c r="J1115" s="16"/>
      <c r="K1115" s="2"/>
    </row>
    <row r="1116" spans="1:11" x14ac:dyDescent="0.25">
      <c r="A1116" s="2"/>
      <c r="B1116" s="2"/>
      <c r="C1116" s="2"/>
      <c r="D1116" s="16"/>
      <c r="E1116" s="2"/>
      <c r="F1116" s="2"/>
      <c r="G1116" s="2"/>
      <c r="H1116" s="2"/>
      <c r="I1116" s="2"/>
      <c r="J1116" s="16"/>
      <c r="K1116" s="2"/>
    </row>
    <row r="1117" spans="1:11" x14ac:dyDescent="0.25">
      <c r="A1117" s="2"/>
      <c r="B1117" s="2"/>
      <c r="C1117" s="2"/>
      <c r="D1117" s="16"/>
      <c r="E1117" s="2"/>
      <c r="F1117" s="2"/>
      <c r="G1117" s="2"/>
      <c r="H1117" s="2"/>
      <c r="I1117" s="2"/>
      <c r="J1117" s="16"/>
      <c r="K1117" s="2"/>
    </row>
    <row r="1118" spans="1:11" x14ac:dyDescent="0.25">
      <c r="A1118" s="2"/>
      <c r="B1118" s="2"/>
      <c r="C1118" s="2"/>
      <c r="D1118" s="16"/>
      <c r="E1118" s="2"/>
      <c r="F1118" s="2"/>
      <c r="G1118" s="2"/>
      <c r="H1118" s="2"/>
      <c r="I1118" s="2"/>
      <c r="J1118" s="16"/>
      <c r="K1118" s="2"/>
    </row>
    <row r="1119" spans="1:11" x14ac:dyDescent="0.25">
      <c r="A1119" s="2"/>
      <c r="B1119" s="2"/>
      <c r="C1119" s="2"/>
      <c r="D1119" s="16"/>
      <c r="E1119" s="2"/>
      <c r="F1119" s="2"/>
      <c r="G1119" s="2"/>
      <c r="H1119" s="2"/>
      <c r="I1119" s="2"/>
      <c r="J1119" s="16"/>
      <c r="K1119" s="2"/>
    </row>
    <row r="1120" spans="1:11" x14ac:dyDescent="0.25">
      <c r="A1120" s="2"/>
      <c r="B1120" s="2"/>
      <c r="C1120" s="2"/>
      <c r="D1120" s="16"/>
      <c r="E1120" s="2"/>
      <c r="F1120" s="2"/>
      <c r="G1120" s="2"/>
      <c r="H1120" s="2"/>
      <c r="I1120" s="2"/>
      <c r="J1120" s="16"/>
      <c r="K1120" s="2"/>
    </row>
    <row r="1121" spans="1:11" x14ac:dyDescent="0.25">
      <c r="A1121" s="2"/>
      <c r="B1121" s="2"/>
      <c r="C1121" s="2"/>
      <c r="D1121" s="16"/>
      <c r="E1121" s="2"/>
      <c r="F1121" s="2"/>
      <c r="G1121" s="2"/>
      <c r="H1121" s="2"/>
      <c r="I1121" s="2"/>
      <c r="J1121" s="16"/>
      <c r="K1121" s="2"/>
    </row>
    <row r="1122" spans="1:11" x14ac:dyDescent="0.25">
      <c r="A1122" s="2"/>
      <c r="B1122" s="2"/>
      <c r="C1122" s="2"/>
      <c r="D1122" s="16"/>
      <c r="E1122" s="2"/>
      <c r="F1122" s="2"/>
      <c r="G1122" s="2"/>
      <c r="H1122" s="2"/>
      <c r="I1122" s="2"/>
      <c r="J1122" s="16"/>
      <c r="K1122" s="2"/>
    </row>
    <row r="1123" spans="1:11" x14ac:dyDescent="0.25">
      <c r="A1123" s="2"/>
      <c r="B1123" s="2"/>
      <c r="C1123" s="2"/>
      <c r="D1123" s="16"/>
      <c r="E1123" s="2"/>
      <c r="F1123" s="2"/>
      <c r="G1123" s="2"/>
      <c r="H1123" s="2"/>
      <c r="I1123" s="2"/>
      <c r="J1123" s="16"/>
      <c r="K1123" s="2"/>
    </row>
    <row r="1124" spans="1:11" x14ac:dyDescent="0.25">
      <c r="A1124" s="2"/>
      <c r="B1124" s="2"/>
      <c r="C1124" s="2"/>
      <c r="D1124" s="16"/>
      <c r="E1124" s="2"/>
      <c r="F1124" s="2"/>
      <c r="G1124" s="2"/>
      <c r="H1124" s="2"/>
      <c r="I1124" s="2"/>
      <c r="J1124" s="16"/>
      <c r="K1124" s="2"/>
    </row>
    <row r="1125" spans="1:11" x14ac:dyDescent="0.25">
      <c r="A1125" s="2"/>
      <c r="B1125" s="2"/>
      <c r="C1125" s="2"/>
      <c r="D1125" s="16"/>
      <c r="E1125" s="2"/>
      <c r="F1125" s="2"/>
      <c r="G1125" s="2"/>
      <c r="H1125" s="2"/>
      <c r="I1125" s="2"/>
      <c r="J1125" s="16"/>
      <c r="K1125" s="2"/>
    </row>
    <row r="1126" spans="1:11" x14ac:dyDescent="0.25">
      <c r="A1126" s="2"/>
      <c r="B1126" s="2"/>
      <c r="C1126" s="2"/>
      <c r="D1126" s="16"/>
      <c r="E1126" s="2"/>
      <c r="F1126" s="2"/>
      <c r="G1126" s="2"/>
      <c r="H1126" s="2"/>
      <c r="I1126" s="2"/>
      <c r="J1126" s="16"/>
      <c r="K1126" s="2"/>
    </row>
    <row r="1127" spans="1:11" x14ac:dyDescent="0.25">
      <c r="A1127" s="2"/>
      <c r="B1127" s="2"/>
      <c r="C1127" s="2"/>
      <c r="D1127" s="16"/>
      <c r="E1127" s="2"/>
      <c r="F1127" s="2"/>
      <c r="G1127" s="2"/>
      <c r="H1127" s="2"/>
      <c r="I1127" s="2"/>
      <c r="J1127" s="16"/>
      <c r="K1127" s="2"/>
    </row>
    <row r="1128" spans="1:11" x14ac:dyDescent="0.25">
      <c r="A1128" s="2"/>
      <c r="B1128" s="2"/>
      <c r="C1128" s="2"/>
      <c r="D1128" s="16"/>
      <c r="E1128" s="2"/>
      <c r="F1128" s="2"/>
      <c r="G1128" s="2"/>
      <c r="H1128" s="2"/>
      <c r="I1128" s="2"/>
      <c r="J1128" s="16"/>
      <c r="K1128" s="2"/>
    </row>
    <row r="1129" spans="1:11" x14ac:dyDescent="0.25">
      <c r="A1129" s="2"/>
      <c r="B1129" s="2"/>
      <c r="C1129" s="2"/>
      <c r="D1129" s="16"/>
      <c r="E1129" s="2"/>
      <c r="F1129" s="2"/>
      <c r="G1129" s="2"/>
      <c r="H1129" s="2"/>
      <c r="I1129" s="2"/>
      <c r="J1129" s="16"/>
      <c r="K1129" s="2"/>
    </row>
    <row r="1130" spans="1:11" x14ac:dyDescent="0.25">
      <c r="A1130" s="2"/>
      <c r="B1130" s="2"/>
      <c r="C1130" s="2"/>
      <c r="D1130" s="16"/>
      <c r="E1130" s="2"/>
      <c r="F1130" s="2"/>
      <c r="G1130" s="2"/>
      <c r="H1130" s="2"/>
      <c r="I1130" s="2"/>
      <c r="J1130" s="16"/>
      <c r="K1130" s="2"/>
    </row>
    <row r="1131" spans="1:11" x14ac:dyDescent="0.25">
      <c r="A1131" s="2"/>
      <c r="B1131" s="2"/>
      <c r="C1131" s="2"/>
      <c r="D1131" s="16"/>
      <c r="E1131" s="2"/>
      <c r="F1131" s="2"/>
      <c r="G1131" s="2"/>
      <c r="H1131" s="2"/>
      <c r="I1131" s="2"/>
      <c r="J1131" s="16"/>
      <c r="K1131" s="2"/>
    </row>
    <row r="1132" spans="1:11" x14ac:dyDescent="0.25">
      <c r="A1132" s="2"/>
      <c r="B1132" s="2"/>
      <c r="C1132" s="2"/>
      <c r="D1132" s="16"/>
      <c r="E1132" s="2"/>
      <c r="F1132" s="2"/>
      <c r="G1132" s="2"/>
      <c r="H1132" s="2"/>
      <c r="I1132" s="2"/>
      <c r="J1132" s="16"/>
      <c r="K1132" s="2"/>
    </row>
    <row r="1133" spans="1:11" x14ac:dyDescent="0.25">
      <c r="A1133" s="2"/>
      <c r="B1133" s="2"/>
      <c r="C1133" s="2"/>
      <c r="D1133" s="16"/>
      <c r="E1133" s="2"/>
      <c r="F1133" s="2"/>
      <c r="G1133" s="2"/>
      <c r="H1133" s="2"/>
      <c r="I1133" s="2"/>
      <c r="J1133" s="16"/>
      <c r="K1133" s="2"/>
    </row>
    <row r="1134" spans="1:11" x14ac:dyDescent="0.25">
      <c r="A1134" s="2"/>
      <c r="B1134" s="2"/>
      <c r="C1134" s="2"/>
      <c r="D1134" s="16"/>
      <c r="E1134" s="2"/>
      <c r="F1134" s="2"/>
      <c r="G1134" s="2"/>
      <c r="H1134" s="2"/>
      <c r="I1134" s="2"/>
      <c r="J1134" s="16"/>
      <c r="K1134" s="2"/>
    </row>
    <row r="1135" spans="1:11" x14ac:dyDescent="0.25">
      <c r="A1135" s="2"/>
      <c r="B1135" s="2"/>
      <c r="C1135" s="2"/>
      <c r="D1135" s="16"/>
      <c r="E1135" s="2"/>
      <c r="F1135" s="2"/>
      <c r="G1135" s="2"/>
      <c r="H1135" s="2"/>
      <c r="I1135" s="2"/>
      <c r="J1135" s="16"/>
      <c r="K1135" s="2"/>
    </row>
    <row r="1136" spans="1:11" x14ac:dyDescent="0.25">
      <c r="A1136" s="2"/>
      <c r="B1136" s="2"/>
      <c r="C1136" s="2"/>
      <c r="D1136" s="16"/>
      <c r="E1136" s="2"/>
      <c r="F1136" s="2"/>
      <c r="G1136" s="2"/>
      <c r="H1136" s="2"/>
      <c r="I1136" s="2"/>
      <c r="J1136" s="16"/>
      <c r="K1136" s="2"/>
    </row>
    <row r="1137" spans="1:11" x14ac:dyDescent="0.25">
      <c r="A1137" s="2"/>
      <c r="B1137" s="2"/>
      <c r="C1137" s="2"/>
      <c r="D1137" s="16"/>
      <c r="E1137" s="2"/>
      <c r="F1137" s="2"/>
      <c r="G1137" s="2"/>
      <c r="H1137" s="2"/>
      <c r="I1137" s="2"/>
      <c r="J1137" s="16"/>
      <c r="K1137" s="2"/>
    </row>
    <row r="1138" spans="1:11" x14ac:dyDescent="0.25">
      <c r="A1138" s="2"/>
      <c r="B1138" s="2"/>
      <c r="C1138" s="2"/>
      <c r="D1138" s="16"/>
      <c r="E1138" s="2"/>
      <c r="F1138" s="2"/>
      <c r="G1138" s="2"/>
      <c r="H1138" s="2"/>
      <c r="I1138" s="2"/>
      <c r="J1138" s="16"/>
      <c r="K1138" s="2"/>
    </row>
    <row r="1139" spans="1:11" x14ac:dyDescent="0.25">
      <c r="A1139" s="2"/>
      <c r="B1139" s="2"/>
      <c r="C1139" s="2"/>
      <c r="D1139" s="16"/>
      <c r="E1139" s="2"/>
      <c r="F1139" s="2"/>
      <c r="G1139" s="2"/>
      <c r="H1139" s="2"/>
      <c r="I1139" s="2"/>
      <c r="J1139" s="16"/>
      <c r="K1139" s="2"/>
    </row>
    <row r="1140" spans="1:11" x14ac:dyDescent="0.25">
      <c r="A1140" s="2"/>
      <c r="B1140" s="2"/>
      <c r="C1140" s="2"/>
      <c r="D1140" s="16"/>
      <c r="E1140" s="2"/>
      <c r="F1140" s="2"/>
      <c r="G1140" s="2"/>
      <c r="H1140" s="2"/>
      <c r="I1140" s="2"/>
      <c r="J1140" s="16"/>
      <c r="K1140" s="2"/>
    </row>
    <row r="1141" spans="1:11" x14ac:dyDescent="0.25">
      <c r="A1141" s="2"/>
      <c r="B1141" s="2"/>
      <c r="C1141" s="2"/>
      <c r="D1141" s="16"/>
      <c r="E1141" s="2"/>
      <c r="F1141" s="2"/>
      <c r="G1141" s="2"/>
      <c r="H1141" s="2"/>
      <c r="I1141" s="2"/>
      <c r="J1141" s="16"/>
      <c r="K1141" s="2"/>
    </row>
    <row r="1142" spans="1:11" x14ac:dyDescent="0.25">
      <c r="A1142" s="2"/>
      <c r="B1142" s="2"/>
      <c r="C1142" s="2"/>
      <c r="D1142" s="16"/>
      <c r="E1142" s="2"/>
      <c r="F1142" s="2"/>
      <c r="G1142" s="2"/>
      <c r="H1142" s="2"/>
      <c r="I1142" s="2"/>
      <c r="J1142" s="16"/>
      <c r="K1142" s="2"/>
    </row>
    <row r="1143" spans="1:11" x14ac:dyDescent="0.25">
      <c r="A1143" s="2"/>
      <c r="B1143" s="2"/>
      <c r="C1143" s="2"/>
      <c r="D1143" s="16"/>
      <c r="E1143" s="2"/>
      <c r="F1143" s="2"/>
      <c r="G1143" s="2"/>
      <c r="H1143" s="2"/>
      <c r="I1143" s="2"/>
      <c r="J1143" s="16"/>
      <c r="K1143" s="2"/>
    </row>
    <row r="1144" spans="1:11" x14ac:dyDescent="0.25">
      <c r="A1144" s="2"/>
      <c r="B1144" s="2"/>
      <c r="C1144" s="2"/>
      <c r="D1144" s="16"/>
      <c r="E1144" s="2"/>
      <c r="F1144" s="2"/>
      <c r="G1144" s="2"/>
      <c r="H1144" s="2"/>
      <c r="I1144" s="2"/>
      <c r="J1144" s="16"/>
      <c r="K1144" s="2"/>
    </row>
    <row r="1145" spans="1:11" x14ac:dyDescent="0.25">
      <c r="A1145" s="2"/>
      <c r="B1145" s="2"/>
      <c r="C1145" s="2"/>
      <c r="D1145" s="16"/>
      <c r="E1145" s="2"/>
      <c r="F1145" s="2"/>
      <c r="G1145" s="2"/>
      <c r="H1145" s="2"/>
      <c r="I1145" s="2"/>
      <c r="J1145" s="16"/>
      <c r="K1145" s="2"/>
    </row>
    <row r="1146" spans="1:11" x14ac:dyDescent="0.25">
      <c r="A1146" s="2"/>
      <c r="B1146" s="2"/>
      <c r="C1146" s="2"/>
      <c r="D1146" s="16"/>
      <c r="E1146" s="2"/>
      <c r="F1146" s="2"/>
      <c r="G1146" s="2"/>
      <c r="H1146" s="2"/>
      <c r="I1146" s="2"/>
      <c r="J1146" s="16"/>
      <c r="K1146" s="2"/>
    </row>
    <row r="1147" spans="1:11" x14ac:dyDescent="0.25">
      <c r="A1147" s="2"/>
      <c r="B1147" s="2"/>
      <c r="C1147" s="2"/>
      <c r="D1147" s="16"/>
      <c r="E1147" s="2"/>
      <c r="F1147" s="2"/>
      <c r="G1147" s="2"/>
      <c r="H1147" s="2"/>
      <c r="I1147" s="2"/>
      <c r="J1147" s="16"/>
      <c r="K1147" s="2"/>
    </row>
    <row r="1148" spans="1:11" x14ac:dyDescent="0.25">
      <c r="A1148" s="2"/>
      <c r="B1148" s="2"/>
      <c r="C1148" s="2"/>
      <c r="D1148" s="16"/>
      <c r="E1148" s="2"/>
      <c r="F1148" s="2"/>
      <c r="G1148" s="2"/>
      <c r="H1148" s="2"/>
      <c r="I1148" s="2"/>
      <c r="J1148" s="16"/>
      <c r="K1148" s="2"/>
    </row>
    <row r="1149" spans="1:11" x14ac:dyDescent="0.25">
      <c r="A1149" s="2"/>
      <c r="B1149" s="2"/>
      <c r="C1149" s="2"/>
      <c r="D1149" s="16"/>
      <c r="E1149" s="2"/>
      <c r="F1149" s="2"/>
      <c r="G1149" s="2"/>
      <c r="H1149" s="2"/>
      <c r="I1149" s="2"/>
      <c r="J1149" s="16"/>
      <c r="K1149" s="2"/>
    </row>
    <row r="1150" spans="1:11" x14ac:dyDescent="0.25">
      <c r="A1150" s="2"/>
      <c r="B1150" s="2"/>
      <c r="C1150" s="2"/>
      <c r="D1150" s="16"/>
      <c r="E1150" s="2"/>
      <c r="F1150" s="2"/>
      <c r="G1150" s="2"/>
      <c r="H1150" s="2"/>
      <c r="I1150" s="2"/>
      <c r="J1150" s="16"/>
      <c r="K1150" s="2"/>
    </row>
    <row r="1151" spans="1:11" x14ac:dyDescent="0.25">
      <c r="A1151" s="2"/>
      <c r="B1151" s="2"/>
      <c r="C1151" s="2"/>
      <c r="D1151" s="16"/>
      <c r="E1151" s="2"/>
      <c r="F1151" s="2"/>
      <c r="G1151" s="2"/>
      <c r="H1151" s="2"/>
      <c r="I1151" s="2"/>
      <c r="J1151" s="16"/>
      <c r="K1151" s="2"/>
    </row>
    <row r="1152" spans="1:11" x14ac:dyDescent="0.25">
      <c r="A1152" s="2"/>
      <c r="B1152" s="2"/>
      <c r="C1152" s="2"/>
      <c r="D1152" s="16"/>
      <c r="E1152" s="2"/>
      <c r="F1152" s="2"/>
      <c r="G1152" s="2"/>
      <c r="H1152" s="2"/>
      <c r="I1152" s="2"/>
      <c r="J1152" s="16"/>
      <c r="K1152" s="2"/>
    </row>
    <row r="1153" spans="1:11" x14ac:dyDescent="0.25">
      <c r="A1153" s="2"/>
      <c r="B1153" s="2"/>
      <c r="C1153" s="2"/>
      <c r="D1153" s="16"/>
      <c r="E1153" s="2"/>
      <c r="F1153" s="2"/>
      <c r="G1153" s="2"/>
      <c r="H1153" s="2"/>
      <c r="I1153" s="2"/>
      <c r="J1153" s="16"/>
      <c r="K1153" s="2"/>
    </row>
    <row r="1154" spans="1:11" x14ac:dyDescent="0.25">
      <c r="A1154" s="2"/>
      <c r="B1154" s="2"/>
      <c r="C1154" s="2"/>
      <c r="D1154" s="16"/>
      <c r="E1154" s="2"/>
      <c r="F1154" s="2"/>
      <c r="G1154" s="2"/>
      <c r="H1154" s="2"/>
      <c r="I1154" s="2"/>
      <c r="J1154" s="16"/>
      <c r="K1154" s="2"/>
    </row>
    <row r="1155" spans="1:11" x14ac:dyDescent="0.25">
      <c r="A1155" s="2"/>
      <c r="B1155" s="2"/>
      <c r="C1155" s="2"/>
      <c r="D1155" s="16"/>
      <c r="E1155" s="2"/>
      <c r="F1155" s="2"/>
      <c r="G1155" s="2"/>
      <c r="H1155" s="2"/>
      <c r="I1155" s="2"/>
      <c r="J1155" s="16"/>
      <c r="K1155" s="2"/>
    </row>
    <row r="1156" spans="1:11" x14ac:dyDescent="0.25">
      <c r="A1156" s="2"/>
      <c r="B1156" s="2"/>
      <c r="C1156" s="2"/>
      <c r="D1156" s="16"/>
      <c r="E1156" s="2"/>
      <c r="F1156" s="2"/>
      <c r="G1156" s="2"/>
      <c r="H1156" s="2"/>
      <c r="I1156" s="2"/>
      <c r="J1156" s="16"/>
      <c r="K1156" s="2"/>
    </row>
    <row r="1157" spans="1:11" x14ac:dyDescent="0.25">
      <c r="A1157" s="2"/>
      <c r="B1157" s="2"/>
      <c r="C1157" s="2"/>
      <c r="D1157" s="16"/>
      <c r="E1157" s="2"/>
      <c r="F1157" s="2"/>
      <c r="G1157" s="2"/>
      <c r="H1157" s="2"/>
      <c r="I1157" s="2"/>
      <c r="J1157" s="16"/>
      <c r="K1157" s="2"/>
    </row>
    <row r="1158" spans="1:11" x14ac:dyDescent="0.25">
      <c r="A1158" s="2"/>
      <c r="B1158" s="2"/>
      <c r="C1158" s="2"/>
      <c r="D1158" s="16"/>
      <c r="E1158" s="2"/>
      <c r="F1158" s="2"/>
      <c r="G1158" s="2"/>
      <c r="H1158" s="2"/>
      <c r="I1158" s="2"/>
      <c r="J1158" s="16"/>
      <c r="K1158" s="2"/>
    </row>
    <row r="1159" spans="1:11" x14ac:dyDescent="0.25">
      <c r="A1159" s="2"/>
      <c r="B1159" s="2"/>
      <c r="C1159" s="2"/>
      <c r="D1159" s="16"/>
      <c r="E1159" s="2"/>
      <c r="F1159" s="2"/>
      <c r="G1159" s="2"/>
      <c r="H1159" s="2"/>
      <c r="I1159" s="2"/>
      <c r="J1159" s="16"/>
      <c r="K1159" s="2"/>
    </row>
    <row r="1160" spans="1:11" x14ac:dyDescent="0.25">
      <c r="A1160" s="2"/>
      <c r="B1160" s="2"/>
      <c r="C1160" s="2"/>
      <c r="D1160" s="16"/>
      <c r="E1160" s="2"/>
      <c r="F1160" s="2"/>
      <c r="G1160" s="2"/>
      <c r="H1160" s="2"/>
      <c r="I1160" s="2"/>
      <c r="J1160" s="16"/>
      <c r="K1160" s="2"/>
    </row>
    <row r="1161" spans="1:11" x14ac:dyDescent="0.25">
      <c r="A1161" s="2"/>
      <c r="B1161" s="2"/>
      <c r="C1161" s="2"/>
      <c r="D1161" s="16"/>
      <c r="E1161" s="2"/>
      <c r="F1161" s="2"/>
      <c r="G1161" s="2"/>
      <c r="H1161" s="2"/>
      <c r="I1161" s="2"/>
      <c r="J1161" s="16"/>
      <c r="K1161" s="2"/>
    </row>
    <row r="1162" spans="1:11" x14ac:dyDescent="0.25">
      <c r="A1162" s="2"/>
      <c r="B1162" s="2"/>
      <c r="C1162" s="2"/>
      <c r="D1162" s="16"/>
      <c r="E1162" s="2"/>
      <c r="F1162" s="2"/>
      <c r="G1162" s="2"/>
      <c r="H1162" s="2"/>
      <c r="I1162" s="2"/>
      <c r="J1162" s="16"/>
      <c r="K1162" s="2"/>
    </row>
    <row r="1163" spans="1:11" x14ac:dyDescent="0.25">
      <c r="A1163" s="2"/>
      <c r="B1163" s="2"/>
      <c r="C1163" s="2"/>
      <c r="D1163" s="16"/>
      <c r="E1163" s="2"/>
      <c r="F1163" s="2"/>
      <c r="G1163" s="2"/>
      <c r="H1163" s="2"/>
      <c r="I1163" s="2"/>
      <c r="J1163" s="16"/>
      <c r="K1163" s="2"/>
    </row>
    <row r="1164" spans="1:11" x14ac:dyDescent="0.25">
      <c r="A1164" s="2"/>
      <c r="B1164" s="2"/>
      <c r="C1164" s="2"/>
      <c r="D1164" s="16"/>
      <c r="E1164" s="2"/>
      <c r="F1164" s="2"/>
      <c r="G1164" s="2"/>
      <c r="H1164" s="2"/>
      <c r="I1164" s="2"/>
      <c r="J1164" s="16"/>
      <c r="K1164" s="2"/>
    </row>
    <row r="1165" spans="1:11" x14ac:dyDescent="0.25">
      <c r="A1165" s="2"/>
      <c r="B1165" s="2"/>
      <c r="C1165" s="2"/>
      <c r="D1165" s="16"/>
      <c r="E1165" s="2"/>
      <c r="F1165" s="2"/>
      <c r="G1165" s="2"/>
      <c r="H1165" s="2"/>
      <c r="I1165" s="2"/>
      <c r="J1165" s="16"/>
      <c r="K1165" s="2"/>
    </row>
    <row r="1166" spans="1:11" x14ac:dyDescent="0.25">
      <c r="A1166" s="2"/>
      <c r="B1166" s="2"/>
      <c r="C1166" s="2"/>
      <c r="D1166" s="16"/>
      <c r="E1166" s="2"/>
      <c r="F1166" s="2"/>
      <c r="G1166" s="2"/>
      <c r="H1166" s="2"/>
      <c r="I1166" s="2"/>
      <c r="J1166" s="16"/>
      <c r="K1166" s="2"/>
    </row>
    <row r="1167" spans="1:11" x14ac:dyDescent="0.25">
      <c r="A1167" s="2"/>
      <c r="B1167" s="2"/>
      <c r="C1167" s="2"/>
      <c r="D1167" s="16"/>
      <c r="E1167" s="2"/>
      <c r="F1167" s="2"/>
      <c r="G1167" s="2"/>
      <c r="H1167" s="2"/>
      <c r="I1167" s="2"/>
      <c r="J1167" s="16"/>
      <c r="K1167" s="2"/>
    </row>
    <row r="1168" spans="1:11" x14ac:dyDescent="0.25">
      <c r="A1168" s="2"/>
      <c r="B1168" s="2"/>
      <c r="C1168" s="2"/>
      <c r="D1168" s="16"/>
      <c r="E1168" s="2"/>
      <c r="F1168" s="2"/>
      <c r="G1168" s="2"/>
      <c r="H1168" s="2"/>
      <c r="I1168" s="2"/>
      <c r="J1168" s="16"/>
      <c r="K1168" s="2"/>
    </row>
    <row r="1169" spans="1:11" x14ac:dyDescent="0.25">
      <c r="A1169" s="2"/>
      <c r="B1169" s="2"/>
      <c r="C1169" s="2"/>
      <c r="D1169" s="16"/>
      <c r="E1169" s="2"/>
      <c r="F1169" s="2"/>
      <c r="G1169" s="2"/>
      <c r="H1169" s="2"/>
      <c r="I1169" s="2"/>
      <c r="J1169" s="16"/>
      <c r="K1169" s="2"/>
    </row>
    <row r="1170" spans="1:11" x14ac:dyDescent="0.25">
      <c r="A1170" s="2"/>
      <c r="B1170" s="2"/>
      <c r="C1170" s="2"/>
      <c r="D1170" s="16"/>
      <c r="E1170" s="2"/>
      <c r="F1170" s="2"/>
      <c r="G1170" s="2"/>
      <c r="H1170" s="2"/>
      <c r="I1170" s="2"/>
      <c r="J1170" s="16"/>
      <c r="K1170" s="2"/>
    </row>
    <row r="1171" spans="1:11" x14ac:dyDescent="0.25">
      <c r="A1171" s="2"/>
      <c r="B1171" s="2"/>
      <c r="C1171" s="2"/>
      <c r="D1171" s="16"/>
      <c r="E1171" s="2"/>
      <c r="F1171" s="2"/>
      <c r="G1171" s="2"/>
      <c r="H1171" s="2"/>
      <c r="I1171" s="2"/>
      <c r="J1171" s="16"/>
      <c r="K1171" s="2"/>
    </row>
    <row r="1172" spans="1:11" x14ac:dyDescent="0.25">
      <c r="A1172" s="2"/>
      <c r="B1172" s="2"/>
      <c r="C1172" s="2"/>
      <c r="D1172" s="16"/>
      <c r="E1172" s="2"/>
      <c r="F1172" s="2"/>
      <c r="G1172" s="2"/>
      <c r="H1172" s="2"/>
      <c r="I1172" s="2"/>
      <c r="J1172" s="16"/>
      <c r="K1172" s="2"/>
    </row>
    <row r="1173" spans="1:11" x14ac:dyDescent="0.25">
      <c r="A1173" s="2"/>
      <c r="B1173" s="2"/>
      <c r="C1173" s="2"/>
      <c r="D1173" s="16"/>
      <c r="E1173" s="2"/>
      <c r="F1173" s="2"/>
      <c r="G1173" s="2"/>
      <c r="H1173" s="2"/>
      <c r="I1173" s="2"/>
      <c r="J1173" s="16"/>
      <c r="K1173" s="2"/>
    </row>
    <row r="1174" spans="1:11" x14ac:dyDescent="0.25">
      <c r="A1174" s="2"/>
      <c r="B1174" s="2"/>
      <c r="C1174" s="2"/>
      <c r="D1174" s="16"/>
      <c r="E1174" s="2"/>
      <c r="F1174" s="2"/>
      <c r="G1174" s="2"/>
      <c r="H1174" s="2"/>
      <c r="I1174" s="2"/>
      <c r="J1174" s="16"/>
      <c r="K1174" s="2"/>
    </row>
    <row r="1175" spans="1:11" x14ac:dyDescent="0.25">
      <c r="A1175" s="2"/>
      <c r="B1175" s="2"/>
      <c r="C1175" s="2"/>
      <c r="D1175" s="16"/>
      <c r="E1175" s="2"/>
      <c r="F1175" s="2"/>
      <c r="G1175" s="2"/>
      <c r="H1175" s="2"/>
      <c r="I1175" s="2"/>
      <c r="J1175" s="16"/>
      <c r="K1175" s="2"/>
    </row>
    <row r="1176" spans="1:11" x14ac:dyDescent="0.25">
      <c r="A1176" s="2"/>
      <c r="B1176" s="2"/>
      <c r="C1176" s="2"/>
      <c r="D1176" s="16"/>
      <c r="E1176" s="2"/>
      <c r="F1176" s="2"/>
      <c r="G1176" s="2"/>
      <c r="H1176" s="2"/>
      <c r="I1176" s="2"/>
      <c r="J1176" s="16"/>
      <c r="K1176" s="2"/>
    </row>
    <row r="1177" spans="1:11" x14ac:dyDescent="0.25">
      <c r="A1177" s="2"/>
      <c r="B1177" s="2"/>
      <c r="C1177" s="2"/>
      <c r="D1177" s="16"/>
      <c r="E1177" s="2"/>
      <c r="F1177" s="2"/>
      <c r="G1177" s="2"/>
      <c r="H1177" s="2"/>
      <c r="I1177" s="2"/>
      <c r="J1177" s="16"/>
      <c r="K1177" s="2"/>
    </row>
    <row r="1178" spans="1:11" x14ac:dyDescent="0.25">
      <c r="A1178" s="2"/>
      <c r="B1178" s="2"/>
      <c r="C1178" s="2"/>
      <c r="D1178" s="16"/>
      <c r="E1178" s="2"/>
      <c r="F1178" s="2"/>
      <c r="G1178" s="2"/>
      <c r="H1178" s="2"/>
      <c r="I1178" s="2"/>
      <c r="J1178" s="16"/>
      <c r="K1178" s="2"/>
    </row>
    <row r="1179" spans="1:11" x14ac:dyDescent="0.25">
      <c r="A1179" s="2"/>
      <c r="B1179" s="2"/>
      <c r="C1179" s="2"/>
      <c r="D1179" s="16"/>
      <c r="E1179" s="2"/>
      <c r="F1179" s="2"/>
      <c r="G1179" s="2"/>
      <c r="H1179" s="2"/>
      <c r="I1179" s="2"/>
      <c r="J1179" s="16"/>
      <c r="K1179" s="2"/>
    </row>
    <row r="1180" spans="1:11" x14ac:dyDescent="0.25">
      <c r="A1180" s="2"/>
      <c r="B1180" s="2"/>
      <c r="C1180" s="2"/>
      <c r="D1180" s="16"/>
      <c r="E1180" s="2"/>
      <c r="F1180" s="2"/>
      <c r="G1180" s="2"/>
      <c r="H1180" s="2"/>
      <c r="I1180" s="2"/>
      <c r="J1180" s="16"/>
      <c r="K1180" s="2"/>
    </row>
    <row r="1181" spans="1:11" x14ac:dyDescent="0.25">
      <c r="A1181" s="2"/>
      <c r="B1181" s="2"/>
      <c r="C1181" s="2"/>
      <c r="D1181" s="16"/>
      <c r="E1181" s="2"/>
      <c r="F1181" s="2"/>
      <c r="G1181" s="2"/>
      <c r="H1181" s="2"/>
      <c r="I1181" s="2"/>
      <c r="J1181" s="16"/>
      <c r="K1181" s="2"/>
    </row>
    <row r="1182" spans="1:11" x14ac:dyDescent="0.25">
      <c r="A1182" s="2"/>
      <c r="B1182" s="2"/>
      <c r="C1182" s="2"/>
      <c r="D1182" s="16"/>
      <c r="E1182" s="2"/>
      <c r="F1182" s="2"/>
      <c r="G1182" s="2"/>
      <c r="H1182" s="2"/>
      <c r="I1182" s="2"/>
      <c r="J1182" s="16"/>
      <c r="K1182" s="2"/>
    </row>
    <row r="1183" spans="1:11" x14ac:dyDescent="0.25">
      <c r="A1183" s="2"/>
      <c r="B1183" s="2"/>
      <c r="C1183" s="2"/>
      <c r="D1183" s="16"/>
      <c r="E1183" s="2"/>
      <c r="F1183" s="2"/>
      <c r="G1183" s="2"/>
      <c r="H1183" s="2"/>
      <c r="I1183" s="2"/>
      <c r="J1183" s="16"/>
      <c r="K1183" s="2"/>
    </row>
    <row r="1184" spans="1:11" x14ac:dyDescent="0.25">
      <c r="A1184" s="2"/>
      <c r="B1184" s="2"/>
      <c r="C1184" s="2"/>
      <c r="D1184" s="16"/>
      <c r="E1184" s="2"/>
      <c r="F1184" s="2"/>
      <c r="G1184" s="2"/>
      <c r="H1184" s="2"/>
      <c r="I1184" s="2"/>
      <c r="J1184" s="16"/>
      <c r="K1184" s="2"/>
    </row>
    <row r="1185" spans="1:11" x14ac:dyDescent="0.25">
      <c r="A1185" s="2"/>
      <c r="B1185" s="2"/>
      <c r="C1185" s="2"/>
      <c r="D1185" s="16"/>
      <c r="E1185" s="2"/>
      <c r="F1185" s="2"/>
      <c r="G1185" s="2"/>
      <c r="H1185" s="2"/>
      <c r="I1185" s="2"/>
      <c r="J1185" s="16"/>
      <c r="K1185" s="2"/>
    </row>
    <row r="1186" spans="1:11" x14ac:dyDescent="0.25">
      <c r="A1186" s="2"/>
      <c r="B1186" s="2"/>
      <c r="C1186" s="2"/>
      <c r="D1186" s="16"/>
      <c r="E1186" s="2"/>
      <c r="F1186" s="2"/>
      <c r="G1186" s="2"/>
      <c r="H1186" s="2"/>
      <c r="I1186" s="2"/>
      <c r="J1186" s="16"/>
      <c r="K1186" s="2"/>
    </row>
    <row r="1187" spans="1:11" x14ac:dyDescent="0.25">
      <c r="A1187" s="2"/>
      <c r="B1187" s="2"/>
      <c r="C1187" s="2"/>
      <c r="D1187" s="16"/>
      <c r="E1187" s="2"/>
      <c r="F1187" s="2"/>
      <c r="G1187" s="2"/>
      <c r="H1187" s="2"/>
      <c r="I1187" s="2"/>
      <c r="J1187" s="16"/>
      <c r="K1187" s="2"/>
    </row>
    <row r="1188" spans="1:11" x14ac:dyDescent="0.25">
      <c r="A1188" s="2"/>
      <c r="B1188" s="2"/>
      <c r="C1188" s="2"/>
      <c r="D1188" s="16"/>
      <c r="E1188" s="2"/>
      <c r="F1188" s="2"/>
      <c r="G1188" s="2"/>
      <c r="H1188" s="2"/>
      <c r="I1188" s="2"/>
      <c r="J1188" s="16"/>
      <c r="K1188" s="2"/>
    </row>
    <row r="1189" spans="1:11" x14ac:dyDescent="0.25">
      <c r="A1189" s="2"/>
      <c r="B1189" s="2"/>
      <c r="C1189" s="2"/>
      <c r="D1189" s="16"/>
      <c r="E1189" s="2"/>
      <c r="F1189" s="2"/>
      <c r="G1189" s="2"/>
      <c r="H1189" s="2"/>
      <c r="I1189" s="2"/>
      <c r="J1189" s="16"/>
      <c r="K1189" s="2"/>
    </row>
    <row r="1190" spans="1:11" x14ac:dyDescent="0.25">
      <c r="A1190" s="2"/>
      <c r="B1190" s="2"/>
      <c r="C1190" s="2"/>
      <c r="D1190" s="16"/>
      <c r="E1190" s="2"/>
      <c r="F1190" s="2"/>
      <c r="G1190" s="2"/>
      <c r="H1190" s="2"/>
      <c r="I1190" s="2"/>
      <c r="J1190" s="16"/>
      <c r="K1190" s="2"/>
    </row>
    <row r="1191" spans="1:11" x14ac:dyDescent="0.25">
      <c r="A1191" s="2"/>
      <c r="B1191" s="2"/>
      <c r="C1191" s="2"/>
      <c r="D1191" s="16"/>
      <c r="E1191" s="2"/>
      <c r="F1191" s="2"/>
      <c r="G1191" s="2"/>
      <c r="H1191" s="2"/>
      <c r="I1191" s="2"/>
      <c r="J1191" s="16"/>
      <c r="K1191" s="2"/>
    </row>
    <row r="1192" spans="1:11" x14ac:dyDescent="0.25">
      <c r="A1192" s="2"/>
      <c r="B1192" s="2"/>
      <c r="C1192" s="2"/>
      <c r="D1192" s="16"/>
      <c r="E1192" s="2"/>
      <c r="F1192" s="2"/>
      <c r="G1192" s="2"/>
      <c r="H1192" s="2"/>
      <c r="I1192" s="2"/>
      <c r="J1192" s="16"/>
      <c r="K1192" s="2"/>
    </row>
    <row r="1193" spans="1:11" x14ac:dyDescent="0.25">
      <c r="A1193" s="2"/>
      <c r="B1193" s="2"/>
      <c r="C1193" s="2"/>
      <c r="D1193" s="16"/>
      <c r="E1193" s="2"/>
      <c r="F1193" s="2"/>
      <c r="G1193" s="2"/>
      <c r="H1193" s="2"/>
      <c r="I1193" s="2"/>
      <c r="J1193" s="16"/>
      <c r="K1193" s="2"/>
    </row>
    <row r="1194" spans="1:11" x14ac:dyDescent="0.25">
      <c r="A1194" s="2"/>
      <c r="B1194" s="2"/>
      <c r="C1194" s="2"/>
      <c r="D1194" s="16"/>
      <c r="E1194" s="2"/>
      <c r="F1194" s="2"/>
      <c r="G1194" s="2"/>
      <c r="H1194" s="2"/>
      <c r="I1194" s="2"/>
      <c r="J1194" s="16"/>
      <c r="K1194" s="2"/>
    </row>
    <row r="1195" spans="1:11" x14ac:dyDescent="0.25">
      <c r="A1195" s="2"/>
      <c r="B1195" s="2"/>
      <c r="C1195" s="2"/>
      <c r="D1195" s="16"/>
      <c r="E1195" s="2"/>
      <c r="F1195" s="2"/>
      <c r="G1195" s="2"/>
      <c r="H1195" s="2"/>
      <c r="I1195" s="2"/>
      <c r="J1195" s="16"/>
      <c r="K1195" s="2"/>
    </row>
    <row r="1196" spans="1:11" x14ac:dyDescent="0.25">
      <c r="A1196" s="2"/>
      <c r="B1196" s="2"/>
      <c r="C1196" s="2"/>
      <c r="D1196" s="16"/>
      <c r="E1196" s="2"/>
      <c r="F1196" s="2"/>
      <c r="G1196" s="2"/>
      <c r="H1196" s="2"/>
      <c r="I1196" s="2"/>
      <c r="J1196" s="16"/>
      <c r="K1196" s="2"/>
    </row>
    <row r="1197" spans="1:11" x14ac:dyDescent="0.25">
      <c r="A1197" s="2"/>
      <c r="B1197" s="2"/>
      <c r="C1197" s="2"/>
      <c r="D1197" s="16"/>
      <c r="E1197" s="2"/>
      <c r="F1197" s="2"/>
      <c r="G1197" s="2"/>
      <c r="H1197" s="2"/>
      <c r="I1197" s="2"/>
      <c r="J1197" s="16"/>
      <c r="K1197" s="2"/>
    </row>
    <row r="1198" spans="1:11" x14ac:dyDescent="0.25">
      <c r="A1198" s="2"/>
      <c r="B1198" s="2"/>
      <c r="C1198" s="2"/>
      <c r="D1198" s="16"/>
      <c r="E1198" s="2"/>
      <c r="F1198" s="2"/>
      <c r="G1198" s="2"/>
      <c r="H1198" s="2"/>
      <c r="I1198" s="2"/>
      <c r="J1198" s="16"/>
      <c r="K1198" s="2"/>
    </row>
    <row r="1199" spans="1:11" x14ac:dyDescent="0.25">
      <c r="A1199" s="2"/>
      <c r="B1199" s="2"/>
      <c r="C1199" s="2"/>
      <c r="D1199" s="16"/>
      <c r="E1199" s="2"/>
      <c r="F1199" s="2"/>
      <c r="G1199" s="2"/>
      <c r="H1199" s="2"/>
      <c r="I1199" s="2"/>
      <c r="J1199" s="16"/>
      <c r="K1199" s="2"/>
    </row>
    <row r="1200" spans="1:11" x14ac:dyDescent="0.25">
      <c r="A1200" s="2"/>
      <c r="B1200" s="2"/>
      <c r="C1200" s="2"/>
      <c r="D1200" s="16"/>
      <c r="E1200" s="2"/>
      <c r="F1200" s="2"/>
      <c r="G1200" s="2"/>
      <c r="H1200" s="2"/>
      <c r="I1200" s="2"/>
      <c r="J1200" s="16"/>
      <c r="K1200" s="2"/>
    </row>
    <row r="1201" spans="1:11" x14ac:dyDescent="0.25">
      <c r="A1201" s="2"/>
      <c r="B1201" s="2"/>
      <c r="C1201" s="2"/>
      <c r="D1201" s="16"/>
      <c r="E1201" s="2"/>
      <c r="F1201" s="2"/>
      <c r="G1201" s="2"/>
      <c r="H1201" s="2"/>
      <c r="I1201" s="2"/>
      <c r="J1201" s="16"/>
      <c r="K1201" s="2"/>
    </row>
    <row r="1202" spans="1:11" x14ac:dyDescent="0.25">
      <c r="A1202" s="2"/>
      <c r="B1202" s="2"/>
      <c r="C1202" s="2"/>
      <c r="D1202" s="16"/>
      <c r="E1202" s="2"/>
      <c r="F1202" s="2"/>
      <c r="G1202" s="2"/>
      <c r="H1202" s="2"/>
      <c r="I1202" s="2"/>
      <c r="J1202" s="16"/>
      <c r="K1202" s="2"/>
    </row>
    <row r="1203" spans="1:11" x14ac:dyDescent="0.25">
      <c r="A1203" s="2"/>
      <c r="B1203" s="2"/>
      <c r="C1203" s="2"/>
      <c r="D1203" s="16"/>
      <c r="E1203" s="2"/>
      <c r="F1203" s="2"/>
      <c r="G1203" s="2"/>
      <c r="H1203" s="2"/>
      <c r="I1203" s="2"/>
      <c r="J1203" s="16"/>
      <c r="K1203" s="2"/>
    </row>
    <row r="1204" spans="1:11" x14ac:dyDescent="0.25">
      <c r="A1204" s="2"/>
      <c r="B1204" s="2"/>
      <c r="C1204" s="2"/>
      <c r="D1204" s="16"/>
      <c r="E1204" s="2"/>
      <c r="F1204" s="2"/>
      <c r="G1204" s="2"/>
      <c r="H1204" s="2"/>
      <c r="I1204" s="2"/>
      <c r="J1204" s="16"/>
      <c r="K1204" s="2"/>
    </row>
    <row r="1205" spans="1:11" x14ac:dyDescent="0.25">
      <c r="A1205" s="2"/>
      <c r="B1205" s="2"/>
      <c r="C1205" s="2"/>
      <c r="D1205" s="16"/>
      <c r="E1205" s="2"/>
      <c r="F1205" s="2"/>
      <c r="G1205" s="2"/>
      <c r="H1205" s="2"/>
      <c r="I1205" s="2"/>
      <c r="J1205" s="16"/>
      <c r="K1205" s="2"/>
    </row>
    <row r="1206" spans="1:11" x14ac:dyDescent="0.25">
      <c r="A1206" s="2"/>
      <c r="B1206" s="2"/>
      <c r="C1206" s="2"/>
      <c r="D1206" s="16"/>
      <c r="E1206" s="2"/>
      <c r="F1206" s="2"/>
      <c r="G1206" s="2"/>
      <c r="H1206" s="2"/>
      <c r="I1206" s="2"/>
      <c r="J1206" s="16"/>
      <c r="K1206" s="2"/>
    </row>
    <row r="1207" spans="1:11" x14ac:dyDescent="0.25">
      <c r="A1207" s="2"/>
      <c r="B1207" s="2"/>
      <c r="C1207" s="2"/>
      <c r="D1207" s="16"/>
      <c r="E1207" s="2"/>
      <c r="F1207" s="2"/>
      <c r="G1207" s="2"/>
      <c r="H1207" s="2"/>
      <c r="I1207" s="2"/>
      <c r="J1207" s="16"/>
      <c r="K1207" s="2"/>
    </row>
    <row r="1208" spans="1:11" x14ac:dyDescent="0.25">
      <c r="A1208" s="2"/>
      <c r="B1208" s="2"/>
      <c r="C1208" s="2"/>
      <c r="D1208" s="16"/>
      <c r="E1208" s="2"/>
      <c r="F1208" s="2"/>
      <c r="G1208" s="2"/>
      <c r="H1208" s="2"/>
      <c r="I1208" s="2"/>
      <c r="J1208" s="16"/>
      <c r="K1208" s="2"/>
    </row>
    <row r="1209" spans="1:11" x14ac:dyDescent="0.25">
      <c r="A1209" s="2"/>
      <c r="B1209" s="2"/>
      <c r="C1209" s="2"/>
      <c r="D1209" s="16"/>
      <c r="E1209" s="2"/>
      <c r="F1209" s="2"/>
      <c r="G1209" s="2"/>
      <c r="H1209" s="2"/>
      <c r="I1209" s="2"/>
      <c r="J1209" s="16"/>
      <c r="K1209" s="2"/>
    </row>
    <row r="1210" spans="1:11" x14ac:dyDescent="0.25">
      <c r="A1210" s="2"/>
      <c r="B1210" s="2"/>
      <c r="C1210" s="2"/>
      <c r="D1210" s="16"/>
      <c r="E1210" s="2"/>
      <c r="F1210" s="2"/>
      <c r="G1210" s="2"/>
      <c r="H1210" s="2"/>
      <c r="I1210" s="2"/>
      <c r="J1210" s="16"/>
      <c r="K1210" s="2"/>
    </row>
    <row r="1211" spans="1:11" x14ac:dyDescent="0.25">
      <c r="A1211" s="2"/>
      <c r="B1211" s="2"/>
      <c r="C1211" s="2"/>
      <c r="D1211" s="16"/>
      <c r="E1211" s="2"/>
      <c r="F1211" s="2"/>
      <c r="G1211" s="2"/>
      <c r="H1211" s="2"/>
      <c r="I1211" s="2"/>
      <c r="J1211" s="16"/>
      <c r="K1211" s="2"/>
    </row>
    <row r="1212" spans="1:11" x14ac:dyDescent="0.25">
      <c r="A1212" s="2"/>
      <c r="B1212" s="2"/>
      <c r="C1212" s="2"/>
      <c r="D1212" s="16"/>
      <c r="E1212" s="2"/>
      <c r="F1212" s="2"/>
      <c r="G1212" s="2"/>
      <c r="H1212" s="2"/>
      <c r="I1212" s="2"/>
      <c r="J1212" s="16"/>
      <c r="K1212" s="2"/>
    </row>
    <row r="1213" spans="1:11" x14ac:dyDescent="0.25">
      <c r="A1213" s="2"/>
      <c r="B1213" s="2"/>
      <c r="C1213" s="2"/>
      <c r="D1213" s="16"/>
      <c r="E1213" s="2"/>
      <c r="F1213" s="2"/>
      <c r="G1213" s="2"/>
      <c r="H1213" s="2"/>
      <c r="I1213" s="2"/>
      <c r="J1213" s="16"/>
      <c r="K1213" s="2"/>
    </row>
    <row r="1214" spans="1:11" x14ac:dyDescent="0.25">
      <c r="A1214" s="2"/>
      <c r="B1214" s="2"/>
      <c r="C1214" s="2"/>
      <c r="D1214" s="16"/>
      <c r="E1214" s="2"/>
      <c r="F1214" s="2"/>
      <c r="G1214" s="2"/>
      <c r="H1214" s="2"/>
      <c r="I1214" s="2"/>
      <c r="J1214" s="16"/>
      <c r="K1214" s="2"/>
    </row>
    <row r="1215" spans="1:11" x14ac:dyDescent="0.25">
      <c r="A1215" s="2"/>
      <c r="B1215" s="2"/>
      <c r="C1215" s="2"/>
      <c r="D1215" s="16"/>
      <c r="E1215" s="2"/>
      <c r="F1215" s="2"/>
      <c r="G1215" s="2"/>
      <c r="H1215" s="2"/>
      <c r="I1215" s="2"/>
      <c r="J1215" s="16"/>
      <c r="K1215" s="2"/>
    </row>
    <row r="1216" spans="1:11" x14ac:dyDescent="0.25">
      <c r="A1216" s="2"/>
      <c r="B1216" s="2"/>
      <c r="C1216" s="2"/>
      <c r="D1216" s="16"/>
      <c r="E1216" s="2"/>
      <c r="F1216" s="2"/>
      <c r="G1216" s="2"/>
      <c r="H1216" s="2"/>
      <c r="I1216" s="2"/>
      <c r="J1216" s="16"/>
      <c r="K1216" s="2"/>
    </row>
    <row r="1217" spans="1:11" x14ac:dyDescent="0.25">
      <c r="A1217" s="2"/>
      <c r="B1217" s="2"/>
      <c r="C1217" s="2"/>
      <c r="D1217" s="16"/>
      <c r="E1217" s="2"/>
      <c r="F1217" s="2"/>
      <c r="G1217" s="2"/>
      <c r="H1217" s="2"/>
      <c r="I1217" s="2"/>
      <c r="J1217" s="16"/>
      <c r="K1217" s="2"/>
    </row>
    <row r="1218" spans="1:11" x14ac:dyDescent="0.25">
      <c r="A1218" s="2"/>
      <c r="B1218" s="2"/>
      <c r="C1218" s="2"/>
      <c r="D1218" s="16"/>
      <c r="E1218" s="2"/>
      <c r="F1218" s="2"/>
      <c r="G1218" s="2"/>
      <c r="H1218" s="2"/>
      <c r="I1218" s="2"/>
      <c r="J1218" s="16"/>
      <c r="K1218" s="2"/>
    </row>
    <row r="1219" spans="1:11" x14ac:dyDescent="0.25">
      <c r="A1219" s="2"/>
      <c r="B1219" s="2"/>
      <c r="C1219" s="2"/>
      <c r="D1219" s="16"/>
      <c r="E1219" s="2"/>
      <c r="F1219" s="2"/>
      <c r="G1219" s="2"/>
      <c r="H1219" s="2"/>
      <c r="I1219" s="2"/>
      <c r="J1219" s="16"/>
      <c r="K1219" s="2"/>
    </row>
    <row r="1220" spans="1:11" x14ac:dyDescent="0.25">
      <c r="A1220" s="2"/>
      <c r="B1220" s="2"/>
      <c r="C1220" s="2"/>
      <c r="D1220" s="16"/>
      <c r="E1220" s="2"/>
      <c r="F1220" s="2"/>
      <c r="G1220" s="2"/>
      <c r="H1220" s="2"/>
      <c r="I1220" s="2"/>
      <c r="J1220" s="16"/>
      <c r="K1220" s="2"/>
    </row>
    <row r="1221" spans="1:11" x14ac:dyDescent="0.25">
      <c r="A1221" s="2"/>
      <c r="B1221" s="2"/>
      <c r="C1221" s="2"/>
      <c r="D1221" s="16"/>
      <c r="E1221" s="2"/>
      <c r="F1221" s="2"/>
      <c r="G1221" s="2"/>
      <c r="H1221" s="2"/>
      <c r="I1221" s="2"/>
      <c r="J1221" s="16"/>
      <c r="K1221" s="2"/>
    </row>
    <row r="1222" spans="1:11" x14ac:dyDescent="0.25">
      <c r="A1222" s="2"/>
      <c r="B1222" s="2"/>
      <c r="C1222" s="2"/>
      <c r="D1222" s="16"/>
      <c r="E1222" s="2"/>
      <c r="F1222" s="2"/>
      <c r="G1222" s="2"/>
      <c r="H1222" s="2"/>
      <c r="I1222" s="2"/>
      <c r="J1222" s="16"/>
      <c r="K1222" s="2"/>
    </row>
    <row r="1223" spans="1:11" x14ac:dyDescent="0.25">
      <c r="A1223" s="2"/>
      <c r="B1223" s="2"/>
      <c r="C1223" s="2"/>
      <c r="D1223" s="16"/>
      <c r="E1223" s="2"/>
      <c r="F1223" s="2"/>
      <c r="G1223" s="2"/>
      <c r="H1223" s="2"/>
      <c r="I1223" s="2"/>
      <c r="J1223" s="16"/>
      <c r="K1223" s="2"/>
    </row>
    <row r="1224" spans="1:11" x14ac:dyDescent="0.25">
      <c r="A1224" s="2"/>
      <c r="B1224" s="2"/>
      <c r="C1224" s="2"/>
      <c r="D1224" s="16"/>
      <c r="E1224" s="2"/>
      <c r="F1224" s="2"/>
      <c r="G1224" s="2"/>
      <c r="H1224" s="2"/>
      <c r="I1224" s="2"/>
      <c r="J1224" s="16"/>
      <c r="K1224" s="2"/>
    </row>
    <row r="1225" spans="1:11" x14ac:dyDescent="0.25">
      <c r="A1225" s="2"/>
      <c r="B1225" s="2"/>
      <c r="C1225" s="2"/>
      <c r="D1225" s="16"/>
      <c r="E1225" s="2"/>
      <c r="F1225" s="2"/>
      <c r="G1225" s="2"/>
      <c r="H1225" s="2"/>
      <c r="I1225" s="2"/>
      <c r="J1225" s="16"/>
      <c r="K1225" s="2"/>
    </row>
    <row r="1226" spans="1:11" x14ac:dyDescent="0.25">
      <c r="A1226" s="2"/>
      <c r="B1226" s="2"/>
      <c r="C1226" s="2"/>
      <c r="D1226" s="16"/>
      <c r="E1226" s="2"/>
      <c r="F1226" s="2"/>
      <c r="G1226" s="2"/>
      <c r="H1226" s="2"/>
      <c r="I1226" s="2"/>
      <c r="J1226" s="16"/>
      <c r="K1226" s="2"/>
    </row>
    <row r="1227" spans="1:11" x14ac:dyDescent="0.25">
      <c r="A1227" s="2"/>
      <c r="B1227" s="2"/>
      <c r="C1227" s="2"/>
      <c r="D1227" s="16"/>
      <c r="E1227" s="2"/>
      <c r="F1227" s="2"/>
      <c r="G1227" s="2"/>
      <c r="H1227" s="2"/>
      <c r="I1227" s="2"/>
      <c r="J1227" s="16"/>
      <c r="K1227" s="2"/>
    </row>
    <row r="1228" spans="1:11" x14ac:dyDescent="0.25">
      <c r="A1228" s="2"/>
      <c r="B1228" s="2"/>
      <c r="C1228" s="2"/>
      <c r="D1228" s="16"/>
      <c r="E1228" s="2"/>
      <c r="F1228" s="2"/>
      <c r="G1228" s="2"/>
      <c r="H1228" s="2"/>
      <c r="I1228" s="2"/>
      <c r="J1228" s="16"/>
      <c r="K1228" s="2"/>
    </row>
    <row r="1229" spans="1:11" x14ac:dyDescent="0.25">
      <c r="A1229" s="2"/>
      <c r="B1229" s="2"/>
      <c r="C1229" s="2"/>
      <c r="D1229" s="16"/>
      <c r="E1229" s="2"/>
      <c r="F1229" s="2"/>
      <c r="G1229" s="2"/>
      <c r="H1229" s="2"/>
      <c r="I1229" s="2"/>
      <c r="J1229" s="16"/>
      <c r="K1229" s="2"/>
    </row>
    <row r="1230" spans="1:11" x14ac:dyDescent="0.25">
      <c r="A1230" s="2"/>
      <c r="B1230" s="2"/>
      <c r="C1230" s="2"/>
      <c r="D1230" s="16"/>
      <c r="E1230" s="2"/>
      <c r="F1230" s="2"/>
      <c r="G1230" s="2"/>
      <c r="H1230" s="2"/>
      <c r="I1230" s="2"/>
      <c r="J1230" s="16"/>
      <c r="K1230" s="2"/>
    </row>
    <row r="1231" spans="1:11" x14ac:dyDescent="0.25">
      <c r="A1231" s="2"/>
      <c r="B1231" s="2"/>
      <c r="C1231" s="2"/>
      <c r="D1231" s="16"/>
      <c r="E1231" s="2"/>
      <c r="F1231" s="2"/>
      <c r="G1231" s="2"/>
      <c r="H1231" s="2"/>
      <c r="I1231" s="2"/>
      <c r="J1231" s="16"/>
      <c r="K1231" s="2"/>
    </row>
    <row r="1232" spans="1:11" x14ac:dyDescent="0.25">
      <c r="A1232" s="2"/>
      <c r="B1232" s="2"/>
      <c r="C1232" s="2"/>
      <c r="D1232" s="16"/>
      <c r="E1232" s="2"/>
      <c r="F1232" s="2"/>
      <c r="G1232" s="2"/>
      <c r="H1232" s="2"/>
      <c r="I1232" s="2"/>
      <c r="J1232" s="16"/>
      <c r="K1232" s="2"/>
    </row>
    <row r="1233" spans="1:11" x14ac:dyDescent="0.25">
      <c r="A1233" s="2"/>
      <c r="B1233" s="2"/>
      <c r="C1233" s="2"/>
      <c r="D1233" s="16"/>
      <c r="E1233" s="2"/>
      <c r="F1233" s="2"/>
      <c r="G1233" s="2"/>
      <c r="H1233" s="2"/>
      <c r="I1233" s="2"/>
      <c r="J1233" s="16"/>
      <c r="K1233" s="2"/>
    </row>
    <row r="1234" spans="1:11" x14ac:dyDescent="0.25">
      <c r="A1234" s="2"/>
      <c r="B1234" s="2"/>
      <c r="C1234" s="2"/>
      <c r="D1234" s="16"/>
      <c r="E1234" s="2"/>
      <c r="F1234" s="2"/>
      <c r="G1234" s="2"/>
      <c r="H1234" s="2"/>
      <c r="I1234" s="2"/>
      <c r="J1234" s="16"/>
      <c r="K1234" s="2"/>
    </row>
    <row r="1235" spans="1:11" x14ac:dyDescent="0.25">
      <c r="A1235" s="2"/>
      <c r="B1235" s="2"/>
      <c r="C1235" s="2"/>
      <c r="D1235" s="16"/>
      <c r="E1235" s="2"/>
      <c r="F1235" s="2"/>
      <c r="G1235" s="2"/>
      <c r="H1235" s="2"/>
      <c r="I1235" s="2"/>
      <c r="J1235" s="16"/>
      <c r="K1235" s="2"/>
    </row>
    <row r="1236" spans="1:11" x14ac:dyDescent="0.25">
      <c r="A1236" s="2"/>
      <c r="B1236" s="2"/>
      <c r="C1236" s="2"/>
      <c r="D1236" s="16"/>
      <c r="E1236" s="2"/>
      <c r="F1236" s="2"/>
      <c r="G1236" s="2"/>
      <c r="H1236" s="2"/>
      <c r="I1236" s="2"/>
      <c r="J1236" s="16"/>
      <c r="K1236" s="2"/>
    </row>
    <row r="1237" spans="1:11" x14ac:dyDescent="0.25">
      <c r="A1237" s="2"/>
      <c r="B1237" s="2"/>
      <c r="C1237" s="2"/>
      <c r="D1237" s="16"/>
      <c r="E1237" s="2"/>
      <c r="F1237" s="2"/>
      <c r="G1237" s="2"/>
      <c r="H1237" s="2"/>
      <c r="I1237" s="2"/>
      <c r="J1237" s="16"/>
      <c r="K1237" s="2"/>
    </row>
    <row r="1238" spans="1:11" x14ac:dyDescent="0.25">
      <c r="A1238" s="2"/>
      <c r="B1238" s="2"/>
      <c r="C1238" s="2"/>
      <c r="D1238" s="16"/>
      <c r="E1238" s="2"/>
      <c r="F1238" s="2"/>
      <c r="G1238" s="2"/>
      <c r="H1238" s="2"/>
      <c r="I1238" s="2"/>
      <c r="J1238" s="16"/>
      <c r="K1238" s="2"/>
    </row>
    <row r="1239" spans="1:11" x14ac:dyDescent="0.25">
      <c r="A1239" s="2"/>
      <c r="B1239" s="2"/>
      <c r="C1239" s="2"/>
      <c r="D1239" s="16"/>
      <c r="E1239" s="2"/>
      <c r="F1239" s="2"/>
      <c r="G1239" s="2"/>
      <c r="H1239" s="2"/>
      <c r="I1239" s="2"/>
      <c r="J1239" s="16"/>
      <c r="K1239" s="2"/>
    </row>
    <row r="1240" spans="1:11" x14ac:dyDescent="0.25">
      <c r="A1240" s="2"/>
      <c r="B1240" s="2"/>
      <c r="C1240" s="2"/>
      <c r="D1240" s="16"/>
      <c r="E1240" s="2"/>
      <c r="F1240" s="2"/>
      <c r="G1240" s="2"/>
      <c r="H1240" s="2"/>
      <c r="I1240" s="2"/>
      <c r="J1240" s="16"/>
      <c r="K1240" s="2"/>
    </row>
    <row r="1241" spans="1:11" x14ac:dyDescent="0.25">
      <c r="A1241" s="2"/>
      <c r="B1241" s="2"/>
      <c r="C1241" s="2"/>
      <c r="D1241" s="16"/>
      <c r="E1241" s="2"/>
      <c r="F1241" s="2"/>
      <c r="G1241" s="2"/>
      <c r="H1241" s="2"/>
      <c r="I1241" s="2"/>
      <c r="J1241" s="16"/>
      <c r="K1241" s="2"/>
    </row>
    <row r="1242" spans="1:11" x14ac:dyDescent="0.25">
      <c r="A1242" s="2"/>
      <c r="B1242" s="2"/>
      <c r="C1242" s="2"/>
      <c r="D1242" s="16"/>
      <c r="E1242" s="2"/>
      <c r="F1242" s="2"/>
      <c r="G1242" s="2"/>
      <c r="H1242" s="2"/>
      <c r="I1242" s="2"/>
      <c r="J1242" s="16"/>
      <c r="K1242" s="2"/>
    </row>
    <row r="1243" spans="1:11" x14ac:dyDescent="0.25">
      <c r="A1243" s="2"/>
      <c r="B1243" s="2"/>
      <c r="C1243" s="2"/>
      <c r="D1243" s="16"/>
      <c r="E1243" s="2"/>
      <c r="F1243" s="2"/>
      <c r="G1243" s="2"/>
      <c r="H1243" s="2"/>
      <c r="I1243" s="2"/>
      <c r="J1243" s="16"/>
      <c r="K1243" s="2"/>
    </row>
    <row r="1244" spans="1:11" x14ac:dyDescent="0.25">
      <c r="A1244" s="2"/>
      <c r="B1244" s="2"/>
      <c r="C1244" s="2"/>
      <c r="D1244" s="16"/>
      <c r="E1244" s="2"/>
      <c r="F1244" s="2"/>
      <c r="G1244" s="2"/>
      <c r="H1244" s="2"/>
      <c r="I1244" s="2"/>
      <c r="J1244" s="16"/>
      <c r="K1244" s="2"/>
    </row>
    <row r="1245" spans="1:11" x14ac:dyDescent="0.25">
      <c r="A1245" s="2"/>
      <c r="B1245" s="2"/>
      <c r="C1245" s="2"/>
      <c r="D1245" s="16"/>
      <c r="E1245" s="2"/>
      <c r="F1245" s="2"/>
      <c r="G1245" s="2"/>
      <c r="H1245" s="2"/>
      <c r="I1245" s="2"/>
      <c r="J1245" s="16"/>
      <c r="K1245" s="2"/>
    </row>
    <row r="1246" spans="1:11" x14ac:dyDescent="0.25">
      <c r="A1246" s="2"/>
      <c r="B1246" s="2"/>
      <c r="C1246" s="2"/>
      <c r="D1246" s="16"/>
      <c r="E1246" s="2"/>
      <c r="F1246" s="2"/>
      <c r="G1246" s="2"/>
      <c r="H1246" s="2"/>
      <c r="I1246" s="2"/>
      <c r="J1246" s="16"/>
      <c r="K1246" s="2"/>
    </row>
    <row r="1247" spans="1:11" x14ac:dyDescent="0.25">
      <c r="A1247" s="2"/>
      <c r="B1247" s="2"/>
      <c r="C1247" s="2"/>
      <c r="D1247" s="16"/>
      <c r="E1247" s="2"/>
      <c r="F1247" s="2"/>
      <c r="G1247" s="2"/>
      <c r="H1247" s="2"/>
      <c r="I1247" s="2"/>
      <c r="J1247" s="16"/>
      <c r="K1247" s="2"/>
    </row>
    <row r="1248" spans="1:11" x14ac:dyDescent="0.25">
      <c r="A1248" s="2"/>
      <c r="B1248" s="2"/>
      <c r="C1248" s="2"/>
      <c r="D1248" s="16"/>
      <c r="E1248" s="2"/>
      <c r="F1248" s="2"/>
      <c r="G1248" s="2"/>
      <c r="H1248" s="2"/>
      <c r="I1248" s="2"/>
      <c r="J1248" s="16"/>
      <c r="K1248" s="2"/>
    </row>
    <row r="1249" spans="1:11" x14ac:dyDescent="0.25">
      <c r="A1249" s="2"/>
      <c r="B1249" s="2"/>
      <c r="C1249" s="2"/>
      <c r="D1249" s="16"/>
      <c r="E1249" s="2"/>
      <c r="F1249" s="2"/>
      <c r="G1249" s="2"/>
      <c r="H1249" s="2"/>
      <c r="I1249" s="2"/>
      <c r="J1249" s="16"/>
      <c r="K1249" s="2"/>
    </row>
    <row r="1250" spans="1:11" x14ac:dyDescent="0.25">
      <c r="A1250" s="2"/>
      <c r="B1250" s="2"/>
      <c r="C1250" s="2"/>
      <c r="D1250" s="16"/>
      <c r="E1250" s="2"/>
      <c r="F1250" s="2"/>
      <c r="G1250" s="2"/>
      <c r="H1250" s="2"/>
      <c r="I1250" s="2"/>
      <c r="J1250" s="16"/>
      <c r="K1250" s="2"/>
    </row>
    <row r="1251" spans="1:11" x14ac:dyDescent="0.25">
      <c r="A1251" s="2"/>
      <c r="B1251" s="2"/>
      <c r="C1251" s="2"/>
      <c r="D1251" s="16"/>
      <c r="E1251" s="2"/>
      <c r="F1251" s="2"/>
      <c r="G1251" s="2"/>
      <c r="H1251" s="2"/>
      <c r="I1251" s="2"/>
      <c r="J1251" s="16"/>
      <c r="K1251" s="2"/>
    </row>
    <row r="1252" spans="1:11" x14ac:dyDescent="0.25">
      <c r="A1252" s="2"/>
      <c r="B1252" s="2"/>
      <c r="C1252" s="2"/>
      <c r="D1252" s="16"/>
      <c r="E1252" s="2"/>
      <c r="F1252" s="2"/>
      <c r="G1252" s="2"/>
      <c r="H1252" s="2"/>
      <c r="I1252" s="2"/>
      <c r="J1252" s="16"/>
      <c r="K1252" s="2"/>
    </row>
    <row r="1253" spans="1:11" x14ac:dyDescent="0.25">
      <c r="A1253" s="2"/>
      <c r="B1253" s="2"/>
      <c r="C1253" s="2"/>
      <c r="D1253" s="16"/>
      <c r="E1253" s="2"/>
      <c r="F1253" s="2"/>
      <c r="G1253" s="2"/>
      <c r="H1253" s="2"/>
      <c r="I1253" s="2"/>
      <c r="J1253" s="16"/>
      <c r="K1253" s="2"/>
    </row>
    <row r="1254" spans="1:11" x14ac:dyDescent="0.25">
      <c r="A1254" s="2"/>
      <c r="B1254" s="2"/>
      <c r="C1254" s="2"/>
      <c r="D1254" s="16"/>
      <c r="E1254" s="2"/>
      <c r="F1254" s="2"/>
      <c r="G1254" s="2"/>
      <c r="H1254" s="2"/>
      <c r="I1254" s="2"/>
      <c r="J1254" s="16"/>
      <c r="K1254" s="2"/>
    </row>
    <row r="1255" spans="1:11" x14ac:dyDescent="0.25">
      <c r="A1255" s="2"/>
      <c r="B1255" s="2"/>
      <c r="C1255" s="2"/>
      <c r="D1255" s="16"/>
      <c r="E1255" s="2"/>
      <c r="F1255" s="2"/>
      <c r="G1255" s="2"/>
      <c r="H1255" s="2"/>
      <c r="I1255" s="2"/>
      <c r="J1255" s="16"/>
      <c r="K1255" s="2"/>
    </row>
    <row r="1256" spans="1:11" x14ac:dyDescent="0.25">
      <c r="A1256" s="2"/>
      <c r="B1256" s="2"/>
      <c r="C1256" s="2"/>
      <c r="D1256" s="16"/>
      <c r="E1256" s="2"/>
      <c r="F1256" s="2"/>
      <c r="G1256" s="2"/>
      <c r="H1256" s="2"/>
      <c r="I1256" s="2"/>
      <c r="J1256" s="16"/>
      <c r="K1256" s="2"/>
    </row>
    <row r="1257" spans="1:11" x14ac:dyDescent="0.25">
      <c r="A1257" s="2"/>
      <c r="B1257" s="2"/>
      <c r="C1257" s="2"/>
      <c r="D1257" s="16"/>
      <c r="E1257" s="2"/>
      <c r="F1257" s="2"/>
      <c r="G1257" s="2"/>
      <c r="H1257" s="2"/>
      <c r="I1257" s="2"/>
      <c r="J1257" s="16"/>
      <c r="K1257" s="2"/>
    </row>
    <row r="1258" spans="1:11" x14ac:dyDescent="0.25">
      <c r="A1258" s="2"/>
      <c r="B1258" s="2"/>
      <c r="C1258" s="2"/>
      <c r="D1258" s="16"/>
      <c r="E1258" s="2"/>
      <c r="F1258" s="2"/>
      <c r="G1258" s="2"/>
      <c r="H1258" s="2"/>
      <c r="I1258" s="2"/>
      <c r="J1258" s="16"/>
      <c r="K1258" s="2"/>
    </row>
    <row r="1259" spans="1:11" x14ac:dyDescent="0.25">
      <c r="A1259" s="2"/>
      <c r="B1259" s="2"/>
      <c r="C1259" s="2"/>
      <c r="D1259" s="16"/>
      <c r="E1259" s="2"/>
      <c r="F1259" s="2"/>
      <c r="G1259" s="2"/>
      <c r="H1259" s="2"/>
      <c r="I1259" s="2"/>
      <c r="J1259" s="16"/>
      <c r="K1259" s="2"/>
    </row>
    <row r="1260" spans="1:11" x14ac:dyDescent="0.25">
      <c r="A1260" s="2"/>
      <c r="B1260" s="2"/>
      <c r="C1260" s="2"/>
      <c r="D1260" s="16"/>
      <c r="E1260" s="2"/>
      <c r="F1260" s="2"/>
      <c r="G1260" s="2"/>
      <c r="H1260" s="2"/>
      <c r="I1260" s="2"/>
      <c r="J1260" s="16"/>
      <c r="K1260" s="2"/>
    </row>
    <row r="1261" spans="1:11" x14ac:dyDescent="0.25">
      <c r="A1261" s="2"/>
      <c r="B1261" s="2"/>
      <c r="C1261" s="2"/>
      <c r="D1261" s="16"/>
      <c r="E1261" s="2"/>
      <c r="F1261" s="2"/>
      <c r="G1261" s="2"/>
      <c r="H1261" s="2"/>
      <c r="I1261" s="2"/>
      <c r="J1261" s="16"/>
      <c r="K1261" s="2"/>
    </row>
    <row r="1262" spans="1:11" x14ac:dyDescent="0.25">
      <c r="A1262" s="2"/>
      <c r="B1262" s="2"/>
      <c r="C1262" s="2"/>
      <c r="D1262" s="16"/>
      <c r="E1262" s="2"/>
      <c r="F1262" s="2"/>
      <c r="G1262" s="2"/>
      <c r="H1262" s="2"/>
      <c r="I1262" s="2"/>
      <c r="J1262" s="16"/>
      <c r="K1262" s="2"/>
    </row>
    <row r="1263" spans="1:11" x14ac:dyDescent="0.25">
      <c r="A1263" s="2"/>
      <c r="B1263" s="2"/>
      <c r="C1263" s="2"/>
      <c r="D1263" s="16"/>
      <c r="E1263" s="2"/>
      <c r="F1263" s="2"/>
      <c r="G1263" s="2"/>
      <c r="H1263" s="2"/>
      <c r="I1263" s="2"/>
      <c r="J1263" s="16"/>
      <c r="K1263" s="2"/>
    </row>
    <row r="1264" spans="1:11" x14ac:dyDescent="0.25">
      <c r="A1264" s="2"/>
      <c r="B1264" s="2"/>
      <c r="C1264" s="2"/>
      <c r="D1264" s="16"/>
      <c r="E1264" s="2"/>
      <c r="F1264" s="2"/>
      <c r="G1264" s="2"/>
      <c r="H1264" s="2"/>
      <c r="I1264" s="2"/>
      <c r="J1264" s="16"/>
      <c r="K1264" s="2"/>
    </row>
    <row r="1265" spans="1:11" x14ac:dyDescent="0.25">
      <c r="A1265" s="2"/>
      <c r="B1265" s="2"/>
      <c r="C1265" s="2"/>
      <c r="D1265" s="16"/>
      <c r="E1265" s="2"/>
      <c r="F1265" s="2"/>
      <c r="G1265" s="2"/>
      <c r="H1265" s="2"/>
      <c r="I1265" s="2"/>
      <c r="J1265" s="16"/>
      <c r="K1265" s="2"/>
    </row>
    <row r="1266" spans="1:11" x14ac:dyDescent="0.25">
      <c r="A1266" s="2"/>
      <c r="B1266" s="2"/>
      <c r="C1266" s="2"/>
      <c r="D1266" s="16"/>
      <c r="E1266" s="2"/>
      <c r="F1266" s="2"/>
      <c r="G1266" s="2"/>
      <c r="H1266" s="2"/>
      <c r="I1266" s="2"/>
      <c r="J1266" s="16"/>
      <c r="K1266" s="2"/>
    </row>
    <row r="1267" spans="1:11" x14ac:dyDescent="0.25">
      <c r="A1267" s="2"/>
      <c r="B1267" s="2"/>
      <c r="C1267" s="2"/>
      <c r="D1267" s="16"/>
      <c r="E1267" s="2"/>
      <c r="F1267" s="2"/>
      <c r="G1267" s="2"/>
      <c r="H1267" s="2"/>
      <c r="I1267" s="2"/>
      <c r="J1267" s="16"/>
      <c r="K1267" s="2"/>
    </row>
    <row r="1268" spans="1:11" x14ac:dyDescent="0.25">
      <c r="A1268" s="2"/>
      <c r="B1268" s="2"/>
      <c r="C1268" s="2"/>
      <c r="D1268" s="16"/>
      <c r="E1268" s="2"/>
      <c r="F1268" s="2"/>
      <c r="G1268" s="2"/>
      <c r="H1268" s="2"/>
      <c r="I1268" s="2"/>
      <c r="J1268" s="16"/>
      <c r="K1268" s="2"/>
    </row>
    <row r="1269" spans="1:11" x14ac:dyDescent="0.25">
      <c r="A1269" s="2"/>
      <c r="B1269" s="2"/>
      <c r="C1269" s="2"/>
      <c r="D1269" s="16"/>
      <c r="E1269" s="2"/>
      <c r="F1269" s="2"/>
      <c r="G1269" s="2"/>
      <c r="H1269" s="2"/>
      <c r="I1269" s="2"/>
      <c r="J1269" s="16"/>
      <c r="K1269" s="2"/>
    </row>
    <row r="1270" spans="1:11" x14ac:dyDescent="0.25">
      <c r="A1270" s="2"/>
      <c r="B1270" s="2"/>
      <c r="C1270" s="2"/>
      <c r="D1270" s="16"/>
      <c r="E1270" s="2"/>
      <c r="F1270" s="2"/>
      <c r="G1270" s="2"/>
      <c r="H1270" s="2"/>
      <c r="I1270" s="2"/>
      <c r="J1270" s="16"/>
      <c r="K1270" s="2"/>
    </row>
    <row r="1271" spans="1:11" x14ac:dyDescent="0.25">
      <c r="A1271" s="2"/>
      <c r="B1271" s="2"/>
      <c r="C1271" s="2"/>
      <c r="D1271" s="16"/>
      <c r="E1271" s="2"/>
      <c r="F1271" s="2"/>
      <c r="G1271" s="2"/>
      <c r="H1271" s="2"/>
      <c r="I1271" s="2"/>
      <c r="J1271" s="16"/>
      <c r="K1271" s="2"/>
    </row>
    <row r="1272" spans="1:11" x14ac:dyDescent="0.25">
      <c r="A1272" s="2"/>
      <c r="B1272" s="2"/>
      <c r="C1272" s="2"/>
      <c r="D1272" s="16"/>
      <c r="E1272" s="2"/>
      <c r="F1272" s="2"/>
      <c r="G1272" s="2"/>
      <c r="H1272" s="2"/>
      <c r="I1272" s="2"/>
      <c r="J1272" s="16"/>
      <c r="K1272" s="2"/>
    </row>
    <row r="1273" spans="1:11" x14ac:dyDescent="0.25">
      <c r="A1273" s="2"/>
      <c r="B1273" s="2"/>
      <c r="C1273" s="2"/>
      <c r="D1273" s="16"/>
      <c r="E1273" s="2"/>
      <c r="F1273" s="2"/>
      <c r="G1273" s="2"/>
      <c r="H1273" s="2"/>
      <c r="I1273" s="2"/>
      <c r="J1273" s="16"/>
      <c r="K1273" s="2"/>
    </row>
    <row r="1274" spans="1:11" x14ac:dyDescent="0.25">
      <c r="A1274" s="2"/>
      <c r="B1274" s="2"/>
      <c r="C1274" s="2"/>
      <c r="D1274" s="16"/>
      <c r="E1274" s="2"/>
      <c r="F1274" s="2"/>
      <c r="G1274" s="2"/>
      <c r="H1274" s="2"/>
      <c r="I1274" s="2"/>
      <c r="J1274" s="16"/>
      <c r="K1274" s="2"/>
    </row>
    <row r="1275" spans="1:11" x14ac:dyDescent="0.25">
      <c r="A1275" s="2"/>
      <c r="B1275" s="2"/>
      <c r="C1275" s="2"/>
      <c r="D1275" s="16"/>
      <c r="E1275" s="2"/>
      <c r="F1275" s="2"/>
      <c r="G1275" s="2"/>
      <c r="H1275" s="2"/>
      <c r="I1275" s="2"/>
      <c r="J1275" s="16"/>
      <c r="K1275" s="2"/>
    </row>
    <row r="1276" spans="1:11" x14ac:dyDescent="0.25">
      <c r="A1276" s="2"/>
      <c r="B1276" s="2"/>
      <c r="C1276" s="2"/>
      <c r="D1276" s="16"/>
      <c r="E1276" s="2"/>
      <c r="F1276" s="2"/>
      <c r="G1276" s="2"/>
      <c r="H1276" s="2"/>
      <c r="I1276" s="2"/>
      <c r="J1276" s="16"/>
      <c r="K1276" s="2"/>
    </row>
    <row r="1277" spans="1:11" x14ac:dyDescent="0.25">
      <c r="A1277" s="2"/>
      <c r="B1277" s="2"/>
      <c r="C1277" s="2"/>
      <c r="D1277" s="16"/>
      <c r="E1277" s="2"/>
      <c r="F1277" s="2"/>
      <c r="G1277" s="2"/>
      <c r="H1277" s="2"/>
      <c r="I1277" s="2"/>
      <c r="J1277" s="16"/>
      <c r="K1277" s="2"/>
    </row>
    <row r="1278" spans="1:11" x14ac:dyDescent="0.25">
      <c r="A1278" s="2"/>
      <c r="B1278" s="2"/>
      <c r="C1278" s="2"/>
      <c r="D1278" s="16"/>
      <c r="E1278" s="2"/>
      <c r="F1278" s="2"/>
      <c r="G1278" s="2"/>
      <c r="H1278" s="2"/>
      <c r="I1278" s="2"/>
      <c r="J1278" s="16"/>
      <c r="K1278" s="2"/>
    </row>
    <row r="1279" spans="1:11" x14ac:dyDescent="0.25">
      <c r="A1279" s="2"/>
      <c r="B1279" s="2"/>
      <c r="C1279" s="2"/>
      <c r="D1279" s="16"/>
      <c r="E1279" s="2"/>
      <c r="F1279" s="2"/>
      <c r="G1279" s="2"/>
      <c r="H1279" s="2"/>
      <c r="I1279" s="2"/>
      <c r="J1279" s="16"/>
      <c r="K1279" s="2"/>
    </row>
    <row r="1280" spans="1:11" x14ac:dyDescent="0.25">
      <c r="A1280" s="2"/>
      <c r="B1280" s="2"/>
      <c r="C1280" s="2"/>
      <c r="D1280" s="16"/>
      <c r="E1280" s="2"/>
      <c r="F1280" s="2"/>
      <c r="G1280" s="2"/>
      <c r="H1280" s="2"/>
      <c r="I1280" s="2"/>
      <c r="J1280" s="16"/>
      <c r="K1280" s="2"/>
    </row>
    <row r="1281" spans="1:11" x14ac:dyDescent="0.25">
      <c r="A1281" s="2"/>
      <c r="B1281" s="2"/>
      <c r="C1281" s="2"/>
      <c r="D1281" s="16"/>
      <c r="E1281" s="2"/>
      <c r="F1281" s="2"/>
      <c r="G1281" s="2"/>
      <c r="H1281" s="2"/>
      <c r="I1281" s="2"/>
      <c r="J1281" s="16"/>
      <c r="K1281" s="2"/>
    </row>
    <row r="1282" spans="1:11" x14ac:dyDescent="0.25">
      <c r="A1282" s="2"/>
      <c r="B1282" s="2"/>
      <c r="C1282" s="2"/>
      <c r="D1282" s="16"/>
      <c r="E1282" s="2"/>
      <c r="F1282" s="2"/>
      <c r="G1282" s="2"/>
      <c r="H1282" s="2"/>
      <c r="I1282" s="2"/>
      <c r="J1282" s="16"/>
      <c r="K1282" s="2"/>
    </row>
    <row r="1283" spans="1:11" x14ac:dyDescent="0.25">
      <c r="A1283" s="2"/>
      <c r="B1283" s="2"/>
      <c r="C1283" s="2"/>
      <c r="D1283" s="16"/>
      <c r="E1283" s="2"/>
      <c r="F1283" s="2"/>
      <c r="G1283" s="2"/>
      <c r="H1283" s="2"/>
      <c r="I1283" s="2"/>
      <c r="J1283" s="16"/>
      <c r="K1283" s="2"/>
    </row>
    <row r="1284" spans="1:11" x14ac:dyDescent="0.25">
      <c r="A1284" s="2"/>
      <c r="B1284" s="2"/>
      <c r="C1284" s="2"/>
      <c r="D1284" s="16"/>
      <c r="E1284" s="2"/>
      <c r="F1284" s="2"/>
      <c r="G1284" s="2"/>
      <c r="H1284" s="2"/>
      <c r="I1284" s="2"/>
      <c r="J1284" s="16"/>
      <c r="K1284" s="2"/>
    </row>
    <row r="1285" spans="1:11" x14ac:dyDescent="0.25">
      <c r="A1285" s="2"/>
      <c r="B1285" s="2"/>
      <c r="C1285" s="2"/>
      <c r="D1285" s="16"/>
      <c r="E1285" s="2"/>
      <c r="F1285" s="2"/>
      <c r="G1285" s="2"/>
      <c r="H1285" s="2"/>
      <c r="I1285" s="2"/>
      <c r="J1285" s="16"/>
      <c r="K1285" s="2"/>
    </row>
    <row r="1286" spans="1:11" x14ac:dyDescent="0.25">
      <c r="A1286" s="2"/>
      <c r="B1286" s="2"/>
      <c r="C1286" s="2"/>
      <c r="D1286" s="16"/>
      <c r="E1286" s="2"/>
      <c r="F1286" s="2"/>
      <c r="G1286" s="2"/>
      <c r="H1286" s="2"/>
      <c r="I1286" s="2"/>
      <c r="J1286" s="16"/>
      <c r="K1286" s="2"/>
    </row>
    <row r="1287" spans="1:11" x14ac:dyDescent="0.25">
      <c r="A1287" s="2"/>
      <c r="B1287" s="2"/>
      <c r="C1287" s="2"/>
      <c r="D1287" s="16"/>
      <c r="E1287" s="2"/>
      <c r="F1287" s="2"/>
      <c r="G1287" s="2"/>
      <c r="H1287" s="2"/>
      <c r="I1287" s="2"/>
      <c r="J1287" s="16"/>
      <c r="K1287" s="2"/>
    </row>
    <row r="1288" spans="1:11" x14ac:dyDescent="0.25">
      <c r="A1288" s="2"/>
      <c r="B1288" s="2"/>
      <c r="C1288" s="2"/>
      <c r="D1288" s="16"/>
      <c r="E1288" s="2"/>
      <c r="F1288" s="2"/>
      <c r="G1288" s="2"/>
      <c r="H1288" s="2"/>
      <c r="I1288" s="2"/>
      <c r="J1288" s="16"/>
      <c r="K1288" s="2"/>
    </row>
    <row r="1289" spans="1:11" x14ac:dyDescent="0.25">
      <c r="A1289" s="2"/>
      <c r="B1289" s="2"/>
      <c r="C1289" s="2"/>
      <c r="D1289" s="16"/>
      <c r="E1289" s="2"/>
      <c r="F1289" s="2"/>
      <c r="G1289" s="2"/>
      <c r="H1289" s="2"/>
      <c r="I1289" s="2"/>
      <c r="J1289" s="16"/>
      <c r="K1289" s="2"/>
    </row>
    <row r="1290" spans="1:11" x14ac:dyDescent="0.25">
      <c r="A1290" s="2"/>
      <c r="B1290" s="2"/>
      <c r="C1290" s="2"/>
      <c r="D1290" s="16"/>
      <c r="E1290" s="2"/>
      <c r="F1290" s="2"/>
      <c r="G1290" s="2"/>
      <c r="H1290" s="2"/>
      <c r="I1290" s="2"/>
      <c r="J1290" s="16"/>
      <c r="K1290" s="2"/>
    </row>
    <row r="1291" spans="1:11" x14ac:dyDescent="0.25">
      <c r="A1291" s="2"/>
      <c r="B1291" s="2"/>
      <c r="C1291" s="2"/>
      <c r="D1291" s="16"/>
      <c r="E1291" s="2"/>
      <c r="F1291" s="2"/>
      <c r="G1291" s="2"/>
      <c r="H1291" s="2"/>
      <c r="I1291" s="2"/>
      <c r="J1291" s="16"/>
      <c r="K1291" s="2"/>
    </row>
    <row r="1292" spans="1:11" x14ac:dyDescent="0.25">
      <c r="A1292" s="2"/>
      <c r="B1292" s="2"/>
      <c r="C1292" s="2"/>
      <c r="D1292" s="16"/>
      <c r="E1292" s="2"/>
      <c r="F1292" s="2"/>
      <c r="G1292" s="2"/>
      <c r="H1292" s="2"/>
      <c r="I1292" s="2"/>
      <c r="J1292" s="16"/>
      <c r="K1292" s="2"/>
    </row>
    <row r="1293" spans="1:11" x14ac:dyDescent="0.25">
      <c r="A1293" s="2"/>
      <c r="B1293" s="2"/>
      <c r="C1293" s="2"/>
      <c r="D1293" s="16"/>
      <c r="E1293" s="2"/>
      <c r="F1293" s="2"/>
      <c r="G1293" s="2"/>
      <c r="H1293" s="2"/>
      <c r="I1293" s="2"/>
      <c r="J1293" s="16"/>
      <c r="K1293" s="2"/>
    </row>
    <row r="1294" spans="1:11" x14ac:dyDescent="0.25">
      <c r="A1294" s="2"/>
      <c r="B1294" s="2"/>
      <c r="C1294" s="2"/>
      <c r="D1294" s="16"/>
      <c r="E1294" s="2"/>
      <c r="F1294" s="2"/>
      <c r="G1294" s="2"/>
      <c r="H1294" s="2"/>
      <c r="I1294" s="2"/>
      <c r="J1294" s="16"/>
      <c r="K1294" s="2"/>
    </row>
    <row r="1295" spans="1:11" x14ac:dyDescent="0.25">
      <c r="A1295" s="2"/>
      <c r="B1295" s="2"/>
      <c r="C1295" s="2"/>
      <c r="D1295" s="16"/>
      <c r="E1295" s="2"/>
      <c r="F1295" s="2"/>
      <c r="G1295" s="2"/>
      <c r="H1295" s="2"/>
      <c r="I1295" s="2"/>
      <c r="J1295" s="16"/>
      <c r="K1295" s="2"/>
    </row>
    <row r="1296" spans="1:11" x14ac:dyDescent="0.25">
      <c r="A1296" s="2"/>
      <c r="B1296" s="2"/>
      <c r="C1296" s="2"/>
      <c r="D1296" s="16"/>
      <c r="E1296" s="2"/>
      <c r="F1296" s="2"/>
      <c r="G1296" s="2"/>
      <c r="H1296" s="2"/>
      <c r="I1296" s="2"/>
      <c r="J1296" s="16"/>
      <c r="K1296" s="2"/>
    </row>
    <row r="1297" spans="1:11" x14ac:dyDescent="0.25">
      <c r="A1297" s="2"/>
      <c r="B1297" s="2"/>
      <c r="C1297" s="2"/>
      <c r="D1297" s="16"/>
      <c r="E1297" s="2"/>
      <c r="F1297" s="2"/>
      <c r="G1297" s="2"/>
      <c r="H1297" s="2"/>
      <c r="I1297" s="2"/>
      <c r="J1297" s="16"/>
      <c r="K1297" s="2"/>
    </row>
    <row r="1298" spans="1:11" x14ac:dyDescent="0.25">
      <c r="A1298" s="2"/>
      <c r="B1298" s="2"/>
      <c r="C1298" s="2"/>
      <c r="D1298" s="16"/>
      <c r="E1298" s="2"/>
      <c r="F1298" s="2"/>
      <c r="G1298" s="2"/>
      <c r="H1298" s="2"/>
      <c r="I1298" s="2"/>
      <c r="J1298" s="16"/>
      <c r="K1298" s="2"/>
    </row>
    <row r="1299" spans="1:11" x14ac:dyDescent="0.25">
      <c r="A1299" s="2"/>
      <c r="B1299" s="2"/>
      <c r="C1299" s="2"/>
      <c r="D1299" s="16"/>
      <c r="E1299" s="2"/>
      <c r="F1299" s="2"/>
      <c r="G1299" s="2"/>
      <c r="H1299" s="2"/>
      <c r="I1299" s="2"/>
      <c r="J1299" s="16"/>
      <c r="K1299" s="2"/>
    </row>
    <row r="1300" spans="1:11" x14ac:dyDescent="0.25">
      <c r="A1300" s="2"/>
      <c r="B1300" s="2"/>
      <c r="C1300" s="2"/>
      <c r="D1300" s="16"/>
      <c r="E1300" s="2"/>
      <c r="F1300" s="2"/>
      <c r="G1300" s="2"/>
      <c r="H1300" s="2"/>
      <c r="I1300" s="2"/>
      <c r="J1300" s="16"/>
      <c r="K1300" s="2"/>
    </row>
    <row r="1301" spans="1:11" x14ac:dyDescent="0.25">
      <c r="A1301" s="2"/>
      <c r="B1301" s="2"/>
      <c r="C1301" s="2"/>
      <c r="D1301" s="16"/>
      <c r="E1301" s="2"/>
      <c r="F1301" s="2"/>
      <c r="G1301" s="2"/>
      <c r="H1301" s="2"/>
      <c r="I1301" s="2"/>
      <c r="J1301" s="16"/>
      <c r="K1301" s="2"/>
    </row>
    <row r="1302" spans="1:11" x14ac:dyDescent="0.25">
      <c r="A1302" s="2"/>
      <c r="B1302" s="2"/>
      <c r="C1302" s="2"/>
      <c r="D1302" s="16"/>
      <c r="E1302" s="2"/>
      <c r="F1302" s="2"/>
      <c r="G1302" s="2"/>
      <c r="H1302" s="2"/>
      <c r="I1302" s="2"/>
      <c r="J1302" s="16"/>
      <c r="K1302" s="2"/>
    </row>
    <row r="1303" spans="1:11" x14ac:dyDescent="0.25">
      <c r="A1303" s="2"/>
      <c r="B1303" s="2"/>
      <c r="C1303" s="2"/>
      <c r="D1303" s="16"/>
      <c r="E1303" s="2"/>
      <c r="F1303" s="2"/>
      <c r="G1303" s="2"/>
      <c r="H1303" s="2"/>
      <c r="I1303" s="2"/>
      <c r="J1303" s="16"/>
      <c r="K1303" s="2"/>
    </row>
    <row r="1304" spans="1:11" x14ac:dyDescent="0.25">
      <c r="A1304" s="2"/>
      <c r="B1304" s="2"/>
      <c r="C1304" s="2"/>
      <c r="D1304" s="16"/>
      <c r="E1304" s="2"/>
      <c r="F1304" s="2"/>
      <c r="G1304" s="2"/>
      <c r="H1304" s="2"/>
      <c r="I1304" s="2"/>
      <c r="J1304" s="16"/>
      <c r="K1304" s="2"/>
    </row>
    <row r="1305" spans="1:11" x14ac:dyDescent="0.25">
      <c r="A1305" s="2"/>
      <c r="B1305" s="2"/>
      <c r="C1305" s="2"/>
      <c r="D1305" s="16"/>
      <c r="E1305" s="2"/>
      <c r="F1305" s="2"/>
      <c r="G1305" s="2"/>
      <c r="H1305" s="2"/>
      <c r="I1305" s="2"/>
      <c r="J1305" s="16"/>
      <c r="K1305" s="2"/>
    </row>
    <row r="1306" spans="1:11" x14ac:dyDescent="0.25">
      <c r="A1306" s="2"/>
      <c r="B1306" s="2"/>
      <c r="C1306" s="2"/>
      <c r="D1306" s="16"/>
      <c r="E1306" s="2"/>
      <c r="F1306" s="2"/>
      <c r="G1306" s="2"/>
      <c r="H1306" s="2"/>
      <c r="I1306" s="2"/>
      <c r="J1306" s="16"/>
      <c r="K1306" s="2"/>
    </row>
    <row r="1307" spans="1:11" x14ac:dyDescent="0.25">
      <c r="A1307" s="2"/>
      <c r="B1307" s="2"/>
      <c r="C1307" s="2"/>
      <c r="D1307" s="16"/>
      <c r="E1307" s="2"/>
      <c r="F1307" s="2"/>
      <c r="G1307" s="2"/>
      <c r="H1307" s="2"/>
      <c r="I1307" s="2"/>
      <c r="J1307" s="16"/>
      <c r="K1307" s="2"/>
    </row>
    <row r="1308" spans="1:11" x14ac:dyDescent="0.25">
      <c r="A1308" s="2"/>
      <c r="B1308" s="2"/>
      <c r="C1308" s="2"/>
      <c r="D1308" s="16"/>
      <c r="E1308" s="2"/>
      <c r="F1308" s="2"/>
      <c r="G1308" s="2"/>
      <c r="H1308" s="2"/>
      <c r="I1308" s="2"/>
      <c r="J1308" s="16"/>
      <c r="K1308" s="2"/>
    </row>
    <row r="1309" spans="1:11" x14ac:dyDescent="0.25">
      <c r="A1309" s="2"/>
      <c r="B1309" s="2"/>
      <c r="C1309" s="2"/>
      <c r="D1309" s="16"/>
      <c r="E1309" s="2"/>
      <c r="F1309" s="2"/>
      <c r="G1309" s="2"/>
      <c r="H1309" s="2"/>
      <c r="I1309" s="2"/>
      <c r="J1309" s="16"/>
      <c r="K1309" s="2"/>
    </row>
    <row r="1310" spans="1:11" x14ac:dyDescent="0.25">
      <c r="A1310" s="2"/>
      <c r="B1310" s="2"/>
      <c r="C1310" s="2"/>
      <c r="D1310" s="16"/>
      <c r="E1310" s="2"/>
      <c r="F1310" s="2"/>
      <c r="G1310" s="2"/>
      <c r="H1310" s="2"/>
      <c r="I1310" s="2"/>
      <c r="J1310" s="16"/>
      <c r="K1310" s="2"/>
    </row>
    <row r="1311" spans="1:11" x14ac:dyDescent="0.25">
      <c r="A1311" s="2"/>
      <c r="B1311" s="2"/>
      <c r="C1311" s="2"/>
      <c r="D1311" s="16"/>
      <c r="E1311" s="2"/>
      <c r="F1311" s="2"/>
      <c r="G1311" s="2"/>
      <c r="H1311" s="2"/>
      <c r="I1311" s="2"/>
      <c r="J1311" s="16"/>
      <c r="K1311" s="2"/>
    </row>
    <row r="1312" spans="1:11" x14ac:dyDescent="0.25">
      <c r="A1312" s="2"/>
      <c r="B1312" s="2"/>
      <c r="C1312" s="2"/>
      <c r="D1312" s="16"/>
      <c r="E1312" s="2"/>
      <c r="F1312" s="2"/>
      <c r="G1312" s="2"/>
      <c r="H1312" s="2"/>
      <c r="I1312" s="2"/>
      <c r="J1312" s="16"/>
      <c r="K1312" s="2"/>
    </row>
    <row r="1313" spans="1:11" x14ac:dyDescent="0.25">
      <c r="A1313" s="2"/>
      <c r="B1313" s="2"/>
      <c r="C1313" s="2"/>
      <c r="D1313" s="16"/>
      <c r="E1313" s="2"/>
      <c r="F1313" s="2"/>
      <c r="G1313" s="2"/>
      <c r="H1313" s="2"/>
      <c r="I1313" s="2"/>
      <c r="J1313" s="16"/>
      <c r="K1313" s="2"/>
    </row>
    <row r="1314" spans="1:11" x14ac:dyDescent="0.25">
      <c r="A1314" s="2"/>
      <c r="B1314" s="2"/>
      <c r="C1314" s="2"/>
      <c r="D1314" s="16"/>
      <c r="E1314" s="2"/>
      <c r="F1314" s="2"/>
      <c r="G1314" s="2"/>
      <c r="H1314" s="2"/>
      <c r="I1314" s="2"/>
      <c r="J1314" s="16"/>
      <c r="K1314" s="2"/>
    </row>
    <row r="1315" spans="1:11" x14ac:dyDescent="0.25">
      <c r="A1315" s="2"/>
      <c r="B1315" s="2"/>
      <c r="C1315" s="2"/>
      <c r="D1315" s="16"/>
      <c r="E1315" s="2"/>
      <c r="F1315" s="2"/>
      <c r="G1315" s="2"/>
      <c r="H1315" s="2"/>
      <c r="I1315" s="2"/>
      <c r="J1315" s="16"/>
      <c r="K1315" s="2"/>
    </row>
    <row r="1316" spans="1:11" x14ac:dyDescent="0.25">
      <c r="A1316" s="2"/>
      <c r="B1316" s="2"/>
      <c r="C1316" s="2"/>
      <c r="D1316" s="16"/>
      <c r="E1316" s="2"/>
      <c r="F1316" s="2"/>
      <c r="G1316" s="2"/>
      <c r="H1316" s="2"/>
      <c r="I1316" s="2"/>
      <c r="J1316" s="16"/>
      <c r="K1316" s="2"/>
    </row>
    <row r="1317" spans="1:11" x14ac:dyDescent="0.25">
      <c r="A1317" s="2"/>
      <c r="B1317" s="2"/>
      <c r="C1317" s="2"/>
      <c r="D1317" s="16"/>
      <c r="E1317" s="2"/>
      <c r="F1317" s="2"/>
      <c r="G1317" s="2"/>
      <c r="H1317" s="2"/>
      <c r="I1317" s="2"/>
      <c r="J1317" s="16"/>
      <c r="K1317" s="2"/>
    </row>
    <row r="1318" spans="1:11" x14ac:dyDescent="0.25">
      <c r="A1318" s="2"/>
      <c r="B1318" s="2"/>
      <c r="C1318" s="2"/>
      <c r="D1318" s="16"/>
      <c r="E1318" s="2"/>
      <c r="F1318" s="2"/>
      <c r="G1318" s="2"/>
      <c r="H1318" s="2"/>
      <c r="I1318" s="2"/>
      <c r="J1318" s="16"/>
      <c r="K1318" s="2"/>
    </row>
    <row r="1319" spans="1:11" x14ac:dyDescent="0.25">
      <c r="A1319" s="2"/>
      <c r="B1319" s="2"/>
      <c r="C1319" s="2"/>
      <c r="D1319" s="16"/>
      <c r="E1319" s="2"/>
      <c r="F1319" s="2"/>
      <c r="G1319" s="2"/>
      <c r="H1319" s="2"/>
      <c r="I1319" s="2"/>
      <c r="J1319" s="16"/>
      <c r="K1319" s="2"/>
    </row>
    <row r="1320" spans="1:11" x14ac:dyDescent="0.25">
      <c r="A1320" s="2"/>
      <c r="B1320" s="2"/>
      <c r="C1320" s="2"/>
      <c r="D1320" s="16"/>
      <c r="E1320" s="2"/>
      <c r="F1320" s="2"/>
      <c r="G1320" s="2"/>
      <c r="H1320" s="2"/>
      <c r="I1320" s="2"/>
      <c r="J1320" s="16"/>
      <c r="K1320" s="2"/>
    </row>
    <row r="1321" spans="1:11" x14ac:dyDescent="0.25">
      <c r="A1321" s="2"/>
      <c r="B1321" s="2"/>
      <c r="C1321" s="2"/>
      <c r="D1321" s="16"/>
      <c r="E1321" s="2"/>
      <c r="F1321" s="2"/>
      <c r="G1321" s="2"/>
      <c r="H1321" s="2"/>
      <c r="I1321" s="2"/>
      <c r="J1321" s="16"/>
      <c r="K1321" s="2"/>
    </row>
    <row r="1322" spans="1:11" x14ac:dyDescent="0.25">
      <c r="A1322" s="2"/>
      <c r="B1322" s="2"/>
      <c r="C1322" s="2"/>
      <c r="D1322" s="16"/>
      <c r="E1322" s="2"/>
      <c r="F1322" s="2"/>
      <c r="G1322" s="2"/>
      <c r="H1322" s="2"/>
      <c r="I1322" s="2"/>
      <c r="J1322" s="16"/>
      <c r="K1322" s="2"/>
    </row>
    <row r="1323" spans="1:11" x14ac:dyDescent="0.25">
      <c r="A1323" s="2"/>
      <c r="B1323" s="2"/>
      <c r="C1323" s="2"/>
      <c r="D1323" s="16"/>
      <c r="E1323" s="2"/>
      <c r="F1323" s="2"/>
      <c r="G1323" s="2"/>
      <c r="H1323" s="2"/>
      <c r="I1323" s="2"/>
      <c r="J1323" s="16"/>
      <c r="K1323" s="2"/>
    </row>
    <row r="1324" spans="1:11" x14ac:dyDescent="0.25">
      <c r="A1324" s="2"/>
      <c r="B1324" s="2"/>
      <c r="C1324" s="2"/>
      <c r="D1324" s="16"/>
      <c r="E1324" s="2"/>
      <c r="F1324" s="2"/>
      <c r="G1324" s="2"/>
      <c r="H1324" s="2"/>
      <c r="I1324" s="2"/>
      <c r="J1324" s="16"/>
      <c r="K1324" s="2"/>
    </row>
    <row r="1325" spans="1:11" x14ac:dyDescent="0.25">
      <c r="A1325" s="2"/>
      <c r="B1325" s="2"/>
      <c r="C1325" s="2"/>
      <c r="D1325" s="16"/>
      <c r="E1325" s="2"/>
      <c r="F1325" s="2"/>
      <c r="G1325" s="2"/>
      <c r="H1325" s="2"/>
      <c r="I1325" s="2"/>
      <c r="J1325" s="16"/>
      <c r="K1325" s="2"/>
    </row>
    <row r="1326" spans="1:11" x14ac:dyDescent="0.25">
      <c r="A1326" s="2"/>
      <c r="B1326" s="2"/>
      <c r="C1326" s="2"/>
      <c r="D1326" s="16"/>
      <c r="E1326" s="2"/>
      <c r="F1326" s="2"/>
      <c r="G1326" s="2"/>
      <c r="H1326" s="2"/>
      <c r="I1326" s="2"/>
      <c r="J1326" s="16"/>
      <c r="K1326" s="2"/>
    </row>
    <row r="1327" spans="1:11" x14ac:dyDescent="0.25">
      <c r="A1327" s="2"/>
      <c r="B1327" s="2"/>
      <c r="C1327" s="2"/>
      <c r="D1327" s="16"/>
      <c r="E1327" s="2"/>
      <c r="F1327" s="2"/>
      <c r="G1327" s="2"/>
      <c r="H1327" s="2"/>
      <c r="I1327" s="2"/>
      <c r="J1327" s="16"/>
      <c r="K1327" s="2"/>
    </row>
    <row r="1328" spans="1:11" x14ac:dyDescent="0.25">
      <c r="A1328" s="2"/>
      <c r="B1328" s="2"/>
      <c r="C1328" s="2"/>
      <c r="D1328" s="16"/>
      <c r="E1328" s="2"/>
      <c r="F1328" s="2"/>
      <c r="G1328" s="2"/>
      <c r="H1328" s="2"/>
      <c r="I1328" s="2"/>
      <c r="J1328" s="16"/>
      <c r="K1328" s="2"/>
    </row>
    <row r="1329" spans="1:11" x14ac:dyDescent="0.25">
      <c r="A1329" s="2"/>
      <c r="B1329" s="2"/>
      <c r="C1329" s="2"/>
      <c r="D1329" s="16"/>
      <c r="E1329" s="2"/>
      <c r="F1329" s="2"/>
      <c r="G1329" s="2"/>
      <c r="H1329" s="2"/>
      <c r="I1329" s="2"/>
      <c r="J1329" s="16"/>
      <c r="K1329" s="2"/>
    </row>
    <row r="1330" spans="1:11" x14ac:dyDescent="0.25">
      <c r="A1330" s="2"/>
      <c r="B1330" s="2"/>
      <c r="C1330" s="2"/>
      <c r="D1330" s="16"/>
      <c r="E1330" s="2"/>
      <c r="F1330" s="2"/>
      <c r="G1330" s="2"/>
      <c r="H1330" s="2"/>
      <c r="I1330" s="2"/>
      <c r="J1330" s="16"/>
      <c r="K1330" s="2"/>
    </row>
    <row r="1331" spans="1:11" x14ac:dyDescent="0.25">
      <c r="A1331" s="2"/>
      <c r="B1331" s="2"/>
      <c r="C1331" s="2"/>
      <c r="D1331" s="16"/>
      <c r="E1331" s="2"/>
      <c r="F1331" s="2"/>
      <c r="G1331" s="2"/>
      <c r="H1331" s="2"/>
      <c r="I1331" s="2"/>
      <c r="J1331" s="16"/>
      <c r="K1331" s="2"/>
    </row>
    <row r="1332" spans="1:11" x14ac:dyDescent="0.25">
      <c r="A1332" s="2"/>
      <c r="B1332" s="2"/>
      <c r="C1332" s="2"/>
      <c r="D1332" s="16"/>
      <c r="E1332" s="2"/>
      <c r="F1332" s="2"/>
      <c r="G1332" s="2"/>
      <c r="H1332" s="2"/>
      <c r="I1332" s="2"/>
      <c r="J1332" s="16"/>
      <c r="K1332" s="2"/>
    </row>
    <row r="1333" spans="1:11" x14ac:dyDescent="0.25">
      <c r="A1333" s="2"/>
      <c r="B1333" s="2"/>
      <c r="C1333" s="2"/>
      <c r="D1333" s="16"/>
      <c r="E1333" s="2"/>
      <c r="F1333" s="2"/>
      <c r="G1333" s="2"/>
      <c r="H1333" s="2"/>
      <c r="I1333" s="2"/>
      <c r="J1333" s="16"/>
      <c r="K1333" s="2"/>
    </row>
    <row r="1334" spans="1:11" x14ac:dyDescent="0.25">
      <c r="A1334" s="2"/>
      <c r="B1334" s="2"/>
      <c r="C1334" s="2"/>
      <c r="D1334" s="16"/>
      <c r="E1334" s="2"/>
      <c r="F1334" s="2"/>
      <c r="G1334" s="2"/>
      <c r="H1334" s="2"/>
      <c r="I1334" s="2"/>
      <c r="J1334" s="16"/>
      <c r="K1334" s="2"/>
    </row>
    <row r="1335" spans="1:11" x14ac:dyDescent="0.25">
      <c r="A1335" s="2"/>
      <c r="B1335" s="2"/>
      <c r="C1335" s="2"/>
      <c r="D1335" s="16"/>
      <c r="E1335" s="2"/>
      <c r="F1335" s="2"/>
      <c r="G1335" s="2"/>
      <c r="H1335" s="2"/>
      <c r="I1335" s="2"/>
      <c r="J1335" s="16"/>
      <c r="K1335" s="2"/>
    </row>
    <row r="1336" spans="1:11" x14ac:dyDescent="0.25">
      <c r="A1336" s="2"/>
      <c r="B1336" s="2"/>
      <c r="C1336" s="2"/>
      <c r="D1336" s="16"/>
      <c r="E1336" s="2"/>
      <c r="F1336" s="2"/>
      <c r="G1336" s="2"/>
      <c r="H1336" s="2"/>
      <c r="I1336" s="2"/>
      <c r="J1336" s="16"/>
      <c r="K1336" s="2"/>
    </row>
    <row r="1337" spans="1:11" x14ac:dyDescent="0.25">
      <c r="A1337" s="2"/>
      <c r="B1337" s="2"/>
      <c r="C1337" s="2"/>
      <c r="D1337" s="16"/>
      <c r="E1337" s="2"/>
      <c r="F1337" s="2"/>
      <c r="G1337" s="2"/>
      <c r="H1337" s="2"/>
      <c r="I1337" s="2"/>
      <c r="J1337" s="16"/>
      <c r="K1337" s="2"/>
    </row>
    <row r="1338" spans="1:11" x14ac:dyDescent="0.25">
      <c r="A1338" s="2"/>
      <c r="B1338" s="2"/>
      <c r="C1338" s="2"/>
      <c r="D1338" s="16"/>
      <c r="E1338" s="2"/>
      <c r="F1338" s="2"/>
      <c r="G1338" s="2"/>
      <c r="H1338" s="2"/>
      <c r="I1338" s="2"/>
      <c r="J1338" s="16"/>
      <c r="K1338" s="2"/>
    </row>
    <row r="1339" spans="1:11" x14ac:dyDescent="0.25">
      <c r="A1339" s="2"/>
      <c r="B1339" s="2"/>
      <c r="C1339" s="2"/>
      <c r="D1339" s="16"/>
      <c r="E1339" s="2"/>
      <c r="F1339" s="2"/>
      <c r="G1339" s="2"/>
      <c r="H1339" s="2"/>
      <c r="I1339" s="2"/>
      <c r="J1339" s="16"/>
      <c r="K1339" s="2"/>
    </row>
    <row r="1340" spans="1:11" x14ac:dyDescent="0.25">
      <c r="A1340" s="2"/>
      <c r="B1340" s="2"/>
      <c r="C1340" s="2"/>
      <c r="D1340" s="16"/>
      <c r="E1340" s="2"/>
      <c r="F1340" s="2"/>
      <c r="G1340" s="2"/>
      <c r="H1340" s="2"/>
      <c r="I1340" s="2"/>
      <c r="J1340" s="16"/>
      <c r="K1340" s="2"/>
    </row>
    <row r="1341" spans="1:11" x14ac:dyDescent="0.25">
      <c r="A1341" s="2"/>
      <c r="B1341" s="2"/>
      <c r="C1341" s="2"/>
      <c r="D1341" s="16"/>
      <c r="E1341" s="2"/>
      <c r="F1341" s="2"/>
      <c r="G1341" s="2"/>
      <c r="H1341" s="2"/>
      <c r="I1341" s="2"/>
      <c r="J1341" s="16"/>
      <c r="K1341" s="2"/>
    </row>
    <row r="1342" spans="1:11" x14ac:dyDescent="0.25">
      <c r="A1342" s="2"/>
      <c r="B1342" s="2"/>
      <c r="C1342" s="2"/>
      <c r="D1342" s="16"/>
      <c r="E1342" s="2"/>
      <c r="F1342" s="2"/>
      <c r="G1342" s="2"/>
      <c r="H1342" s="2"/>
      <c r="I1342" s="2"/>
      <c r="J1342" s="16"/>
      <c r="K1342" s="2"/>
    </row>
    <row r="1343" spans="1:11" x14ac:dyDescent="0.25">
      <c r="A1343" s="2"/>
      <c r="B1343" s="2"/>
      <c r="C1343" s="2"/>
      <c r="D1343" s="16"/>
      <c r="E1343" s="2"/>
      <c r="F1343" s="2"/>
      <c r="G1343" s="2"/>
      <c r="H1343" s="2"/>
      <c r="I1343" s="2"/>
      <c r="J1343" s="16"/>
      <c r="K1343" s="2"/>
    </row>
    <row r="1344" spans="1:11" x14ac:dyDescent="0.25">
      <c r="A1344" s="2"/>
      <c r="B1344" s="2"/>
      <c r="C1344" s="2"/>
      <c r="D1344" s="16"/>
      <c r="E1344" s="2"/>
      <c r="F1344" s="2"/>
      <c r="G1344" s="2"/>
      <c r="H1344" s="2"/>
      <c r="I1344" s="2"/>
      <c r="J1344" s="16"/>
      <c r="K1344" s="2"/>
    </row>
    <row r="1345" spans="1:11" x14ac:dyDescent="0.25">
      <c r="A1345" s="2"/>
      <c r="B1345" s="2"/>
      <c r="C1345" s="2"/>
      <c r="D1345" s="16"/>
      <c r="E1345" s="2"/>
      <c r="F1345" s="2"/>
      <c r="G1345" s="2"/>
      <c r="H1345" s="2"/>
      <c r="I1345" s="2"/>
      <c r="J1345" s="16"/>
      <c r="K1345" s="2"/>
    </row>
    <row r="1346" spans="1:11" x14ac:dyDescent="0.25">
      <c r="A1346" s="2"/>
      <c r="B1346" s="2"/>
      <c r="C1346" s="2"/>
      <c r="D1346" s="16"/>
      <c r="E1346" s="2"/>
      <c r="F1346" s="2"/>
      <c r="G1346" s="2"/>
      <c r="H1346" s="2"/>
      <c r="I1346" s="2"/>
      <c r="J1346" s="16"/>
      <c r="K1346" s="2"/>
    </row>
    <row r="1347" spans="1:11" x14ac:dyDescent="0.25">
      <c r="A1347" s="2"/>
      <c r="B1347" s="2"/>
      <c r="C1347" s="2"/>
      <c r="D1347" s="16"/>
      <c r="E1347" s="2"/>
      <c r="F1347" s="2"/>
      <c r="G1347" s="2"/>
      <c r="H1347" s="2"/>
      <c r="I1347" s="2"/>
      <c r="J1347" s="16"/>
      <c r="K1347" s="2"/>
    </row>
    <row r="1348" spans="1:11" x14ac:dyDescent="0.25">
      <c r="A1348" s="2"/>
      <c r="B1348" s="2"/>
      <c r="C1348" s="2"/>
      <c r="D1348" s="16"/>
      <c r="E1348" s="2"/>
      <c r="F1348" s="2"/>
      <c r="G1348" s="2"/>
      <c r="H1348" s="2"/>
      <c r="I1348" s="2"/>
      <c r="J1348" s="16"/>
      <c r="K1348" s="2"/>
    </row>
    <row r="1349" spans="1:11" x14ac:dyDescent="0.25">
      <c r="A1349" s="2"/>
      <c r="B1349" s="2"/>
      <c r="C1349" s="2"/>
      <c r="D1349" s="16"/>
      <c r="E1349" s="2"/>
      <c r="F1349" s="2"/>
      <c r="G1349" s="2"/>
      <c r="H1349" s="2"/>
      <c r="I1349" s="2"/>
      <c r="J1349" s="16"/>
      <c r="K1349" s="2"/>
    </row>
    <row r="1350" spans="1:11" x14ac:dyDescent="0.25">
      <c r="A1350" s="2"/>
      <c r="B1350" s="2"/>
      <c r="C1350" s="2"/>
      <c r="D1350" s="16"/>
      <c r="E1350" s="2"/>
      <c r="F1350" s="2"/>
      <c r="G1350" s="2"/>
      <c r="H1350" s="2"/>
      <c r="I1350" s="2"/>
      <c r="J1350" s="16"/>
      <c r="K1350" s="2"/>
    </row>
    <row r="1351" spans="1:11" x14ac:dyDescent="0.25">
      <c r="A1351" s="2"/>
      <c r="B1351" s="2"/>
      <c r="C1351" s="2"/>
      <c r="D1351" s="16"/>
      <c r="E1351" s="2"/>
      <c r="F1351" s="2"/>
      <c r="G1351" s="2"/>
      <c r="H1351" s="2"/>
      <c r="I1351" s="2"/>
      <c r="J1351" s="16"/>
      <c r="K1351" s="2"/>
    </row>
    <row r="1352" spans="1:11" x14ac:dyDescent="0.25">
      <c r="A1352" s="2"/>
      <c r="B1352" s="2"/>
      <c r="C1352" s="2"/>
      <c r="D1352" s="16"/>
      <c r="E1352" s="2"/>
      <c r="F1352" s="2"/>
      <c r="G1352" s="2"/>
      <c r="H1352" s="2"/>
      <c r="I1352" s="2"/>
      <c r="J1352" s="16"/>
      <c r="K1352" s="2"/>
    </row>
    <row r="1353" spans="1:11" x14ac:dyDescent="0.25">
      <c r="A1353" s="2"/>
      <c r="B1353" s="2"/>
      <c r="C1353" s="2"/>
      <c r="D1353" s="16"/>
      <c r="E1353" s="2"/>
      <c r="F1353" s="2"/>
      <c r="G1353" s="2"/>
      <c r="H1353" s="2"/>
      <c r="I1353" s="2"/>
      <c r="J1353" s="16"/>
      <c r="K1353" s="2"/>
    </row>
    <row r="1354" spans="1:11" x14ac:dyDescent="0.25">
      <c r="A1354" s="2"/>
      <c r="B1354" s="2"/>
      <c r="C1354" s="2"/>
      <c r="D1354" s="16"/>
      <c r="E1354" s="2"/>
      <c r="F1354" s="2"/>
      <c r="G1354" s="2"/>
      <c r="H1354" s="2"/>
      <c r="I1354" s="2"/>
      <c r="J1354" s="16"/>
      <c r="K1354" s="2"/>
    </row>
    <row r="1355" spans="1:11" x14ac:dyDescent="0.25">
      <c r="A1355" s="2"/>
      <c r="B1355" s="2"/>
      <c r="C1355" s="2"/>
      <c r="D1355" s="16"/>
      <c r="E1355" s="2"/>
      <c r="F1355" s="2"/>
      <c r="G1355" s="2"/>
      <c r="H1355" s="2"/>
      <c r="I1355" s="2"/>
      <c r="J1355" s="16"/>
      <c r="K1355" s="2"/>
    </row>
    <row r="1356" spans="1:11" x14ac:dyDescent="0.25">
      <c r="A1356" s="2"/>
      <c r="B1356" s="2"/>
      <c r="C1356" s="2"/>
      <c r="D1356" s="16"/>
      <c r="E1356" s="2"/>
      <c r="F1356" s="2"/>
      <c r="G1356" s="2"/>
      <c r="H1356" s="2"/>
      <c r="I1356" s="2"/>
      <c r="J1356" s="16"/>
      <c r="K1356" s="2"/>
    </row>
    <row r="1357" spans="1:11" x14ac:dyDescent="0.25">
      <c r="A1357" s="2"/>
      <c r="B1357" s="2"/>
      <c r="C1357" s="2"/>
      <c r="D1357" s="16"/>
      <c r="E1357" s="2"/>
      <c r="F1357" s="2"/>
      <c r="G1357" s="2"/>
      <c r="H1357" s="2"/>
      <c r="I1357" s="2"/>
      <c r="J1357" s="16"/>
      <c r="K1357" s="2"/>
    </row>
    <row r="1358" spans="1:11" x14ac:dyDescent="0.25">
      <c r="A1358" s="2"/>
      <c r="B1358" s="2"/>
      <c r="C1358" s="2"/>
      <c r="D1358" s="16"/>
      <c r="E1358" s="2"/>
      <c r="F1358" s="2"/>
      <c r="G1358" s="2"/>
      <c r="H1358" s="2"/>
      <c r="I1358" s="2"/>
      <c r="J1358" s="16"/>
      <c r="K1358" s="2"/>
    </row>
    <row r="1359" spans="1:11" x14ac:dyDescent="0.25">
      <c r="A1359" s="2"/>
      <c r="B1359" s="2"/>
      <c r="C1359" s="2"/>
      <c r="D1359" s="16"/>
      <c r="E1359" s="2"/>
      <c r="F1359" s="2"/>
      <c r="G1359" s="2"/>
      <c r="H1359" s="2"/>
      <c r="I1359" s="2"/>
      <c r="J1359" s="16"/>
      <c r="K1359" s="2"/>
    </row>
    <row r="1360" spans="1:11" x14ac:dyDescent="0.25">
      <c r="A1360" s="2"/>
      <c r="B1360" s="2"/>
      <c r="C1360" s="2"/>
      <c r="D1360" s="16"/>
      <c r="E1360" s="2"/>
      <c r="F1360" s="2"/>
      <c r="G1360" s="2"/>
      <c r="H1360" s="2"/>
      <c r="I1360" s="2"/>
      <c r="J1360" s="16"/>
      <c r="K1360" s="2"/>
    </row>
    <row r="1361" spans="1:11" x14ac:dyDescent="0.25">
      <c r="A1361" s="2"/>
      <c r="B1361" s="2"/>
      <c r="C1361" s="2"/>
      <c r="D1361" s="16"/>
      <c r="E1361" s="2"/>
      <c r="F1361" s="2"/>
      <c r="G1361" s="2"/>
      <c r="H1361" s="2"/>
      <c r="I1361" s="2"/>
      <c r="J1361" s="16"/>
      <c r="K1361" s="2"/>
    </row>
    <row r="1362" spans="1:11" x14ac:dyDescent="0.25">
      <c r="A1362" s="2"/>
      <c r="B1362" s="2"/>
      <c r="C1362" s="2"/>
      <c r="D1362" s="16"/>
      <c r="E1362" s="2"/>
      <c r="F1362" s="2"/>
      <c r="G1362" s="2"/>
      <c r="H1362" s="2"/>
      <c r="I1362" s="2"/>
      <c r="J1362" s="16"/>
      <c r="K1362" s="2"/>
    </row>
    <row r="1363" spans="1:11" x14ac:dyDescent="0.25">
      <c r="A1363" s="2"/>
      <c r="B1363" s="2"/>
      <c r="C1363" s="2"/>
      <c r="D1363" s="16"/>
      <c r="E1363" s="2"/>
      <c r="F1363" s="2"/>
      <c r="G1363" s="2"/>
      <c r="H1363" s="2"/>
      <c r="I1363" s="2"/>
      <c r="J1363" s="16"/>
      <c r="K1363" s="2"/>
    </row>
    <row r="1364" spans="1:11" x14ac:dyDescent="0.25">
      <c r="A1364" s="2"/>
      <c r="B1364" s="2"/>
      <c r="C1364" s="2"/>
      <c r="D1364" s="16"/>
      <c r="E1364" s="2"/>
      <c r="F1364" s="2"/>
      <c r="G1364" s="2"/>
      <c r="H1364" s="2"/>
      <c r="I1364" s="2"/>
      <c r="J1364" s="16"/>
      <c r="K1364" s="2"/>
    </row>
    <row r="1365" spans="1:11" x14ac:dyDescent="0.25">
      <c r="A1365" s="2"/>
      <c r="B1365" s="2"/>
      <c r="C1365" s="2"/>
      <c r="D1365" s="16"/>
      <c r="E1365" s="2"/>
      <c r="F1365" s="2"/>
      <c r="G1365" s="2"/>
      <c r="H1365" s="2"/>
      <c r="I1365" s="2"/>
      <c r="J1365" s="16"/>
      <c r="K1365" s="2"/>
    </row>
    <row r="1366" spans="1:11" x14ac:dyDescent="0.25">
      <c r="A1366" s="2"/>
      <c r="B1366" s="2"/>
      <c r="C1366" s="2"/>
      <c r="D1366" s="16"/>
      <c r="E1366" s="2"/>
      <c r="F1366" s="2"/>
      <c r="G1366" s="2"/>
      <c r="H1366" s="2"/>
      <c r="I1366" s="2"/>
      <c r="J1366" s="16"/>
      <c r="K1366" s="2"/>
    </row>
    <row r="1367" spans="1:11" x14ac:dyDescent="0.25">
      <c r="A1367" s="2"/>
      <c r="B1367" s="2"/>
      <c r="C1367" s="2"/>
      <c r="D1367" s="16"/>
      <c r="E1367" s="2"/>
      <c r="F1367" s="2"/>
      <c r="G1367" s="2"/>
      <c r="H1367" s="2"/>
      <c r="I1367" s="2"/>
      <c r="J1367" s="16"/>
      <c r="K1367" s="2"/>
    </row>
    <row r="1368" spans="1:11" x14ac:dyDescent="0.25">
      <c r="A1368" s="2"/>
      <c r="B1368" s="2"/>
      <c r="C1368" s="2"/>
      <c r="D1368" s="16"/>
      <c r="E1368" s="2"/>
      <c r="F1368" s="2"/>
      <c r="G1368" s="2"/>
      <c r="H1368" s="2"/>
      <c r="I1368" s="2"/>
      <c r="J1368" s="16"/>
      <c r="K1368" s="2"/>
    </row>
    <row r="1369" spans="1:11" x14ac:dyDescent="0.25">
      <c r="A1369" s="2"/>
      <c r="B1369" s="2"/>
      <c r="C1369" s="2"/>
      <c r="D1369" s="16"/>
      <c r="E1369" s="2"/>
      <c r="F1369" s="2"/>
      <c r="G1369" s="2"/>
      <c r="H1369" s="2"/>
      <c r="I1369" s="2"/>
      <c r="J1369" s="16"/>
      <c r="K1369" s="2"/>
    </row>
    <row r="1370" spans="1:11" x14ac:dyDescent="0.25">
      <c r="A1370" s="2"/>
      <c r="B1370" s="2"/>
      <c r="C1370" s="2"/>
      <c r="D1370" s="16"/>
      <c r="E1370" s="2"/>
      <c r="F1370" s="2"/>
      <c r="G1370" s="2"/>
      <c r="H1370" s="2"/>
      <c r="I1370" s="2"/>
      <c r="J1370" s="16"/>
      <c r="K1370" s="2"/>
    </row>
    <row r="1371" spans="1:11" x14ac:dyDescent="0.25">
      <c r="A1371" s="2"/>
      <c r="B1371" s="2"/>
      <c r="C1371" s="2"/>
      <c r="D1371" s="16"/>
      <c r="E1371" s="2"/>
      <c r="F1371" s="2"/>
      <c r="G1371" s="2"/>
      <c r="H1371" s="2"/>
      <c r="I1371" s="2"/>
      <c r="J1371" s="16"/>
      <c r="K1371" s="2"/>
    </row>
    <row r="1372" spans="1:11" x14ac:dyDescent="0.25">
      <c r="A1372" s="2"/>
      <c r="B1372" s="2"/>
      <c r="C1372" s="2"/>
      <c r="D1372" s="16"/>
      <c r="E1372" s="2"/>
      <c r="F1372" s="2"/>
      <c r="G1372" s="2"/>
      <c r="H1372" s="2"/>
      <c r="I1372" s="2"/>
      <c r="J1372" s="16"/>
      <c r="K1372" s="2"/>
    </row>
    <row r="1373" spans="1:11" x14ac:dyDescent="0.25">
      <c r="A1373" s="2"/>
      <c r="B1373" s="2"/>
      <c r="C1373" s="2"/>
      <c r="D1373" s="16"/>
      <c r="E1373" s="2"/>
      <c r="F1373" s="2"/>
      <c r="G1373" s="2"/>
      <c r="H1373" s="2"/>
      <c r="I1373" s="2"/>
      <c r="J1373" s="16"/>
      <c r="K1373" s="2"/>
    </row>
    <row r="1374" spans="1:11" x14ac:dyDescent="0.25">
      <c r="A1374" s="2"/>
      <c r="B1374" s="2"/>
      <c r="C1374" s="2"/>
      <c r="D1374" s="16"/>
      <c r="E1374" s="2"/>
      <c r="F1374" s="2"/>
      <c r="G1374" s="2"/>
      <c r="H1374" s="2"/>
      <c r="I1374" s="2"/>
      <c r="J1374" s="16"/>
      <c r="K1374" s="2"/>
    </row>
    <row r="1375" spans="1:11" x14ac:dyDescent="0.25">
      <c r="A1375" s="2"/>
      <c r="B1375" s="2"/>
      <c r="C1375" s="2"/>
      <c r="D1375" s="16"/>
      <c r="E1375" s="2"/>
      <c r="F1375" s="2"/>
      <c r="G1375" s="2"/>
      <c r="H1375" s="2"/>
      <c r="I1375" s="2"/>
      <c r="J1375" s="16"/>
      <c r="K1375" s="2"/>
    </row>
    <row r="1376" spans="1:11" x14ac:dyDescent="0.25">
      <c r="A1376" s="2"/>
      <c r="B1376" s="2"/>
      <c r="C1376" s="2"/>
      <c r="D1376" s="16"/>
      <c r="E1376" s="2"/>
      <c r="F1376" s="2"/>
      <c r="G1376" s="2"/>
      <c r="H1376" s="2"/>
      <c r="I1376" s="2"/>
      <c r="J1376" s="16"/>
      <c r="K1376" s="2"/>
    </row>
    <row r="1377" spans="1:11" x14ac:dyDescent="0.25">
      <c r="A1377" s="2"/>
      <c r="B1377" s="2"/>
      <c r="C1377" s="2"/>
      <c r="D1377" s="16"/>
      <c r="E1377" s="2"/>
      <c r="F1377" s="2"/>
      <c r="G1377" s="2"/>
      <c r="H1377" s="2"/>
      <c r="I1377" s="2"/>
      <c r="J1377" s="16"/>
      <c r="K1377" s="2"/>
    </row>
    <row r="1378" spans="1:11" x14ac:dyDescent="0.25">
      <c r="A1378" s="2"/>
      <c r="B1378" s="2"/>
      <c r="C1378" s="2"/>
      <c r="D1378" s="16"/>
      <c r="E1378" s="2"/>
      <c r="F1378" s="2"/>
      <c r="G1378" s="2"/>
      <c r="H1378" s="2"/>
      <c r="I1378" s="2"/>
      <c r="J1378" s="16"/>
      <c r="K1378" s="2"/>
    </row>
    <row r="1379" spans="1:11" x14ac:dyDescent="0.25">
      <c r="A1379" s="2"/>
      <c r="B1379" s="2"/>
      <c r="C1379" s="2"/>
      <c r="D1379" s="16"/>
      <c r="E1379" s="2"/>
      <c r="F1379" s="2"/>
      <c r="G1379" s="2"/>
      <c r="H1379" s="2"/>
      <c r="I1379" s="2"/>
      <c r="J1379" s="16"/>
      <c r="K1379" s="2"/>
    </row>
    <row r="1380" spans="1:11" x14ac:dyDescent="0.25">
      <c r="A1380" s="2"/>
      <c r="B1380" s="2"/>
      <c r="C1380" s="2"/>
      <c r="D1380" s="16"/>
      <c r="E1380" s="2"/>
      <c r="F1380" s="2"/>
      <c r="G1380" s="2"/>
      <c r="H1380" s="2"/>
      <c r="I1380" s="2"/>
      <c r="J1380" s="16"/>
      <c r="K1380" s="2"/>
    </row>
    <row r="1381" spans="1:11" x14ac:dyDescent="0.25">
      <c r="A1381" s="2"/>
      <c r="B1381" s="2"/>
      <c r="C1381" s="2"/>
      <c r="D1381" s="16"/>
      <c r="E1381" s="2"/>
      <c r="F1381" s="2"/>
      <c r="G1381" s="2"/>
      <c r="H1381" s="2"/>
      <c r="I1381" s="2"/>
      <c r="J1381" s="16"/>
      <c r="K1381" s="2"/>
    </row>
    <row r="1382" spans="1:11" x14ac:dyDescent="0.25">
      <c r="A1382" s="2"/>
      <c r="B1382" s="2"/>
      <c r="C1382" s="2"/>
      <c r="D1382" s="16"/>
      <c r="E1382" s="2"/>
      <c r="F1382" s="2"/>
      <c r="G1382" s="2"/>
      <c r="H1382" s="2"/>
      <c r="I1382" s="2"/>
      <c r="J1382" s="16"/>
      <c r="K1382" s="2"/>
    </row>
    <row r="1383" spans="1:11" x14ac:dyDescent="0.25">
      <c r="A1383" s="2"/>
      <c r="B1383" s="2"/>
      <c r="C1383" s="2"/>
      <c r="D1383" s="16"/>
      <c r="E1383" s="2"/>
      <c r="F1383" s="2"/>
      <c r="G1383" s="2"/>
      <c r="H1383" s="2"/>
      <c r="I1383" s="2"/>
      <c r="J1383" s="16"/>
      <c r="K1383" s="2"/>
    </row>
    <row r="1384" spans="1:11" x14ac:dyDescent="0.25">
      <c r="A1384" s="2"/>
      <c r="B1384" s="2"/>
      <c r="C1384" s="2"/>
      <c r="D1384" s="16"/>
      <c r="E1384" s="2"/>
      <c r="F1384" s="2"/>
      <c r="G1384" s="2"/>
      <c r="H1384" s="2"/>
      <c r="I1384" s="2"/>
      <c r="J1384" s="16"/>
      <c r="K1384" s="2"/>
    </row>
    <row r="1385" spans="1:11" x14ac:dyDescent="0.25">
      <c r="A1385" s="2"/>
      <c r="B1385" s="2"/>
      <c r="C1385" s="2"/>
      <c r="D1385" s="16"/>
      <c r="E1385" s="2"/>
      <c r="F1385" s="2"/>
      <c r="G1385" s="2"/>
      <c r="H1385" s="2"/>
      <c r="I1385" s="2"/>
      <c r="J1385" s="16"/>
      <c r="K1385" s="2"/>
    </row>
    <row r="1386" spans="1:11" x14ac:dyDescent="0.25">
      <c r="A1386" s="2"/>
      <c r="B1386" s="2"/>
      <c r="C1386" s="2"/>
      <c r="D1386" s="16"/>
      <c r="E1386" s="2"/>
      <c r="F1386" s="2"/>
      <c r="G1386" s="2"/>
      <c r="H1386" s="2"/>
      <c r="I1386" s="2"/>
      <c r="J1386" s="16"/>
      <c r="K1386" s="2"/>
    </row>
    <row r="1387" spans="1:11" x14ac:dyDescent="0.25">
      <c r="A1387" s="2"/>
      <c r="B1387" s="2"/>
      <c r="C1387" s="2"/>
      <c r="D1387" s="16"/>
      <c r="E1387" s="2"/>
      <c r="F1387" s="2"/>
      <c r="G1387" s="2"/>
      <c r="H1387" s="2"/>
      <c r="I1387" s="2"/>
      <c r="J1387" s="16"/>
      <c r="K1387" s="2"/>
    </row>
    <row r="1388" spans="1:11" x14ac:dyDescent="0.25">
      <c r="A1388" s="2"/>
      <c r="B1388" s="2"/>
      <c r="C1388" s="2"/>
      <c r="D1388" s="16"/>
      <c r="E1388" s="2"/>
      <c r="F1388" s="2"/>
      <c r="G1388" s="2"/>
      <c r="H1388" s="2"/>
      <c r="I1388" s="2"/>
      <c r="J1388" s="16"/>
      <c r="K1388" s="2"/>
    </row>
    <row r="1389" spans="1:11" x14ac:dyDescent="0.25">
      <c r="A1389" s="2"/>
      <c r="B1389" s="2"/>
      <c r="C1389" s="2"/>
      <c r="D1389" s="16"/>
      <c r="E1389" s="2"/>
      <c r="F1389" s="2"/>
      <c r="G1389" s="2"/>
      <c r="H1389" s="2"/>
      <c r="I1389" s="2"/>
      <c r="J1389" s="16"/>
      <c r="K1389" s="2"/>
    </row>
    <row r="1390" spans="1:11" x14ac:dyDescent="0.25">
      <c r="A1390" s="2"/>
      <c r="B1390" s="2"/>
      <c r="C1390" s="2"/>
      <c r="D1390" s="16"/>
      <c r="E1390" s="2"/>
      <c r="F1390" s="2"/>
      <c r="G1390" s="2"/>
      <c r="H1390" s="2"/>
      <c r="I1390" s="2"/>
      <c r="J1390" s="16"/>
      <c r="K1390" s="2"/>
    </row>
    <row r="1391" spans="1:11" x14ac:dyDescent="0.25">
      <c r="A1391" s="2"/>
      <c r="B1391" s="2"/>
      <c r="C1391" s="2"/>
      <c r="D1391" s="16"/>
      <c r="E1391" s="2"/>
      <c r="F1391" s="2"/>
      <c r="G1391" s="2"/>
      <c r="H1391" s="2"/>
      <c r="I1391" s="2"/>
      <c r="J1391" s="16"/>
      <c r="K1391" s="2"/>
    </row>
    <row r="1392" spans="1:11" x14ac:dyDescent="0.25">
      <c r="A1392" s="2"/>
      <c r="B1392" s="2"/>
      <c r="C1392" s="2"/>
      <c r="D1392" s="16"/>
      <c r="E1392" s="2"/>
      <c r="F1392" s="2"/>
      <c r="G1392" s="2"/>
      <c r="H1392" s="2"/>
      <c r="I1392" s="2"/>
      <c r="J1392" s="16"/>
      <c r="K1392" s="2"/>
    </row>
    <row r="1393" spans="1:11" x14ac:dyDescent="0.25">
      <c r="A1393" s="2"/>
      <c r="B1393" s="2"/>
      <c r="C1393" s="2"/>
      <c r="D1393" s="16"/>
      <c r="E1393" s="2"/>
      <c r="F1393" s="2"/>
      <c r="G1393" s="2"/>
      <c r="H1393" s="2"/>
      <c r="I1393" s="2"/>
      <c r="J1393" s="16"/>
      <c r="K1393" s="2"/>
    </row>
    <row r="1394" spans="1:11" x14ac:dyDescent="0.25">
      <c r="A1394" s="2"/>
      <c r="B1394" s="2"/>
      <c r="C1394" s="2"/>
      <c r="D1394" s="16"/>
      <c r="E1394" s="2"/>
      <c r="F1394" s="2"/>
      <c r="G1394" s="2"/>
      <c r="H1394" s="2"/>
      <c r="I1394" s="2"/>
      <c r="J1394" s="16"/>
      <c r="K1394" s="2"/>
    </row>
    <row r="1395" spans="1:11" x14ac:dyDescent="0.25">
      <c r="A1395" s="2"/>
      <c r="B1395" s="2"/>
      <c r="C1395" s="2"/>
      <c r="D1395" s="16"/>
      <c r="E1395" s="2"/>
      <c r="F1395" s="2"/>
      <c r="G1395" s="2"/>
      <c r="H1395" s="2"/>
      <c r="I1395" s="2"/>
      <c r="J1395" s="16"/>
      <c r="K1395" s="2"/>
    </row>
    <row r="1396" spans="1:11" x14ac:dyDescent="0.25">
      <c r="A1396" s="2"/>
      <c r="B1396" s="2"/>
      <c r="C1396" s="2"/>
      <c r="D1396" s="16"/>
      <c r="E1396" s="2"/>
      <c r="F1396" s="2"/>
      <c r="G1396" s="2"/>
      <c r="H1396" s="2"/>
      <c r="I1396" s="2"/>
      <c r="J1396" s="16"/>
      <c r="K1396" s="2"/>
    </row>
    <row r="1397" spans="1:11" x14ac:dyDescent="0.25">
      <c r="A1397" s="2"/>
      <c r="B1397" s="2"/>
      <c r="C1397" s="2"/>
      <c r="D1397" s="16"/>
      <c r="E1397" s="2"/>
      <c r="F1397" s="2"/>
      <c r="G1397" s="2"/>
      <c r="H1397" s="2"/>
      <c r="I1397" s="2"/>
      <c r="J1397" s="16"/>
      <c r="K1397" s="2"/>
    </row>
    <row r="1398" spans="1:11" x14ac:dyDescent="0.25">
      <c r="A1398" s="2"/>
      <c r="B1398" s="2"/>
      <c r="C1398" s="2"/>
      <c r="D1398" s="16"/>
      <c r="E1398" s="2"/>
      <c r="F1398" s="2"/>
      <c r="G1398" s="2"/>
      <c r="H1398" s="2"/>
      <c r="I1398" s="2"/>
      <c r="J1398" s="16"/>
      <c r="K1398" s="2"/>
    </row>
    <row r="1399" spans="1:11" x14ac:dyDescent="0.25">
      <c r="A1399" s="2"/>
      <c r="B1399" s="2"/>
      <c r="C1399" s="2"/>
      <c r="D1399" s="16"/>
      <c r="E1399" s="2"/>
      <c r="F1399" s="2"/>
      <c r="G1399" s="2"/>
      <c r="H1399" s="2"/>
      <c r="I1399" s="2"/>
      <c r="J1399" s="16"/>
      <c r="K1399" s="2"/>
    </row>
    <row r="1400" spans="1:11" x14ac:dyDescent="0.25">
      <c r="A1400" s="2"/>
      <c r="B1400" s="2"/>
      <c r="C1400" s="2"/>
      <c r="D1400" s="16"/>
      <c r="E1400" s="2"/>
      <c r="F1400" s="2"/>
      <c r="G1400" s="2"/>
      <c r="H1400" s="2"/>
      <c r="I1400" s="2"/>
      <c r="J1400" s="16"/>
      <c r="K1400" s="2"/>
    </row>
    <row r="1401" spans="1:11" x14ac:dyDescent="0.25">
      <c r="A1401" s="2"/>
      <c r="B1401" s="2"/>
      <c r="C1401" s="2"/>
      <c r="D1401" s="16"/>
      <c r="E1401" s="2"/>
      <c r="F1401" s="2"/>
      <c r="G1401" s="2"/>
      <c r="H1401" s="2"/>
      <c r="I1401" s="2"/>
      <c r="J1401" s="16"/>
      <c r="K1401" s="2"/>
    </row>
    <row r="1402" spans="1:11" x14ac:dyDescent="0.25">
      <c r="A1402" s="2"/>
      <c r="B1402" s="2"/>
      <c r="C1402" s="2"/>
      <c r="D1402" s="16"/>
      <c r="E1402" s="2"/>
      <c r="F1402" s="2"/>
      <c r="G1402" s="2"/>
      <c r="H1402" s="2"/>
      <c r="I1402" s="2"/>
      <c r="J1402" s="16"/>
      <c r="K1402" s="2"/>
    </row>
    <row r="1403" spans="1:11" x14ac:dyDescent="0.25">
      <c r="A1403" s="2"/>
      <c r="B1403" s="2"/>
      <c r="C1403" s="2"/>
      <c r="D1403" s="16"/>
      <c r="E1403" s="2"/>
      <c r="F1403" s="2"/>
      <c r="G1403" s="2"/>
      <c r="H1403" s="2"/>
      <c r="I1403" s="2"/>
      <c r="J1403" s="16"/>
      <c r="K1403" s="2"/>
    </row>
    <row r="1404" spans="1:11" x14ac:dyDescent="0.25">
      <c r="A1404" s="2"/>
      <c r="B1404" s="2"/>
      <c r="C1404" s="2"/>
      <c r="D1404" s="16"/>
      <c r="E1404" s="2"/>
      <c r="F1404" s="2"/>
      <c r="G1404" s="2"/>
      <c r="H1404" s="2"/>
      <c r="I1404" s="2"/>
      <c r="J1404" s="16"/>
      <c r="K1404" s="2"/>
    </row>
    <row r="1405" spans="1:11" x14ac:dyDescent="0.25">
      <c r="A1405" s="2"/>
      <c r="B1405" s="2"/>
      <c r="C1405" s="2"/>
      <c r="D1405" s="16"/>
      <c r="E1405" s="2"/>
      <c r="F1405" s="2"/>
      <c r="G1405" s="2"/>
      <c r="H1405" s="2"/>
      <c r="I1405" s="2"/>
      <c r="J1405" s="16"/>
      <c r="K1405" s="2"/>
    </row>
    <row r="1406" spans="1:11" x14ac:dyDescent="0.25">
      <c r="A1406" s="2"/>
      <c r="B1406" s="2"/>
      <c r="C1406" s="2"/>
      <c r="D1406" s="16"/>
      <c r="E1406" s="2"/>
      <c r="F1406" s="2"/>
      <c r="G1406" s="2"/>
      <c r="H1406" s="2"/>
      <c r="I1406" s="2"/>
      <c r="J1406" s="16"/>
      <c r="K1406" s="2"/>
    </row>
    <row r="1407" spans="1:11" x14ac:dyDescent="0.25">
      <c r="A1407" s="2"/>
      <c r="B1407" s="2"/>
      <c r="C1407" s="2"/>
      <c r="D1407" s="16"/>
      <c r="E1407" s="2"/>
      <c r="F1407" s="2"/>
      <c r="G1407" s="2"/>
      <c r="H1407" s="2"/>
      <c r="I1407" s="2"/>
      <c r="J1407" s="16"/>
      <c r="K1407" s="2"/>
    </row>
    <row r="1408" spans="1:11" x14ac:dyDescent="0.25">
      <c r="A1408" s="2"/>
      <c r="B1408" s="2"/>
      <c r="C1408" s="2"/>
      <c r="D1408" s="16"/>
      <c r="E1408" s="2"/>
      <c r="F1408" s="2"/>
      <c r="G1408" s="2"/>
      <c r="H1408" s="2"/>
      <c r="I1408" s="2"/>
      <c r="J1408" s="16"/>
      <c r="K1408" s="2"/>
    </row>
    <row r="1409" spans="1:11" x14ac:dyDescent="0.25">
      <c r="A1409" s="2"/>
      <c r="B1409" s="2"/>
      <c r="C1409" s="2"/>
      <c r="D1409" s="16"/>
      <c r="E1409" s="2"/>
      <c r="F1409" s="2"/>
      <c r="G1409" s="2"/>
      <c r="H1409" s="2"/>
      <c r="I1409" s="2"/>
      <c r="J1409" s="16"/>
      <c r="K1409" s="2"/>
    </row>
    <row r="1410" spans="1:11" x14ac:dyDescent="0.25">
      <c r="A1410" s="2"/>
      <c r="B1410" s="2"/>
      <c r="C1410" s="2"/>
      <c r="D1410" s="16"/>
      <c r="E1410" s="2"/>
      <c r="F1410" s="2"/>
      <c r="G1410" s="2"/>
      <c r="H1410" s="2"/>
      <c r="I1410" s="2"/>
      <c r="J1410" s="16"/>
      <c r="K1410" s="2"/>
    </row>
    <row r="1411" spans="1:11" x14ac:dyDescent="0.25">
      <c r="A1411" s="2"/>
      <c r="B1411" s="2"/>
      <c r="C1411" s="2"/>
      <c r="D1411" s="16"/>
      <c r="E1411" s="2"/>
      <c r="F1411" s="2"/>
      <c r="G1411" s="2"/>
      <c r="H1411" s="2"/>
      <c r="I1411" s="2"/>
      <c r="J1411" s="16"/>
      <c r="K1411" s="2"/>
    </row>
    <row r="1412" spans="1:11" x14ac:dyDescent="0.25">
      <c r="A1412" s="2"/>
      <c r="B1412" s="2"/>
      <c r="C1412" s="2"/>
      <c r="D1412" s="16"/>
      <c r="E1412" s="2"/>
      <c r="F1412" s="2"/>
      <c r="G1412" s="2"/>
      <c r="H1412" s="2"/>
      <c r="I1412" s="2"/>
      <c r="J1412" s="16"/>
      <c r="K1412" s="2"/>
    </row>
    <row r="1413" spans="1:11" x14ac:dyDescent="0.25">
      <c r="A1413" s="2"/>
      <c r="B1413" s="2"/>
      <c r="C1413" s="2"/>
      <c r="D1413" s="16"/>
      <c r="E1413" s="2"/>
      <c r="F1413" s="2"/>
      <c r="G1413" s="2"/>
      <c r="H1413" s="2"/>
      <c r="I1413" s="2"/>
      <c r="J1413" s="16"/>
      <c r="K1413" s="2"/>
    </row>
    <row r="1414" spans="1:11" x14ac:dyDescent="0.25">
      <c r="A1414" s="2"/>
      <c r="B1414" s="2"/>
      <c r="C1414" s="2"/>
      <c r="D1414" s="16"/>
      <c r="E1414" s="2"/>
      <c r="F1414" s="2"/>
      <c r="G1414" s="2"/>
      <c r="H1414" s="2"/>
      <c r="I1414" s="2"/>
      <c r="J1414" s="16"/>
      <c r="K1414" s="2"/>
    </row>
    <row r="1415" spans="1:11" x14ac:dyDescent="0.25">
      <c r="A1415" s="2"/>
      <c r="B1415" s="2"/>
      <c r="C1415" s="2"/>
      <c r="D1415" s="16"/>
      <c r="E1415" s="2"/>
      <c r="F1415" s="2"/>
      <c r="G1415" s="2"/>
      <c r="H1415" s="2"/>
      <c r="I1415" s="2"/>
      <c r="J1415" s="16"/>
      <c r="K1415" s="2"/>
    </row>
    <row r="1416" spans="1:11" x14ac:dyDescent="0.25">
      <c r="A1416" s="2"/>
      <c r="B1416" s="2"/>
      <c r="C1416" s="2"/>
      <c r="D1416" s="16"/>
      <c r="E1416" s="2"/>
      <c r="F1416" s="2"/>
      <c r="G1416" s="2"/>
      <c r="H1416" s="2"/>
      <c r="I1416" s="2"/>
      <c r="J1416" s="16"/>
      <c r="K1416" s="2"/>
    </row>
    <row r="1417" spans="1:11" x14ac:dyDescent="0.25">
      <c r="A1417" s="2"/>
      <c r="B1417" s="2"/>
      <c r="C1417" s="2"/>
      <c r="D1417" s="16"/>
      <c r="E1417" s="2"/>
      <c r="F1417" s="2"/>
      <c r="G1417" s="2"/>
      <c r="H1417" s="2"/>
      <c r="I1417" s="2"/>
      <c r="J1417" s="16"/>
      <c r="K1417" s="2"/>
    </row>
    <row r="1418" spans="1:11" x14ac:dyDescent="0.25">
      <c r="A1418" s="2"/>
      <c r="B1418" s="2"/>
      <c r="C1418" s="2"/>
      <c r="D1418" s="16"/>
      <c r="E1418" s="2"/>
      <c r="F1418" s="2"/>
      <c r="G1418" s="2"/>
      <c r="H1418" s="2"/>
      <c r="I1418" s="2"/>
      <c r="J1418" s="16"/>
      <c r="K1418" s="2"/>
    </row>
    <row r="1419" spans="1:11" x14ac:dyDescent="0.25">
      <c r="A1419" s="2"/>
      <c r="B1419" s="2"/>
      <c r="C1419" s="2"/>
      <c r="D1419" s="16"/>
      <c r="E1419" s="2"/>
      <c r="F1419" s="2"/>
      <c r="G1419" s="2"/>
      <c r="H1419" s="2"/>
      <c r="I1419" s="2"/>
      <c r="J1419" s="16"/>
      <c r="K1419" s="2"/>
    </row>
    <row r="1420" spans="1:11" x14ac:dyDescent="0.25">
      <c r="A1420" s="2"/>
      <c r="B1420" s="2"/>
      <c r="C1420" s="2"/>
      <c r="D1420" s="16"/>
      <c r="E1420" s="2"/>
      <c r="F1420" s="2"/>
      <c r="G1420" s="2"/>
      <c r="H1420" s="2"/>
      <c r="I1420" s="2"/>
      <c r="J1420" s="16"/>
      <c r="K1420" s="2"/>
    </row>
    <row r="1421" spans="1:11" x14ac:dyDescent="0.25">
      <c r="A1421" s="2"/>
      <c r="B1421" s="2"/>
      <c r="C1421" s="2"/>
      <c r="D1421" s="16"/>
      <c r="E1421" s="2"/>
      <c r="F1421" s="2"/>
      <c r="G1421" s="2"/>
      <c r="H1421" s="2"/>
      <c r="I1421" s="2"/>
      <c r="J1421" s="16"/>
      <c r="K1421" s="2"/>
    </row>
    <row r="1422" spans="1:11" x14ac:dyDescent="0.25">
      <c r="A1422" s="2"/>
      <c r="B1422" s="2"/>
      <c r="C1422" s="2"/>
      <c r="D1422" s="16"/>
      <c r="E1422" s="2"/>
      <c r="F1422" s="2"/>
      <c r="G1422" s="2"/>
      <c r="H1422" s="2"/>
      <c r="I1422" s="2"/>
      <c r="J1422" s="16"/>
      <c r="K1422" s="2"/>
    </row>
    <row r="1423" spans="1:11" x14ac:dyDescent="0.25">
      <c r="A1423" s="2"/>
      <c r="B1423" s="2"/>
      <c r="C1423" s="2"/>
      <c r="D1423" s="16"/>
      <c r="E1423" s="2"/>
      <c r="F1423" s="2"/>
      <c r="G1423" s="2"/>
      <c r="H1423" s="2"/>
      <c r="I1423" s="2"/>
      <c r="J1423" s="16"/>
      <c r="K1423" s="2"/>
    </row>
    <row r="1424" spans="1:11" x14ac:dyDescent="0.25">
      <c r="A1424" s="2"/>
      <c r="B1424" s="2"/>
      <c r="C1424" s="2"/>
      <c r="D1424" s="16"/>
      <c r="E1424" s="2"/>
      <c r="F1424" s="2"/>
      <c r="G1424" s="2"/>
      <c r="H1424" s="2"/>
      <c r="I1424" s="2"/>
      <c r="J1424" s="16"/>
      <c r="K1424" s="2"/>
    </row>
    <row r="1425" spans="1:11" x14ac:dyDescent="0.25">
      <c r="A1425" s="2"/>
      <c r="B1425" s="2"/>
      <c r="C1425" s="2"/>
      <c r="D1425" s="16"/>
      <c r="E1425" s="2"/>
      <c r="F1425" s="2"/>
      <c r="G1425" s="2"/>
      <c r="H1425" s="2"/>
      <c r="I1425" s="2"/>
      <c r="J1425" s="16"/>
      <c r="K1425" s="2"/>
    </row>
    <row r="1426" spans="1:11" x14ac:dyDescent="0.25">
      <c r="A1426" s="2"/>
      <c r="B1426" s="2"/>
      <c r="C1426" s="2"/>
      <c r="D1426" s="16"/>
      <c r="E1426" s="2"/>
      <c r="F1426" s="2"/>
      <c r="G1426" s="2"/>
      <c r="H1426" s="2"/>
      <c r="I1426" s="2"/>
      <c r="J1426" s="16"/>
      <c r="K1426" s="2"/>
    </row>
    <row r="1427" spans="1:11" x14ac:dyDescent="0.25">
      <c r="A1427" s="2"/>
      <c r="B1427" s="2"/>
      <c r="C1427" s="2"/>
      <c r="D1427" s="16"/>
      <c r="E1427" s="2"/>
      <c r="F1427" s="2"/>
      <c r="G1427" s="2"/>
      <c r="H1427" s="2"/>
      <c r="I1427" s="2"/>
      <c r="J1427" s="16"/>
      <c r="K1427" s="2"/>
    </row>
    <row r="1428" spans="1:11" x14ac:dyDescent="0.25">
      <c r="A1428" s="2"/>
      <c r="B1428" s="2"/>
      <c r="C1428" s="2"/>
      <c r="D1428" s="16"/>
      <c r="E1428" s="2"/>
      <c r="F1428" s="2"/>
      <c r="G1428" s="2"/>
      <c r="H1428" s="2"/>
      <c r="I1428" s="2"/>
      <c r="J1428" s="16"/>
      <c r="K1428" s="2"/>
    </row>
    <row r="1429" spans="1:11" x14ac:dyDescent="0.25">
      <c r="A1429" s="2"/>
      <c r="B1429" s="2"/>
      <c r="C1429" s="2"/>
      <c r="D1429" s="16"/>
      <c r="E1429" s="2"/>
      <c r="F1429" s="2"/>
      <c r="G1429" s="2"/>
      <c r="H1429" s="2"/>
      <c r="I1429" s="2"/>
      <c r="J1429" s="16"/>
      <c r="K1429" s="2"/>
    </row>
    <row r="1430" spans="1:11" x14ac:dyDescent="0.25">
      <c r="A1430" s="2"/>
      <c r="B1430" s="2"/>
      <c r="C1430" s="2"/>
      <c r="D1430" s="16"/>
      <c r="E1430" s="2"/>
      <c r="F1430" s="2"/>
      <c r="G1430" s="2"/>
      <c r="H1430" s="2"/>
      <c r="I1430" s="2"/>
      <c r="J1430" s="16"/>
      <c r="K1430" s="2"/>
    </row>
    <row r="1431" spans="1:11" x14ac:dyDescent="0.25">
      <c r="A1431" s="2"/>
      <c r="B1431" s="2"/>
      <c r="C1431" s="2"/>
      <c r="D1431" s="16"/>
      <c r="E1431" s="2"/>
      <c r="F1431" s="2"/>
      <c r="G1431" s="2"/>
      <c r="H1431" s="2"/>
      <c r="I1431" s="2"/>
      <c r="J1431" s="16"/>
      <c r="K1431" s="2"/>
    </row>
    <row r="1432" spans="1:11" x14ac:dyDescent="0.25">
      <c r="A1432" s="2"/>
      <c r="B1432" s="2"/>
      <c r="C1432" s="2"/>
      <c r="D1432" s="16"/>
      <c r="E1432" s="2"/>
      <c r="F1432" s="2"/>
      <c r="G1432" s="2"/>
      <c r="H1432" s="2"/>
      <c r="I1432" s="2"/>
      <c r="J1432" s="16"/>
      <c r="K1432" s="2"/>
    </row>
    <row r="1433" spans="1:11" x14ac:dyDescent="0.25">
      <c r="A1433" s="2"/>
      <c r="B1433" s="2"/>
      <c r="C1433" s="2"/>
      <c r="D1433" s="16"/>
      <c r="E1433" s="2"/>
      <c r="F1433" s="2"/>
      <c r="G1433" s="2"/>
      <c r="H1433" s="2"/>
      <c r="I1433" s="2"/>
      <c r="J1433" s="16"/>
      <c r="K1433" s="2"/>
    </row>
    <row r="1434" spans="1:11" x14ac:dyDescent="0.25">
      <c r="A1434" s="2"/>
      <c r="B1434" s="2"/>
      <c r="C1434" s="2"/>
      <c r="D1434" s="16"/>
      <c r="E1434" s="2"/>
      <c r="F1434" s="2"/>
      <c r="G1434" s="2"/>
      <c r="H1434" s="2"/>
      <c r="I1434" s="2"/>
      <c r="J1434" s="16"/>
      <c r="K1434" s="2"/>
    </row>
    <row r="1435" spans="1:11" x14ac:dyDescent="0.25">
      <c r="A1435" s="2"/>
      <c r="B1435" s="2"/>
      <c r="C1435" s="2"/>
      <c r="D1435" s="16"/>
      <c r="E1435" s="2"/>
      <c r="F1435" s="2"/>
      <c r="G1435" s="2"/>
      <c r="H1435" s="2"/>
      <c r="I1435" s="2"/>
      <c r="J1435" s="16"/>
      <c r="K1435" s="2"/>
    </row>
    <row r="1436" spans="1:11" x14ac:dyDescent="0.25">
      <c r="A1436" s="2"/>
      <c r="B1436" s="2"/>
      <c r="C1436" s="2"/>
      <c r="D1436" s="16"/>
      <c r="E1436" s="2"/>
      <c r="F1436" s="2"/>
      <c r="G1436" s="2"/>
      <c r="H1436" s="2"/>
      <c r="I1436" s="2"/>
      <c r="J1436" s="16"/>
      <c r="K1436" s="2"/>
    </row>
    <row r="1437" spans="1:11" x14ac:dyDescent="0.25">
      <c r="A1437" s="2"/>
      <c r="B1437" s="2"/>
      <c r="C1437" s="2"/>
      <c r="D1437" s="16"/>
      <c r="E1437" s="2"/>
      <c r="F1437" s="2"/>
      <c r="G1437" s="2"/>
      <c r="H1437" s="2"/>
      <c r="I1437" s="2"/>
      <c r="J1437" s="16"/>
      <c r="K1437" s="2"/>
    </row>
    <row r="1438" spans="1:11" x14ac:dyDescent="0.25">
      <c r="A1438" s="2"/>
      <c r="B1438" s="2"/>
      <c r="C1438" s="2"/>
      <c r="D1438" s="16"/>
      <c r="E1438" s="2"/>
      <c r="F1438" s="2"/>
      <c r="G1438" s="2"/>
      <c r="H1438" s="2"/>
      <c r="I1438" s="2"/>
      <c r="J1438" s="16"/>
      <c r="K1438" s="2"/>
    </row>
    <row r="1439" spans="1:11" x14ac:dyDescent="0.25">
      <c r="A1439" s="2"/>
      <c r="B1439" s="2"/>
      <c r="C1439" s="2"/>
      <c r="D1439" s="16"/>
      <c r="E1439" s="2"/>
      <c r="F1439" s="2"/>
      <c r="G1439" s="2"/>
      <c r="H1439" s="2"/>
      <c r="I1439" s="2"/>
      <c r="J1439" s="16"/>
      <c r="K1439" s="2"/>
    </row>
    <row r="1440" spans="1:11" x14ac:dyDescent="0.25">
      <c r="A1440" s="2"/>
      <c r="B1440" s="2"/>
      <c r="C1440" s="2"/>
      <c r="D1440" s="16"/>
      <c r="E1440" s="2"/>
      <c r="F1440" s="2"/>
      <c r="G1440" s="2"/>
      <c r="H1440" s="2"/>
      <c r="I1440" s="2"/>
      <c r="J1440" s="16"/>
      <c r="K1440" s="2"/>
    </row>
    <row r="1441" spans="1:11" x14ac:dyDescent="0.25">
      <c r="A1441" s="2"/>
      <c r="B1441" s="2"/>
      <c r="C1441" s="2"/>
      <c r="D1441" s="16"/>
      <c r="E1441" s="2"/>
      <c r="F1441" s="2"/>
      <c r="G1441" s="2"/>
      <c r="H1441" s="2"/>
      <c r="I1441" s="2"/>
      <c r="J1441" s="16"/>
      <c r="K1441" s="2"/>
    </row>
    <row r="1442" spans="1:11" x14ac:dyDescent="0.25">
      <c r="A1442" s="2"/>
      <c r="B1442" s="2"/>
      <c r="C1442" s="2"/>
      <c r="D1442" s="16"/>
      <c r="E1442" s="2"/>
      <c r="F1442" s="2"/>
      <c r="G1442" s="2"/>
      <c r="H1442" s="2"/>
      <c r="I1442" s="2"/>
      <c r="J1442" s="16"/>
      <c r="K1442" s="2"/>
    </row>
    <row r="1443" spans="1:11" x14ac:dyDescent="0.25">
      <c r="A1443" s="2"/>
      <c r="B1443" s="2"/>
      <c r="C1443" s="2"/>
      <c r="D1443" s="16"/>
      <c r="E1443" s="2"/>
      <c r="F1443" s="2"/>
      <c r="G1443" s="2"/>
      <c r="H1443" s="2"/>
      <c r="I1443" s="2"/>
      <c r="J1443" s="16"/>
      <c r="K1443" s="2"/>
    </row>
    <row r="1444" spans="1:11" x14ac:dyDescent="0.25">
      <c r="A1444" s="2"/>
      <c r="B1444" s="2"/>
      <c r="C1444" s="2"/>
      <c r="D1444" s="16"/>
      <c r="E1444" s="2"/>
      <c r="F1444" s="2"/>
      <c r="G1444" s="2"/>
      <c r="H1444" s="2"/>
      <c r="I1444" s="2"/>
      <c r="J1444" s="16"/>
      <c r="K1444" s="2"/>
    </row>
    <row r="1445" spans="1:11" x14ac:dyDescent="0.25">
      <c r="A1445" s="2"/>
      <c r="B1445" s="2"/>
      <c r="C1445" s="2"/>
      <c r="D1445" s="16"/>
      <c r="E1445" s="2"/>
      <c r="F1445" s="2"/>
      <c r="G1445" s="2"/>
      <c r="H1445" s="2"/>
      <c r="I1445" s="2"/>
      <c r="J1445" s="16"/>
      <c r="K1445" s="2"/>
    </row>
    <row r="1446" spans="1:11" x14ac:dyDescent="0.25">
      <c r="A1446" s="2"/>
      <c r="B1446" s="2"/>
      <c r="C1446" s="2"/>
      <c r="D1446" s="16"/>
      <c r="E1446" s="2"/>
      <c r="F1446" s="2"/>
      <c r="G1446" s="2"/>
      <c r="H1446" s="2"/>
      <c r="I1446" s="2"/>
      <c r="J1446" s="16"/>
      <c r="K1446" s="2"/>
    </row>
    <row r="1447" spans="1:11" x14ac:dyDescent="0.25">
      <c r="A1447" s="2"/>
      <c r="B1447" s="2"/>
      <c r="C1447" s="2"/>
      <c r="D1447" s="16"/>
      <c r="E1447" s="2"/>
      <c r="F1447" s="2"/>
      <c r="G1447" s="2"/>
      <c r="H1447" s="2"/>
      <c r="I1447" s="2"/>
      <c r="J1447" s="16"/>
      <c r="K1447" s="2"/>
    </row>
    <row r="1448" spans="1:11" x14ac:dyDescent="0.25">
      <c r="A1448" s="2"/>
      <c r="B1448" s="2"/>
      <c r="C1448" s="2"/>
      <c r="D1448" s="16"/>
      <c r="E1448" s="2"/>
      <c r="F1448" s="2"/>
      <c r="G1448" s="2"/>
      <c r="H1448" s="2"/>
      <c r="I1448" s="2"/>
      <c r="J1448" s="16"/>
      <c r="K1448" s="2"/>
    </row>
    <row r="1449" spans="1:11" x14ac:dyDescent="0.25">
      <c r="A1449" s="2"/>
      <c r="B1449" s="2"/>
      <c r="C1449" s="2"/>
      <c r="D1449" s="16"/>
      <c r="E1449" s="2"/>
      <c r="F1449" s="2"/>
      <c r="G1449" s="2"/>
      <c r="H1449" s="2"/>
      <c r="I1449" s="2"/>
      <c r="J1449" s="16"/>
      <c r="K1449" s="2"/>
    </row>
    <row r="1450" spans="1:11" x14ac:dyDescent="0.25">
      <c r="A1450" s="2"/>
      <c r="B1450" s="2"/>
      <c r="C1450" s="2"/>
      <c r="D1450" s="16"/>
      <c r="E1450" s="2"/>
      <c r="F1450" s="2"/>
      <c r="G1450" s="2"/>
      <c r="H1450" s="2"/>
      <c r="I1450" s="2"/>
      <c r="J1450" s="16"/>
      <c r="K1450" s="2"/>
    </row>
    <row r="1451" spans="1:11" x14ac:dyDescent="0.25">
      <c r="A1451" s="2"/>
      <c r="B1451" s="2"/>
      <c r="C1451" s="2"/>
      <c r="D1451" s="16"/>
      <c r="E1451" s="2"/>
      <c r="F1451" s="2"/>
      <c r="G1451" s="2"/>
      <c r="H1451" s="2"/>
      <c r="I1451" s="2"/>
      <c r="J1451" s="16"/>
      <c r="K1451" s="2"/>
    </row>
    <row r="1452" spans="1:11" x14ac:dyDescent="0.25">
      <c r="A1452" s="2"/>
      <c r="B1452" s="2"/>
      <c r="C1452" s="2"/>
      <c r="D1452" s="16"/>
      <c r="E1452" s="2"/>
      <c r="F1452" s="2"/>
      <c r="G1452" s="2"/>
      <c r="H1452" s="2"/>
      <c r="I1452" s="2"/>
      <c r="J1452" s="16"/>
      <c r="K1452" s="2"/>
    </row>
    <row r="1453" spans="1:11" x14ac:dyDescent="0.25">
      <c r="A1453" s="2"/>
      <c r="B1453" s="2"/>
      <c r="C1453" s="2"/>
      <c r="D1453" s="16"/>
      <c r="E1453" s="2"/>
      <c r="F1453" s="2"/>
      <c r="G1453" s="2"/>
      <c r="H1453" s="2"/>
      <c r="I1453" s="2"/>
      <c r="J1453" s="16"/>
      <c r="K1453" s="2"/>
    </row>
    <row r="1454" spans="1:11" x14ac:dyDescent="0.25">
      <c r="A1454" s="2"/>
      <c r="B1454" s="2"/>
      <c r="C1454" s="2"/>
      <c r="D1454" s="16"/>
      <c r="E1454" s="2"/>
      <c r="F1454" s="2"/>
      <c r="G1454" s="2"/>
      <c r="H1454" s="2"/>
      <c r="I1454" s="2"/>
      <c r="J1454" s="16"/>
      <c r="K1454" s="2"/>
    </row>
    <row r="1455" spans="1:11" x14ac:dyDescent="0.25">
      <c r="A1455" s="2"/>
      <c r="B1455" s="2"/>
      <c r="C1455" s="2"/>
      <c r="D1455" s="16"/>
      <c r="E1455" s="2"/>
      <c r="F1455" s="2"/>
      <c r="G1455" s="2"/>
      <c r="H1455" s="2"/>
      <c r="I1455" s="2"/>
      <c r="J1455" s="16"/>
      <c r="K1455" s="2"/>
    </row>
    <row r="1456" spans="1:11" x14ac:dyDescent="0.25">
      <c r="A1456" s="2"/>
      <c r="B1456" s="2"/>
      <c r="C1456" s="2"/>
      <c r="D1456" s="16"/>
      <c r="E1456" s="2"/>
      <c r="F1456" s="2"/>
      <c r="G1456" s="2"/>
      <c r="H1456" s="2"/>
      <c r="I1456" s="2"/>
      <c r="J1456" s="16"/>
      <c r="K1456" s="2"/>
    </row>
    <row r="1457" spans="1:11" x14ac:dyDescent="0.25">
      <c r="A1457" s="2"/>
      <c r="B1457" s="2"/>
      <c r="C1457" s="2"/>
      <c r="D1457" s="16"/>
      <c r="E1457" s="2"/>
      <c r="F1457" s="2"/>
      <c r="G1457" s="2"/>
      <c r="H1457" s="2"/>
      <c r="I1457" s="2"/>
      <c r="J1457" s="16"/>
      <c r="K1457" s="2"/>
    </row>
    <row r="1458" spans="1:11" x14ac:dyDescent="0.25">
      <c r="A1458" s="2"/>
      <c r="B1458" s="2"/>
      <c r="C1458" s="2"/>
      <c r="D1458" s="16"/>
      <c r="E1458" s="2"/>
      <c r="F1458" s="2"/>
      <c r="G1458" s="2"/>
      <c r="H1458" s="2"/>
      <c r="I1458" s="2"/>
      <c r="J1458" s="16"/>
      <c r="K1458" s="2"/>
    </row>
    <row r="1459" spans="1:11" x14ac:dyDescent="0.25">
      <c r="A1459" s="2"/>
      <c r="B1459" s="2"/>
      <c r="C1459" s="2"/>
      <c r="D1459" s="16"/>
      <c r="E1459" s="2"/>
      <c r="F1459" s="2"/>
      <c r="G1459" s="2"/>
      <c r="H1459" s="2"/>
      <c r="I1459" s="2"/>
      <c r="J1459" s="16"/>
      <c r="K1459" s="2"/>
    </row>
    <row r="1460" spans="1:11" x14ac:dyDescent="0.25">
      <c r="A1460" s="2"/>
      <c r="B1460" s="2"/>
      <c r="C1460" s="2"/>
      <c r="D1460" s="16"/>
      <c r="E1460" s="2"/>
      <c r="F1460" s="2"/>
      <c r="G1460" s="2"/>
      <c r="H1460" s="2"/>
      <c r="I1460" s="2"/>
      <c r="J1460" s="16"/>
      <c r="K1460" s="2"/>
    </row>
    <row r="1461" spans="1:11" x14ac:dyDescent="0.25">
      <c r="A1461" s="2"/>
      <c r="B1461" s="2"/>
      <c r="C1461" s="2"/>
      <c r="D1461" s="16"/>
      <c r="E1461" s="2"/>
      <c r="F1461" s="2"/>
      <c r="G1461" s="2"/>
      <c r="H1461" s="2"/>
      <c r="I1461" s="2"/>
      <c r="J1461" s="16"/>
      <c r="K1461" s="2"/>
    </row>
    <row r="1462" spans="1:11" x14ac:dyDescent="0.25">
      <c r="A1462" s="2"/>
      <c r="B1462" s="2"/>
      <c r="C1462" s="2"/>
      <c r="D1462" s="16"/>
      <c r="E1462" s="2"/>
      <c r="F1462" s="2"/>
      <c r="G1462" s="2"/>
      <c r="H1462" s="2"/>
      <c r="I1462" s="2"/>
      <c r="J1462" s="16"/>
      <c r="K1462" s="2"/>
    </row>
    <row r="1463" spans="1:11" x14ac:dyDescent="0.25">
      <c r="A1463" s="2"/>
      <c r="B1463" s="2"/>
      <c r="C1463" s="2"/>
      <c r="D1463" s="16"/>
      <c r="E1463" s="2"/>
      <c r="F1463" s="2"/>
      <c r="G1463" s="2"/>
      <c r="H1463" s="2"/>
      <c r="I1463" s="2"/>
      <c r="J1463" s="16"/>
      <c r="K1463" s="2"/>
    </row>
    <row r="1464" spans="1:11" x14ac:dyDescent="0.25">
      <c r="A1464" s="2"/>
      <c r="B1464" s="2"/>
      <c r="C1464" s="2"/>
      <c r="D1464" s="16"/>
      <c r="E1464" s="2"/>
      <c r="F1464" s="2"/>
      <c r="G1464" s="2"/>
      <c r="H1464" s="2"/>
      <c r="I1464" s="2"/>
      <c r="J1464" s="16"/>
      <c r="K1464" s="2"/>
    </row>
    <row r="1465" spans="1:11" x14ac:dyDescent="0.25">
      <c r="A1465" s="2"/>
      <c r="B1465" s="2"/>
      <c r="C1465" s="2"/>
      <c r="D1465" s="16"/>
      <c r="E1465" s="2"/>
      <c r="F1465" s="2"/>
      <c r="G1465" s="2"/>
      <c r="H1465" s="2"/>
      <c r="I1465" s="2"/>
      <c r="J1465" s="16"/>
      <c r="K1465" s="2"/>
    </row>
    <row r="1466" spans="1:11" x14ac:dyDescent="0.25">
      <c r="A1466" s="2"/>
      <c r="B1466" s="2"/>
      <c r="C1466" s="2"/>
      <c r="D1466" s="16"/>
      <c r="E1466" s="2"/>
      <c r="F1466" s="2"/>
      <c r="G1466" s="2"/>
      <c r="H1466" s="2"/>
      <c r="I1466" s="2"/>
      <c r="J1466" s="16"/>
      <c r="K1466" s="2"/>
    </row>
    <row r="1467" spans="1:11" x14ac:dyDescent="0.25">
      <c r="A1467" s="2"/>
      <c r="B1467" s="2"/>
      <c r="C1467" s="2"/>
      <c r="D1467" s="16"/>
      <c r="E1467" s="2"/>
      <c r="F1467" s="2"/>
      <c r="G1467" s="2"/>
      <c r="H1467" s="2"/>
      <c r="I1467" s="2"/>
      <c r="J1467" s="16"/>
      <c r="K1467" s="2"/>
    </row>
    <row r="1468" spans="1:11" x14ac:dyDescent="0.25">
      <c r="A1468" s="2"/>
      <c r="B1468" s="2"/>
      <c r="C1468" s="2"/>
      <c r="D1468" s="16"/>
      <c r="E1468" s="2"/>
      <c r="F1468" s="2"/>
      <c r="G1468" s="2"/>
      <c r="H1468" s="2"/>
      <c r="I1468" s="2"/>
      <c r="J1468" s="16"/>
      <c r="K1468" s="2"/>
    </row>
    <row r="1469" spans="1:11" x14ac:dyDescent="0.25">
      <c r="A1469" s="2"/>
      <c r="B1469" s="2"/>
      <c r="C1469" s="2"/>
      <c r="D1469" s="16"/>
      <c r="E1469" s="2"/>
      <c r="F1469" s="2"/>
      <c r="G1469" s="2"/>
      <c r="H1469" s="2"/>
      <c r="I1469" s="2"/>
      <c r="J1469" s="16"/>
      <c r="K1469" s="2"/>
    </row>
    <row r="1470" spans="1:11" x14ac:dyDescent="0.25">
      <c r="A1470" s="2"/>
      <c r="B1470" s="2"/>
      <c r="C1470" s="2"/>
      <c r="D1470" s="16"/>
      <c r="E1470" s="2"/>
      <c r="F1470" s="2"/>
      <c r="G1470" s="2"/>
      <c r="H1470" s="2"/>
      <c r="I1470" s="2"/>
      <c r="J1470" s="16"/>
      <c r="K1470" s="2"/>
    </row>
    <row r="1471" spans="1:11" x14ac:dyDescent="0.25">
      <c r="A1471" s="2"/>
      <c r="B1471" s="2"/>
      <c r="C1471" s="2"/>
      <c r="D1471" s="16"/>
      <c r="E1471" s="2"/>
      <c r="F1471" s="2"/>
      <c r="G1471" s="2"/>
      <c r="H1471" s="2"/>
      <c r="I1471" s="2"/>
      <c r="J1471" s="16"/>
      <c r="K1471" s="2"/>
    </row>
    <row r="1472" spans="1:11" x14ac:dyDescent="0.25">
      <c r="A1472" s="2"/>
      <c r="B1472" s="2"/>
      <c r="C1472" s="2"/>
      <c r="D1472" s="16"/>
      <c r="E1472" s="2"/>
      <c r="F1472" s="2"/>
      <c r="G1472" s="2"/>
      <c r="H1472" s="2"/>
      <c r="I1472" s="2"/>
      <c r="J1472" s="16"/>
      <c r="K1472" s="2"/>
    </row>
    <row r="1473" spans="1:11" x14ac:dyDescent="0.25">
      <c r="A1473" s="2"/>
      <c r="B1473" s="2"/>
      <c r="C1473" s="2"/>
      <c r="D1473" s="16"/>
      <c r="E1473" s="2"/>
      <c r="F1473" s="2"/>
      <c r="G1473" s="2"/>
      <c r="H1473" s="2"/>
      <c r="I1473" s="2"/>
      <c r="J1473" s="16"/>
      <c r="K1473" s="2"/>
    </row>
    <row r="1474" spans="1:11" x14ac:dyDescent="0.25">
      <c r="A1474" s="2"/>
      <c r="B1474" s="2"/>
      <c r="C1474" s="2"/>
      <c r="D1474" s="16"/>
      <c r="E1474" s="2"/>
      <c r="F1474" s="2"/>
      <c r="G1474" s="2"/>
      <c r="H1474" s="2"/>
      <c r="I1474" s="2"/>
      <c r="J1474" s="16"/>
      <c r="K1474" s="2"/>
    </row>
    <row r="1475" spans="1:11" x14ac:dyDescent="0.25">
      <c r="A1475" s="2"/>
      <c r="B1475" s="2"/>
      <c r="C1475" s="2"/>
      <c r="D1475" s="16"/>
      <c r="E1475" s="2"/>
      <c r="F1475" s="2"/>
      <c r="G1475" s="2"/>
      <c r="H1475" s="2"/>
      <c r="I1475" s="2"/>
      <c r="J1475" s="16"/>
      <c r="K1475" s="2"/>
    </row>
    <row r="1476" spans="1:11" x14ac:dyDescent="0.25">
      <c r="A1476" s="2"/>
      <c r="B1476" s="2"/>
      <c r="C1476" s="2"/>
      <c r="D1476" s="16"/>
      <c r="E1476" s="2"/>
      <c r="F1476" s="2"/>
      <c r="G1476" s="2"/>
      <c r="H1476" s="2"/>
      <c r="I1476" s="2"/>
      <c r="J1476" s="16"/>
      <c r="K1476" s="2"/>
    </row>
    <row r="1477" spans="1:11" x14ac:dyDescent="0.25">
      <c r="A1477" s="2"/>
      <c r="B1477" s="2"/>
      <c r="C1477" s="2"/>
      <c r="D1477" s="16"/>
      <c r="E1477" s="2"/>
      <c r="F1477" s="2"/>
      <c r="G1477" s="2"/>
      <c r="H1477" s="2"/>
      <c r="I1477" s="2"/>
      <c r="J1477" s="16"/>
      <c r="K1477" s="2"/>
    </row>
    <row r="1478" spans="1:11" x14ac:dyDescent="0.25">
      <c r="A1478" s="2"/>
      <c r="B1478" s="2"/>
      <c r="C1478" s="2"/>
      <c r="D1478" s="16"/>
      <c r="E1478" s="2"/>
      <c r="F1478" s="2"/>
      <c r="G1478" s="2"/>
      <c r="H1478" s="2"/>
      <c r="I1478" s="2"/>
      <c r="J1478" s="16"/>
      <c r="K1478" s="2"/>
    </row>
    <row r="1479" spans="1:11" x14ac:dyDescent="0.25">
      <c r="A1479" s="2"/>
      <c r="B1479" s="2"/>
      <c r="C1479" s="2"/>
      <c r="D1479" s="16"/>
      <c r="E1479" s="2"/>
      <c r="F1479" s="2"/>
      <c r="G1479" s="2"/>
      <c r="H1479" s="2"/>
      <c r="I1479" s="2"/>
      <c r="J1479" s="16"/>
      <c r="K1479" s="2"/>
    </row>
    <row r="1480" spans="1:11" x14ac:dyDescent="0.25">
      <c r="A1480" s="2"/>
      <c r="B1480" s="2"/>
      <c r="C1480" s="2"/>
      <c r="D1480" s="16"/>
      <c r="E1480" s="2"/>
      <c r="F1480" s="2"/>
      <c r="G1480" s="2"/>
      <c r="H1480" s="2"/>
      <c r="I1480" s="2"/>
      <c r="J1480" s="16"/>
      <c r="K1480" s="2"/>
    </row>
    <row r="1481" spans="1:11" x14ac:dyDescent="0.25">
      <c r="A1481" s="2"/>
      <c r="B1481" s="2"/>
      <c r="C1481" s="2"/>
      <c r="D1481" s="16"/>
      <c r="E1481" s="2"/>
      <c r="F1481" s="2"/>
      <c r="G1481" s="2"/>
      <c r="H1481" s="2"/>
      <c r="I1481" s="2"/>
      <c r="J1481" s="16"/>
      <c r="K1481" s="2"/>
    </row>
    <row r="1482" spans="1:11" x14ac:dyDescent="0.25">
      <c r="A1482" s="2"/>
      <c r="B1482" s="2"/>
      <c r="C1482" s="2"/>
      <c r="D1482" s="16"/>
      <c r="E1482" s="2"/>
      <c r="F1482" s="2"/>
      <c r="G1482" s="2"/>
      <c r="H1482" s="2"/>
      <c r="I1482" s="2"/>
      <c r="J1482" s="16"/>
      <c r="K1482" s="2"/>
    </row>
    <row r="1483" spans="1:11" x14ac:dyDescent="0.25">
      <c r="A1483" s="2"/>
      <c r="B1483" s="2"/>
      <c r="C1483" s="2"/>
      <c r="D1483" s="16"/>
      <c r="E1483" s="2"/>
      <c r="F1483" s="2"/>
      <c r="G1483" s="2"/>
      <c r="H1483" s="2"/>
      <c r="I1483" s="2"/>
      <c r="J1483" s="16"/>
      <c r="K1483" s="2"/>
    </row>
    <row r="1484" spans="1:11" x14ac:dyDescent="0.25">
      <c r="A1484" s="2"/>
      <c r="B1484" s="2"/>
      <c r="C1484" s="2"/>
      <c r="D1484" s="16"/>
      <c r="E1484" s="2"/>
      <c r="F1484" s="2"/>
      <c r="G1484" s="2"/>
      <c r="H1484" s="2"/>
      <c r="I1484" s="2"/>
      <c r="J1484" s="16"/>
      <c r="K1484" s="2"/>
    </row>
    <row r="1485" spans="1:11" x14ac:dyDescent="0.25">
      <c r="A1485" s="2"/>
      <c r="B1485" s="2"/>
      <c r="C1485" s="2"/>
      <c r="D1485" s="16"/>
      <c r="E1485" s="2"/>
      <c r="F1485" s="2"/>
      <c r="G1485" s="2"/>
      <c r="H1485" s="2"/>
      <c r="I1485" s="2"/>
      <c r="J1485" s="16"/>
      <c r="K1485" s="2"/>
    </row>
    <row r="1486" spans="1:11" x14ac:dyDescent="0.25">
      <c r="A1486" s="2"/>
      <c r="B1486" s="2"/>
      <c r="C1486" s="2"/>
      <c r="D1486" s="16"/>
      <c r="E1486" s="2"/>
      <c r="F1486" s="2"/>
      <c r="G1486" s="2"/>
      <c r="H1486" s="2"/>
      <c r="I1486" s="2"/>
      <c r="J1486" s="16"/>
      <c r="K1486" s="2"/>
    </row>
    <row r="1487" spans="1:11" x14ac:dyDescent="0.25">
      <c r="A1487" s="2"/>
      <c r="B1487" s="2"/>
      <c r="C1487" s="2"/>
      <c r="D1487" s="16"/>
      <c r="E1487" s="2"/>
      <c r="F1487" s="2"/>
      <c r="G1487" s="2"/>
      <c r="H1487" s="2"/>
      <c r="I1487" s="2"/>
      <c r="J1487" s="16"/>
      <c r="K1487" s="2"/>
    </row>
    <row r="1488" spans="1:11" x14ac:dyDescent="0.25">
      <c r="A1488" s="2"/>
      <c r="B1488" s="2"/>
      <c r="C1488" s="2"/>
      <c r="D1488" s="16"/>
      <c r="E1488" s="2"/>
      <c r="F1488" s="2"/>
      <c r="G1488" s="2"/>
      <c r="H1488" s="2"/>
      <c r="I1488" s="2"/>
      <c r="J1488" s="16"/>
      <c r="K1488" s="2"/>
    </row>
    <row r="1489" spans="1:11" x14ac:dyDescent="0.25">
      <c r="A1489" s="2"/>
      <c r="B1489" s="2"/>
      <c r="C1489" s="2"/>
      <c r="D1489" s="16"/>
      <c r="E1489" s="2"/>
      <c r="F1489" s="2"/>
      <c r="G1489" s="2"/>
      <c r="H1489" s="2"/>
      <c r="I1489" s="2"/>
      <c r="J1489" s="16"/>
      <c r="K1489" s="2"/>
    </row>
    <row r="1490" spans="1:11" x14ac:dyDescent="0.25">
      <c r="A1490" s="2"/>
      <c r="B1490" s="2"/>
      <c r="C1490" s="2"/>
      <c r="D1490" s="16"/>
      <c r="E1490" s="2"/>
      <c r="F1490" s="2"/>
      <c r="G1490" s="2"/>
      <c r="H1490" s="2"/>
      <c r="I1490" s="2"/>
      <c r="J1490" s="16"/>
      <c r="K1490" s="2"/>
    </row>
    <row r="1491" spans="1:11" x14ac:dyDescent="0.25">
      <c r="A1491" s="2"/>
      <c r="B1491" s="2"/>
      <c r="C1491" s="2"/>
      <c r="D1491" s="16"/>
      <c r="E1491" s="2"/>
      <c r="F1491" s="2"/>
      <c r="G1491" s="2"/>
      <c r="H1491" s="2"/>
      <c r="I1491" s="2"/>
      <c r="J1491" s="16"/>
      <c r="K1491" s="2"/>
    </row>
    <row r="1492" spans="1:11" x14ac:dyDescent="0.25">
      <c r="A1492" s="2"/>
      <c r="B1492" s="2"/>
      <c r="C1492" s="2"/>
      <c r="D1492" s="16"/>
      <c r="E1492" s="2"/>
      <c r="F1492" s="2"/>
      <c r="G1492" s="2"/>
      <c r="H1492" s="2"/>
      <c r="I1492" s="2"/>
      <c r="J1492" s="16"/>
      <c r="K1492" s="2"/>
    </row>
    <row r="1493" spans="1:11" x14ac:dyDescent="0.25">
      <c r="A1493" s="2"/>
      <c r="B1493" s="2"/>
      <c r="C1493" s="2"/>
      <c r="D1493" s="16"/>
      <c r="E1493" s="2"/>
      <c r="F1493" s="2"/>
      <c r="G1493" s="2"/>
      <c r="H1493" s="2"/>
      <c r="I1493" s="2"/>
      <c r="J1493" s="16"/>
      <c r="K1493" s="2"/>
    </row>
    <row r="1494" spans="1:11" x14ac:dyDescent="0.25">
      <c r="A1494" s="2"/>
      <c r="B1494" s="2"/>
      <c r="C1494" s="2"/>
      <c r="D1494" s="16"/>
      <c r="E1494" s="2"/>
      <c r="F1494" s="2"/>
      <c r="G1494" s="2"/>
      <c r="H1494" s="2"/>
      <c r="I1494" s="2"/>
      <c r="J1494" s="16"/>
      <c r="K1494" s="2"/>
    </row>
    <row r="1495" spans="1:11" x14ac:dyDescent="0.25">
      <c r="A1495" s="2"/>
      <c r="B1495" s="2"/>
      <c r="C1495" s="2"/>
      <c r="D1495" s="16"/>
      <c r="E1495" s="2"/>
      <c r="F1495" s="2"/>
      <c r="G1495" s="2"/>
      <c r="H1495" s="2"/>
      <c r="I1495" s="2"/>
      <c r="J1495" s="16"/>
      <c r="K1495" s="2"/>
    </row>
    <row r="1496" spans="1:11" x14ac:dyDescent="0.25">
      <c r="A1496" s="2"/>
      <c r="B1496" s="2"/>
      <c r="C1496" s="2"/>
      <c r="D1496" s="16"/>
      <c r="E1496" s="2"/>
      <c r="F1496" s="2"/>
      <c r="G1496" s="2"/>
      <c r="H1496" s="2"/>
      <c r="I1496" s="2"/>
      <c r="J1496" s="16"/>
      <c r="K1496" s="2"/>
    </row>
    <row r="1497" spans="1:11" x14ac:dyDescent="0.25">
      <c r="A1497" s="2"/>
      <c r="B1497" s="2"/>
      <c r="C1497" s="2"/>
      <c r="D1497" s="16"/>
      <c r="E1497" s="2"/>
      <c r="F1497" s="2"/>
      <c r="G1497" s="2"/>
      <c r="H1497" s="2"/>
      <c r="I1497" s="2"/>
      <c r="J1497" s="16"/>
      <c r="K1497" s="2"/>
    </row>
    <row r="1498" spans="1:11" x14ac:dyDescent="0.25">
      <c r="A1498" s="2"/>
      <c r="B1498" s="2"/>
      <c r="C1498" s="2"/>
      <c r="D1498" s="16"/>
      <c r="E1498" s="2"/>
      <c r="F1498" s="2"/>
      <c r="G1498" s="2"/>
      <c r="H1498" s="2"/>
      <c r="I1498" s="2"/>
      <c r="J1498" s="16"/>
      <c r="K1498" s="2"/>
    </row>
    <row r="1499" spans="1:11" x14ac:dyDescent="0.25">
      <c r="A1499" s="2"/>
      <c r="B1499" s="2"/>
      <c r="C1499" s="2"/>
      <c r="D1499" s="16"/>
      <c r="E1499" s="2"/>
      <c r="F1499" s="2"/>
      <c r="G1499" s="2"/>
      <c r="H1499" s="2"/>
      <c r="I1499" s="2"/>
      <c r="J1499" s="16"/>
      <c r="K1499" s="2"/>
    </row>
    <row r="1500" spans="1:11" x14ac:dyDescent="0.25">
      <c r="A1500" s="2"/>
      <c r="B1500" s="2"/>
      <c r="C1500" s="2"/>
      <c r="D1500" s="16"/>
      <c r="E1500" s="2"/>
      <c r="F1500" s="2"/>
      <c r="G1500" s="2"/>
      <c r="H1500" s="2"/>
      <c r="I1500" s="2"/>
      <c r="J1500" s="16"/>
      <c r="K1500" s="2"/>
    </row>
    <row r="1501" spans="1:11" x14ac:dyDescent="0.25">
      <c r="A1501" s="2"/>
      <c r="B1501" s="2"/>
      <c r="C1501" s="2"/>
      <c r="D1501" s="16"/>
      <c r="E1501" s="2"/>
      <c r="F1501" s="2"/>
      <c r="G1501" s="2"/>
      <c r="H1501" s="2"/>
      <c r="I1501" s="2"/>
      <c r="J1501" s="16"/>
      <c r="K1501" s="2"/>
    </row>
    <row r="1502" spans="1:11" x14ac:dyDescent="0.25">
      <c r="A1502" s="2"/>
      <c r="B1502" s="2"/>
      <c r="C1502" s="2"/>
      <c r="D1502" s="16"/>
      <c r="E1502" s="2"/>
      <c r="F1502" s="2"/>
      <c r="G1502" s="2"/>
      <c r="H1502" s="2"/>
      <c r="I1502" s="2"/>
      <c r="J1502" s="16"/>
      <c r="K1502" s="2"/>
    </row>
    <row r="1503" spans="1:11" x14ac:dyDescent="0.25">
      <c r="A1503" s="2"/>
      <c r="B1503" s="2"/>
      <c r="C1503" s="2"/>
      <c r="D1503" s="16"/>
      <c r="E1503" s="2"/>
      <c r="F1503" s="2"/>
      <c r="G1503" s="2"/>
      <c r="H1503" s="2"/>
      <c r="I1503" s="2"/>
      <c r="J1503" s="16"/>
      <c r="K1503" s="2"/>
    </row>
    <row r="1504" spans="1:11" x14ac:dyDescent="0.25">
      <c r="A1504" s="2"/>
      <c r="B1504" s="2"/>
      <c r="C1504" s="2"/>
      <c r="D1504" s="16"/>
      <c r="E1504" s="2"/>
      <c r="F1504" s="2"/>
      <c r="G1504" s="2"/>
      <c r="H1504" s="2"/>
      <c r="I1504" s="2"/>
      <c r="J1504" s="16"/>
      <c r="K1504" s="2"/>
    </row>
    <row r="1505" spans="1:11" x14ac:dyDescent="0.25">
      <c r="A1505" s="2"/>
      <c r="B1505" s="2"/>
      <c r="C1505" s="2"/>
      <c r="D1505" s="16"/>
      <c r="E1505" s="2"/>
      <c r="F1505" s="2"/>
      <c r="G1505" s="2"/>
      <c r="H1505" s="2"/>
      <c r="I1505" s="2"/>
      <c r="J1505" s="16"/>
      <c r="K1505" s="2"/>
    </row>
    <row r="1506" spans="1:11" x14ac:dyDescent="0.25">
      <c r="A1506" s="2"/>
      <c r="B1506" s="2"/>
      <c r="C1506" s="2"/>
      <c r="D1506" s="16"/>
      <c r="E1506" s="2"/>
      <c r="F1506" s="2"/>
      <c r="G1506" s="2"/>
      <c r="H1506" s="2"/>
      <c r="I1506" s="2"/>
      <c r="J1506" s="16"/>
      <c r="K1506" s="2"/>
    </row>
    <row r="1507" spans="1:11" x14ac:dyDescent="0.25">
      <c r="A1507" s="2"/>
      <c r="B1507" s="2"/>
      <c r="C1507" s="2"/>
      <c r="D1507" s="16"/>
      <c r="E1507" s="2"/>
      <c r="F1507" s="2"/>
      <c r="G1507" s="2"/>
      <c r="H1507" s="2"/>
      <c r="I1507" s="2"/>
      <c r="J1507" s="16"/>
      <c r="K1507" s="2"/>
    </row>
    <row r="1508" spans="1:11" x14ac:dyDescent="0.25">
      <c r="A1508" s="2"/>
      <c r="B1508" s="2"/>
      <c r="C1508" s="2"/>
      <c r="D1508" s="16"/>
      <c r="E1508" s="2"/>
      <c r="F1508" s="2"/>
      <c r="G1508" s="2"/>
      <c r="H1508" s="2"/>
      <c r="I1508" s="2"/>
      <c r="J1508" s="16"/>
      <c r="K1508" s="2"/>
    </row>
    <row r="1509" spans="1:11" x14ac:dyDescent="0.25">
      <c r="A1509" s="2"/>
      <c r="B1509" s="2"/>
      <c r="C1509" s="2"/>
      <c r="D1509" s="16"/>
      <c r="E1509" s="2"/>
      <c r="F1509" s="2"/>
      <c r="G1509" s="2"/>
      <c r="H1509" s="2"/>
      <c r="I1509" s="2"/>
      <c r="J1509" s="16"/>
      <c r="K1509" s="2"/>
    </row>
    <row r="1510" spans="1:11" x14ac:dyDescent="0.25">
      <c r="A1510" s="2"/>
      <c r="B1510" s="2"/>
      <c r="C1510" s="2"/>
      <c r="D1510" s="16"/>
      <c r="E1510" s="2"/>
      <c r="F1510" s="2"/>
      <c r="G1510" s="2"/>
      <c r="H1510" s="2"/>
      <c r="I1510" s="2"/>
      <c r="J1510" s="16"/>
      <c r="K1510" s="2"/>
    </row>
    <row r="1511" spans="1:11" x14ac:dyDescent="0.25">
      <c r="A1511" s="2"/>
      <c r="B1511" s="2"/>
      <c r="C1511" s="2"/>
      <c r="D1511" s="16"/>
      <c r="E1511" s="2"/>
      <c r="F1511" s="2"/>
      <c r="G1511" s="2"/>
      <c r="H1511" s="2"/>
      <c r="I1511" s="2"/>
      <c r="J1511" s="16"/>
      <c r="K1511" s="2"/>
    </row>
    <row r="1512" spans="1:11" x14ac:dyDescent="0.25">
      <c r="A1512" s="2"/>
      <c r="B1512" s="2"/>
      <c r="C1512" s="2"/>
      <c r="D1512" s="16"/>
      <c r="E1512" s="2"/>
      <c r="F1512" s="2"/>
      <c r="G1512" s="2"/>
      <c r="H1512" s="2"/>
      <c r="I1512" s="2"/>
      <c r="J1512" s="16"/>
      <c r="K1512" s="2"/>
    </row>
    <row r="1513" spans="1:11" x14ac:dyDescent="0.25">
      <c r="A1513" s="2"/>
      <c r="B1513" s="2"/>
      <c r="C1513" s="2"/>
      <c r="D1513" s="16"/>
      <c r="E1513" s="2"/>
      <c r="F1513" s="2"/>
      <c r="G1513" s="2"/>
      <c r="H1513" s="2"/>
      <c r="I1513" s="2"/>
      <c r="J1513" s="16"/>
      <c r="K1513" s="2"/>
    </row>
    <row r="1514" spans="1:11" x14ac:dyDescent="0.25">
      <c r="A1514" s="2"/>
      <c r="B1514" s="2"/>
      <c r="C1514" s="2"/>
      <c r="D1514" s="16"/>
      <c r="E1514" s="2"/>
      <c r="F1514" s="2"/>
      <c r="G1514" s="2"/>
      <c r="H1514" s="2"/>
      <c r="I1514" s="2"/>
      <c r="J1514" s="16"/>
      <c r="K1514" s="2"/>
    </row>
    <row r="1515" spans="1:11" x14ac:dyDescent="0.25">
      <c r="A1515" s="2"/>
      <c r="B1515" s="2"/>
      <c r="C1515" s="2"/>
      <c r="D1515" s="16"/>
      <c r="E1515" s="2"/>
      <c r="F1515" s="2"/>
      <c r="G1515" s="2"/>
      <c r="H1515" s="2"/>
      <c r="I1515" s="2"/>
      <c r="J1515" s="16"/>
      <c r="K1515" s="2"/>
    </row>
    <row r="1516" spans="1:11" x14ac:dyDescent="0.25">
      <c r="A1516" s="2"/>
      <c r="B1516" s="2"/>
      <c r="C1516" s="2"/>
      <c r="D1516" s="16"/>
      <c r="E1516" s="2"/>
      <c r="F1516" s="2"/>
      <c r="G1516" s="2"/>
      <c r="H1516" s="2"/>
      <c r="I1516" s="2"/>
      <c r="J1516" s="16"/>
      <c r="K1516" s="2"/>
    </row>
    <row r="1517" spans="1:11" x14ac:dyDescent="0.25">
      <c r="A1517" s="2"/>
      <c r="B1517" s="2"/>
      <c r="C1517" s="2"/>
      <c r="D1517" s="16"/>
      <c r="E1517" s="2"/>
      <c r="F1517" s="2"/>
      <c r="G1517" s="2"/>
      <c r="H1517" s="2"/>
      <c r="I1517" s="2"/>
      <c r="J1517" s="16"/>
      <c r="K1517" s="2"/>
    </row>
    <row r="1518" spans="1:11" x14ac:dyDescent="0.25">
      <c r="A1518" s="2"/>
      <c r="B1518" s="2"/>
      <c r="C1518" s="2"/>
      <c r="D1518" s="16"/>
      <c r="E1518" s="2"/>
      <c r="F1518" s="2"/>
      <c r="G1518" s="2"/>
      <c r="H1518" s="2"/>
      <c r="I1518" s="2"/>
      <c r="J1518" s="16"/>
      <c r="K1518" s="2"/>
    </row>
    <row r="1519" spans="1:11" x14ac:dyDescent="0.25">
      <c r="A1519" s="2"/>
      <c r="B1519" s="2"/>
      <c r="C1519" s="2"/>
      <c r="D1519" s="16"/>
      <c r="E1519" s="2"/>
      <c r="F1519" s="2"/>
      <c r="G1519" s="2"/>
      <c r="H1519" s="2"/>
      <c r="I1519" s="2"/>
      <c r="J1519" s="16"/>
      <c r="K1519" s="2"/>
    </row>
    <row r="1520" spans="1:11" x14ac:dyDescent="0.25">
      <c r="A1520" s="2"/>
      <c r="B1520" s="2"/>
      <c r="C1520" s="2"/>
      <c r="D1520" s="16"/>
      <c r="E1520" s="2"/>
      <c r="F1520" s="2"/>
      <c r="G1520" s="2"/>
      <c r="H1520" s="2"/>
      <c r="I1520" s="2"/>
      <c r="J1520" s="16"/>
      <c r="K1520" s="2"/>
    </row>
    <row r="1521" spans="1:11" x14ac:dyDescent="0.25">
      <c r="A1521" s="2"/>
      <c r="B1521" s="2"/>
      <c r="C1521" s="2"/>
      <c r="D1521" s="16"/>
      <c r="E1521" s="2"/>
      <c r="F1521" s="2"/>
      <c r="G1521" s="2"/>
      <c r="H1521" s="2"/>
      <c r="I1521" s="2"/>
      <c r="J1521" s="16"/>
      <c r="K1521" s="2"/>
    </row>
    <row r="1522" spans="1:11" x14ac:dyDescent="0.25">
      <c r="A1522" s="2"/>
      <c r="B1522" s="2"/>
      <c r="C1522" s="2"/>
      <c r="D1522" s="16"/>
      <c r="E1522" s="2"/>
      <c r="F1522" s="2"/>
      <c r="G1522" s="2"/>
      <c r="H1522" s="2"/>
      <c r="I1522" s="2"/>
      <c r="J1522" s="16"/>
      <c r="K1522" s="2"/>
    </row>
    <row r="1523" spans="1:11" x14ac:dyDescent="0.25">
      <c r="A1523" s="2"/>
      <c r="B1523" s="2"/>
      <c r="C1523" s="2"/>
      <c r="D1523" s="16"/>
      <c r="E1523" s="2"/>
      <c r="F1523" s="2"/>
      <c r="G1523" s="2"/>
      <c r="H1523" s="2"/>
      <c r="I1523" s="2"/>
      <c r="J1523" s="16"/>
      <c r="K1523" s="2"/>
    </row>
    <row r="1524" spans="1:11" x14ac:dyDescent="0.25">
      <c r="A1524" s="2"/>
      <c r="B1524" s="2"/>
      <c r="C1524" s="2"/>
      <c r="D1524" s="16"/>
      <c r="E1524" s="2"/>
      <c r="F1524" s="2"/>
      <c r="G1524" s="2"/>
      <c r="H1524" s="2"/>
      <c r="I1524" s="2"/>
      <c r="J1524" s="16"/>
      <c r="K1524" s="2"/>
    </row>
    <row r="1525" spans="1:11" x14ac:dyDescent="0.25">
      <c r="A1525" s="2"/>
      <c r="B1525" s="2"/>
      <c r="C1525" s="2"/>
      <c r="D1525" s="16"/>
      <c r="E1525" s="2"/>
      <c r="F1525" s="2"/>
      <c r="G1525" s="2"/>
      <c r="H1525" s="2"/>
      <c r="I1525" s="2"/>
      <c r="J1525" s="16"/>
      <c r="K1525" s="2"/>
    </row>
    <row r="1526" spans="1:11" x14ac:dyDescent="0.25">
      <c r="A1526" s="2"/>
      <c r="B1526" s="2"/>
      <c r="C1526" s="2"/>
      <c r="D1526" s="16"/>
      <c r="E1526" s="2"/>
      <c r="F1526" s="2"/>
      <c r="G1526" s="2"/>
      <c r="H1526" s="2"/>
      <c r="I1526" s="2"/>
      <c r="J1526" s="16"/>
      <c r="K1526" s="2"/>
    </row>
    <row r="1527" spans="1:11" x14ac:dyDescent="0.25">
      <c r="A1527" s="2"/>
      <c r="B1527" s="2"/>
      <c r="C1527" s="2"/>
      <c r="D1527" s="16"/>
      <c r="E1527" s="2"/>
      <c r="F1527" s="2"/>
      <c r="G1527" s="2"/>
      <c r="H1527" s="2"/>
      <c r="I1527" s="2"/>
      <c r="J1527" s="16"/>
      <c r="K1527" s="2"/>
    </row>
    <row r="1528" spans="1:11" x14ac:dyDescent="0.25">
      <c r="A1528" s="2"/>
      <c r="B1528" s="2"/>
      <c r="C1528" s="2"/>
      <c r="D1528" s="16"/>
      <c r="E1528" s="2"/>
      <c r="F1528" s="2"/>
      <c r="G1528" s="2"/>
      <c r="H1528" s="2"/>
      <c r="I1528" s="2"/>
      <c r="J1528" s="16"/>
      <c r="K1528" s="2"/>
    </row>
    <row r="1529" spans="1:11" x14ac:dyDescent="0.25">
      <c r="A1529" s="2"/>
      <c r="B1529" s="2"/>
      <c r="C1529" s="2"/>
      <c r="D1529" s="16"/>
      <c r="E1529" s="2"/>
      <c r="F1529" s="2"/>
      <c r="G1529" s="2"/>
      <c r="H1529" s="2"/>
      <c r="I1529" s="2"/>
      <c r="J1529" s="16"/>
      <c r="K1529" s="2"/>
    </row>
    <row r="1530" spans="1:11" x14ac:dyDescent="0.25">
      <c r="A1530" s="2"/>
      <c r="B1530" s="2"/>
      <c r="C1530" s="2"/>
      <c r="D1530" s="16"/>
      <c r="E1530" s="2"/>
      <c r="F1530" s="2"/>
      <c r="G1530" s="2"/>
      <c r="H1530" s="2"/>
      <c r="I1530" s="2"/>
      <c r="J1530" s="16"/>
      <c r="K1530" s="2"/>
    </row>
    <row r="1531" spans="1:11" x14ac:dyDescent="0.25">
      <c r="A1531" s="2"/>
      <c r="B1531" s="2"/>
      <c r="C1531" s="2"/>
      <c r="D1531" s="16"/>
      <c r="E1531" s="2"/>
      <c r="F1531" s="2"/>
      <c r="G1531" s="2"/>
      <c r="H1531" s="2"/>
      <c r="I1531" s="2"/>
      <c r="J1531" s="16"/>
      <c r="K1531" s="2"/>
    </row>
    <row r="1532" spans="1:11" x14ac:dyDescent="0.25">
      <c r="A1532" s="2"/>
      <c r="B1532" s="2"/>
      <c r="C1532" s="2"/>
      <c r="D1532" s="16"/>
      <c r="E1532" s="2"/>
      <c r="F1532" s="2"/>
      <c r="G1532" s="2"/>
      <c r="H1532" s="2"/>
      <c r="I1532" s="2"/>
      <c r="J1532" s="16"/>
      <c r="K1532" s="2"/>
    </row>
    <row r="1533" spans="1:11" x14ac:dyDescent="0.25">
      <c r="A1533" s="2"/>
      <c r="B1533" s="2"/>
      <c r="C1533" s="2"/>
      <c r="D1533" s="16"/>
      <c r="E1533" s="2"/>
      <c r="F1533" s="2"/>
      <c r="G1533" s="2"/>
      <c r="H1533" s="2"/>
      <c r="I1533" s="2"/>
      <c r="J1533" s="16"/>
      <c r="K1533" s="2"/>
    </row>
    <row r="1534" spans="1:11" x14ac:dyDescent="0.25">
      <c r="A1534" s="2"/>
      <c r="B1534" s="2"/>
      <c r="C1534" s="2"/>
      <c r="D1534" s="16"/>
      <c r="E1534" s="2"/>
      <c r="F1534" s="2"/>
      <c r="G1534" s="2"/>
      <c r="H1534" s="2"/>
      <c r="I1534" s="2"/>
      <c r="J1534" s="16"/>
      <c r="K1534" s="2"/>
    </row>
    <row r="1535" spans="1:11" x14ac:dyDescent="0.25">
      <c r="A1535" s="2"/>
      <c r="B1535" s="2"/>
      <c r="C1535" s="2"/>
      <c r="D1535" s="16"/>
      <c r="E1535" s="2"/>
      <c r="F1535" s="2"/>
      <c r="G1535" s="2"/>
      <c r="H1535" s="2"/>
      <c r="I1535" s="2"/>
      <c r="J1535" s="16"/>
      <c r="K1535" s="2"/>
    </row>
    <row r="1536" spans="1:11" x14ac:dyDescent="0.25">
      <c r="A1536" s="2"/>
      <c r="B1536" s="2"/>
      <c r="C1536" s="2"/>
      <c r="D1536" s="16"/>
      <c r="E1536" s="2"/>
      <c r="F1536" s="2"/>
      <c r="G1536" s="2"/>
      <c r="H1536" s="2"/>
      <c r="I1536" s="2"/>
      <c r="J1536" s="16"/>
      <c r="K1536" s="2"/>
    </row>
    <row r="1537" spans="1:11" x14ac:dyDescent="0.25">
      <c r="A1537" s="2"/>
      <c r="B1537" s="2"/>
      <c r="C1537" s="2"/>
      <c r="D1537" s="16"/>
      <c r="E1537" s="2"/>
      <c r="F1537" s="2"/>
      <c r="G1537" s="2"/>
      <c r="H1537" s="2"/>
      <c r="I1537" s="2"/>
      <c r="J1537" s="16"/>
      <c r="K1537" s="2"/>
    </row>
    <row r="1538" spans="1:11" x14ac:dyDescent="0.25">
      <c r="A1538" s="2"/>
      <c r="B1538" s="2"/>
      <c r="C1538" s="2"/>
      <c r="D1538" s="16"/>
      <c r="E1538" s="2"/>
      <c r="F1538" s="2"/>
      <c r="G1538" s="2"/>
      <c r="H1538" s="2"/>
      <c r="I1538" s="2"/>
      <c r="J1538" s="16"/>
      <c r="K1538" s="2"/>
    </row>
    <row r="1539" spans="1:11" x14ac:dyDescent="0.25">
      <c r="A1539" s="2"/>
      <c r="B1539" s="2"/>
      <c r="C1539" s="2"/>
      <c r="D1539" s="16"/>
      <c r="E1539" s="2"/>
      <c r="F1539" s="2"/>
      <c r="G1539" s="2"/>
      <c r="H1539" s="2"/>
      <c r="I1539" s="2"/>
      <c r="J1539" s="16"/>
      <c r="K1539" s="2"/>
    </row>
    <row r="1540" spans="1:11" x14ac:dyDescent="0.25">
      <c r="A1540" s="2"/>
      <c r="B1540" s="2"/>
      <c r="C1540" s="2"/>
      <c r="D1540" s="16"/>
      <c r="E1540" s="2"/>
      <c r="F1540" s="2"/>
      <c r="G1540" s="2"/>
      <c r="H1540" s="2"/>
      <c r="I1540" s="2"/>
      <c r="J1540" s="16"/>
      <c r="K1540" s="2"/>
    </row>
    <row r="1541" spans="1:11" x14ac:dyDescent="0.25">
      <c r="A1541" s="2"/>
      <c r="B1541" s="2"/>
      <c r="C1541" s="2"/>
      <c r="D1541" s="16"/>
      <c r="E1541" s="2"/>
      <c r="F1541" s="2"/>
      <c r="G1541" s="2"/>
      <c r="H1541" s="2"/>
      <c r="I1541" s="2"/>
      <c r="J1541" s="16"/>
      <c r="K1541" s="2"/>
    </row>
    <row r="1542" spans="1:11" x14ac:dyDescent="0.25">
      <c r="A1542" s="2"/>
      <c r="B1542" s="2"/>
      <c r="C1542" s="2"/>
      <c r="D1542" s="16"/>
      <c r="E1542" s="2"/>
      <c r="F1542" s="2"/>
      <c r="G1542" s="2"/>
      <c r="H1542" s="2"/>
      <c r="I1542" s="2"/>
      <c r="J1542" s="16"/>
      <c r="K1542" s="2"/>
    </row>
    <row r="1543" spans="1:11" x14ac:dyDescent="0.25">
      <c r="A1543" s="2"/>
      <c r="B1543" s="2"/>
      <c r="C1543" s="2"/>
      <c r="D1543" s="16"/>
      <c r="E1543" s="2"/>
      <c r="F1543" s="2"/>
      <c r="G1543" s="2"/>
      <c r="H1543" s="2"/>
      <c r="I1543" s="2"/>
      <c r="J1543" s="16"/>
      <c r="K1543" s="2"/>
    </row>
    <row r="1544" spans="1:11" x14ac:dyDescent="0.25">
      <c r="A1544" s="2"/>
      <c r="B1544" s="2"/>
      <c r="C1544" s="2"/>
      <c r="D1544" s="16"/>
      <c r="E1544" s="2"/>
      <c r="F1544" s="2"/>
      <c r="G1544" s="2"/>
      <c r="H1544" s="2"/>
      <c r="I1544" s="2"/>
      <c r="J1544" s="16"/>
      <c r="K1544" s="2"/>
    </row>
    <row r="1545" spans="1:11" x14ac:dyDescent="0.25">
      <c r="A1545" s="2"/>
      <c r="B1545" s="2"/>
      <c r="C1545" s="2"/>
      <c r="D1545" s="16"/>
      <c r="E1545" s="2"/>
      <c r="F1545" s="2"/>
      <c r="G1545" s="2"/>
      <c r="H1545" s="2"/>
      <c r="I1545" s="2"/>
      <c r="J1545" s="16"/>
      <c r="K1545" s="2"/>
    </row>
    <row r="1546" spans="1:11" x14ac:dyDescent="0.25">
      <c r="A1546" s="2"/>
      <c r="B1546" s="2"/>
      <c r="C1546" s="2"/>
      <c r="D1546" s="16"/>
      <c r="E1546" s="2"/>
      <c r="F1546" s="2"/>
      <c r="G1546" s="2"/>
      <c r="H1546" s="2"/>
      <c r="I1546" s="2"/>
      <c r="J1546" s="16"/>
      <c r="K1546" s="2"/>
    </row>
    <row r="1547" spans="1:11" x14ac:dyDescent="0.25">
      <c r="A1547" s="2"/>
      <c r="B1547" s="2"/>
      <c r="C1547" s="2"/>
      <c r="D1547" s="16"/>
      <c r="E1547" s="2"/>
      <c r="F1547" s="2"/>
      <c r="G1547" s="2"/>
      <c r="H1547" s="2"/>
      <c r="I1547" s="2"/>
      <c r="J1547" s="16"/>
      <c r="K1547" s="2"/>
    </row>
    <row r="1548" spans="1:11" x14ac:dyDescent="0.25">
      <c r="A1548" s="2"/>
      <c r="B1548" s="2"/>
      <c r="C1548" s="2"/>
      <c r="D1548" s="16"/>
      <c r="E1548" s="2"/>
      <c r="F1548" s="2"/>
      <c r="G1548" s="2"/>
      <c r="H1548" s="2"/>
      <c r="I1548" s="2"/>
      <c r="J1548" s="16"/>
      <c r="K1548" s="2"/>
    </row>
    <row r="1549" spans="1:11" x14ac:dyDescent="0.25">
      <c r="A1549" s="2"/>
      <c r="B1549" s="2"/>
      <c r="C1549" s="2"/>
      <c r="D1549" s="16"/>
      <c r="E1549" s="2"/>
      <c r="F1549" s="2"/>
      <c r="G1549" s="2"/>
      <c r="H1549" s="2"/>
      <c r="I1549" s="2"/>
      <c r="J1549" s="16"/>
      <c r="K1549" s="2"/>
    </row>
    <row r="1550" spans="1:11" x14ac:dyDescent="0.25">
      <c r="A1550" s="2"/>
      <c r="B1550" s="2"/>
      <c r="C1550" s="2"/>
      <c r="D1550" s="16"/>
      <c r="E1550" s="2"/>
      <c r="F1550" s="2"/>
      <c r="G1550" s="2"/>
      <c r="H1550" s="2"/>
      <c r="I1550" s="2"/>
      <c r="J1550" s="16"/>
      <c r="K1550" s="2"/>
    </row>
    <row r="1551" spans="1:11" x14ac:dyDescent="0.25">
      <c r="A1551" s="2"/>
      <c r="B1551" s="2"/>
      <c r="C1551" s="2"/>
      <c r="D1551" s="16"/>
      <c r="E1551" s="2"/>
      <c r="F1551" s="2"/>
      <c r="G1551" s="2"/>
      <c r="H1551" s="2"/>
      <c r="I1551" s="2"/>
      <c r="J1551" s="16"/>
      <c r="K1551" s="2"/>
    </row>
    <row r="1552" spans="1:11" x14ac:dyDescent="0.25">
      <c r="A1552" s="2"/>
      <c r="B1552" s="2"/>
      <c r="C1552" s="2"/>
      <c r="D1552" s="16"/>
      <c r="E1552" s="2"/>
      <c r="F1552" s="2"/>
      <c r="G1552" s="2"/>
      <c r="H1552" s="2"/>
      <c r="I1552" s="2"/>
      <c r="J1552" s="16"/>
      <c r="K1552" s="2"/>
    </row>
    <row r="1553" spans="1:11" x14ac:dyDescent="0.25">
      <c r="A1553" s="2"/>
      <c r="B1553" s="2"/>
      <c r="C1553" s="2"/>
      <c r="D1553" s="16"/>
      <c r="E1553" s="2"/>
      <c r="F1553" s="2"/>
      <c r="G1553" s="2"/>
      <c r="H1553" s="2"/>
      <c r="I1553" s="2"/>
      <c r="J1553" s="16"/>
      <c r="K1553" s="2"/>
    </row>
    <row r="1554" spans="1:11" x14ac:dyDescent="0.25">
      <c r="A1554" s="2"/>
      <c r="B1554" s="2"/>
      <c r="C1554" s="2"/>
      <c r="D1554" s="16"/>
      <c r="E1554" s="2"/>
      <c r="F1554" s="2"/>
      <c r="G1554" s="2"/>
      <c r="H1554" s="2"/>
      <c r="I1554" s="2"/>
      <c r="J1554" s="16"/>
      <c r="K1554" s="2"/>
    </row>
    <row r="1555" spans="1:11" x14ac:dyDescent="0.25">
      <c r="A1555" s="2"/>
      <c r="B1555" s="2"/>
      <c r="C1555" s="2"/>
      <c r="D1555" s="16"/>
      <c r="E1555" s="2"/>
      <c r="F1555" s="2"/>
      <c r="G1555" s="2"/>
      <c r="H1555" s="2"/>
      <c r="I1555" s="2"/>
      <c r="J1555" s="16"/>
      <c r="K1555" s="2"/>
    </row>
    <row r="1556" spans="1:11" x14ac:dyDescent="0.25">
      <c r="A1556" s="2"/>
      <c r="B1556" s="2"/>
      <c r="C1556" s="2"/>
      <c r="D1556" s="16"/>
      <c r="E1556" s="2"/>
      <c r="F1556" s="2"/>
      <c r="G1556" s="2"/>
      <c r="H1556" s="2"/>
      <c r="I1556" s="2"/>
      <c r="J1556" s="16"/>
      <c r="K1556" s="2"/>
    </row>
    <row r="1557" spans="1:11" x14ac:dyDescent="0.25">
      <c r="A1557" s="2"/>
      <c r="B1557" s="2"/>
      <c r="C1557" s="2"/>
      <c r="D1557" s="16"/>
      <c r="E1557" s="2"/>
      <c r="F1557" s="2"/>
      <c r="G1557" s="2"/>
      <c r="H1557" s="2"/>
      <c r="I1557" s="2"/>
      <c r="J1557" s="16"/>
      <c r="K1557" s="2"/>
    </row>
    <row r="1558" spans="1:11" x14ac:dyDescent="0.25">
      <c r="A1558" s="2"/>
      <c r="B1558" s="2"/>
      <c r="C1558" s="2"/>
      <c r="D1558" s="16"/>
      <c r="E1558" s="2"/>
      <c r="F1558" s="2"/>
      <c r="G1558" s="2"/>
      <c r="H1558" s="2"/>
      <c r="I1558" s="2"/>
      <c r="J1558" s="16"/>
      <c r="K1558" s="2"/>
    </row>
    <row r="1559" spans="1:11" x14ac:dyDescent="0.25">
      <c r="A1559" s="2"/>
      <c r="B1559" s="2"/>
      <c r="C1559" s="2"/>
      <c r="D1559" s="16"/>
      <c r="E1559" s="2"/>
      <c r="F1559" s="2"/>
      <c r="G1559" s="2"/>
      <c r="H1559" s="2"/>
      <c r="I1559" s="2"/>
      <c r="J1559" s="16"/>
      <c r="K1559" s="2"/>
    </row>
    <row r="1560" spans="1:11" x14ac:dyDescent="0.25">
      <c r="A1560" s="2"/>
      <c r="B1560" s="2"/>
      <c r="C1560" s="2"/>
      <c r="D1560" s="16"/>
      <c r="E1560" s="2"/>
      <c r="F1560" s="2"/>
      <c r="G1560" s="2"/>
      <c r="H1560" s="2"/>
      <c r="I1560" s="2"/>
      <c r="J1560" s="16"/>
      <c r="K1560" s="2"/>
    </row>
    <row r="1561" spans="1:11" x14ac:dyDescent="0.25">
      <c r="A1561" s="2"/>
      <c r="B1561" s="2"/>
      <c r="C1561" s="2"/>
      <c r="D1561" s="16"/>
      <c r="E1561" s="2"/>
      <c r="F1561" s="2"/>
      <c r="G1561" s="2"/>
      <c r="H1561" s="2"/>
      <c r="I1561" s="2"/>
      <c r="J1561" s="16"/>
      <c r="K1561" s="2"/>
    </row>
    <row r="1562" spans="1:11" x14ac:dyDescent="0.25">
      <c r="A1562" s="2"/>
      <c r="B1562" s="2"/>
      <c r="C1562" s="2"/>
      <c r="D1562" s="16"/>
      <c r="E1562" s="2"/>
      <c r="F1562" s="2"/>
      <c r="G1562" s="2"/>
      <c r="H1562" s="2"/>
      <c r="I1562" s="2"/>
      <c r="J1562" s="16"/>
      <c r="K1562" s="2"/>
    </row>
    <row r="1563" spans="1:11" x14ac:dyDescent="0.25">
      <c r="A1563" s="2"/>
      <c r="B1563" s="2"/>
      <c r="C1563" s="2"/>
      <c r="D1563" s="16"/>
      <c r="E1563" s="2"/>
      <c r="F1563" s="2"/>
      <c r="G1563" s="2"/>
      <c r="H1563" s="2"/>
      <c r="I1563" s="2"/>
      <c r="J1563" s="16"/>
      <c r="K1563" s="2"/>
    </row>
    <row r="1564" spans="1:11" x14ac:dyDescent="0.25">
      <c r="A1564" s="2"/>
      <c r="B1564" s="2"/>
      <c r="C1564" s="2"/>
      <c r="D1564" s="16"/>
      <c r="E1564" s="2"/>
      <c r="F1564" s="2"/>
      <c r="G1564" s="2"/>
      <c r="H1564" s="2"/>
      <c r="I1564" s="2"/>
      <c r="J1564" s="16"/>
      <c r="K1564" s="2"/>
    </row>
    <row r="1565" spans="1:11" x14ac:dyDescent="0.25">
      <c r="A1565" s="2"/>
      <c r="B1565" s="2"/>
      <c r="C1565" s="2"/>
      <c r="D1565" s="16"/>
      <c r="E1565" s="2"/>
      <c r="F1565" s="2"/>
      <c r="G1565" s="2"/>
      <c r="H1565" s="2"/>
      <c r="I1565" s="2"/>
      <c r="J1565" s="16"/>
      <c r="K1565" s="2"/>
    </row>
    <row r="1566" spans="1:11" x14ac:dyDescent="0.25">
      <c r="A1566" s="2"/>
      <c r="B1566" s="2"/>
      <c r="C1566" s="2"/>
      <c r="D1566" s="16"/>
      <c r="E1566" s="2"/>
      <c r="F1566" s="2"/>
      <c r="G1566" s="2"/>
      <c r="H1566" s="2"/>
      <c r="I1566" s="2"/>
      <c r="J1566" s="16"/>
      <c r="K1566" s="2"/>
    </row>
    <row r="1567" spans="1:11" x14ac:dyDescent="0.25">
      <c r="A1567" s="2"/>
      <c r="B1567" s="2"/>
      <c r="C1567" s="2"/>
      <c r="D1567" s="16"/>
      <c r="E1567" s="2"/>
      <c r="F1567" s="2"/>
      <c r="G1567" s="2"/>
      <c r="H1567" s="2"/>
      <c r="I1567" s="2"/>
      <c r="J1567" s="16"/>
      <c r="K1567" s="2"/>
    </row>
    <row r="1568" spans="1:11" x14ac:dyDescent="0.25">
      <c r="A1568" s="2"/>
      <c r="B1568" s="2"/>
      <c r="C1568" s="2"/>
      <c r="D1568" s="16"/>
      <c r="E1568" s="2"/>
      <c r="F1568" s="2"/>
      <c r="G1568" s="2"/>
      <c r="H1568" s="2"/>
      <c r="I1568" s="2"/>
      <c r="J1568" s="16"/>
      <c r="K1568" s="2"/>
    </row>
    <row r="1569" spans="1:11" x14ac:dyDescent="0.25">
      <c r="A1569" s="2"/>
      <c r="B1569" s="2"/>
      <c r="C1569" s="2"/>
      <c r="D1569" s="16"/>
      <c r="E1569" s="2"/>
      <c r="F1569" s="2"/>
      <c r="G1569" s="2"/>
      <c r="H1569" s="2"/>
      <c r="I1569" s="2"/>
      <c r="J1569" s="16"/>
      <c r="K1569" s="2"/>
    </row>
    <row r="1570" spans="1:11" x14ac:dyDescent="0.25">
      <c r="A1570" s="2"/>
      <c r="B1570" s="2"/>
      <c r="C1570" s="2"/>
      <c r="D1570" s="16"/>
      <c r="E1570" s="2"/>
      <c r="F1570" s="2"/>
      <c r="G1570" s="2"/>
      <c r="H1570" s="2"/>
      <c r="I1570" s="2"/>
      <c r="J1570" s="16"/>
      <c r="K1570" s="2"/>
    </row>
    <row r="1571" spans="1:11" x14ac:dyDescent="0.25">
      <c r="A1571" s="2"/>
      <c r="B1571" s="2"/>
      <c r="C1571" s="2"/>
      <c r="D1571" s="16"/>
      <c r="E1571" s="2"/>
      <c r="F1571" s="2"/>
      <c r="G1571" s="2"/>
      <c r="H1571" s="2"/>
      <c r="I1571" s="2"/>
      <c r="J1571" s="16"/>
      <c r="K1571" s="2"/>
    </row>
    <row r="1572" spans="1:11" x14ac:dyDescent="0.25">
      <c r="A1572" s="2"/>
      <c r="B1572" s="2"/>
      <c r="C1572" s="2"/>
      <c r="D1572" s="16"/>
      <c r="E1572" s="2"/>
      <c r="F1572" s="2"/>
      <c r="G1572" s="2"/>
      <c r="H1572" s="2"/>
      <c r="I1572" s="2"/>
      <c r="J1572" s="16"/>
      <c r="K1572" s="2"/>
    </row>
    <row r="1573" spans="1:11" x14ac:dyDescent="0.25">
      <c r="A1573" s="2"/>
      <c r="B1573" s="2"/>
      <c r="C1573" s="2"/>
      <c r="D1573" s="16"/>
      <c r="E1573" s="2"/>
      <c r="F1573" s="2"/>
      <c r="G1573" s="2"/>
      <c r="H1573" s="2"/>
      <c r="I1573" s="2"/>
      <c r="J1573" s="16"/>
      <c r="K1573" s="2"/>
    </row>
    <row r="1574" spans="1:11" x14ac:dyDescent="0.25">
      <c r="A1574" s="2"/>
      <c r="B1574" s="2"/>
      <c r="C1574" s="2"/>
      <c r="D1574" s="16"/>
      <c r="E1574" s="2"/>
      <c r="F1574" s="2"/>
      <c r="G1574" s="2"/>
      <c r="H1574" s="2"/>
      <c r="I1574" s="2"/>
      <c r="J1574" s="16"/>
      <c r="K1574" s="2"/>
    </row>
    <row r="1575" spans="1:11" x14ac:dyDescent="0.25">
      <c r="A1575" s="2"/>
      <c r="B1575" s="2"/>
      <c r="C1575" s="2"/>
      <c r="D1575" s="16"/>
      <c r="E1575" s="2"/>
      <c r="F1575" s="2"/>
      <c r="G1575" s="2"/>
      <c r="H1575" s="2"/>
      <c r="I1575" s="2"/>
      <c r="J1575" s="16"/>
      <c r="K1575" s="2"/>
    </row>
    <row r="1576" spans="1:11" x14ac:dyDescent="0.25">
      <c r="A1576" s="2"/>
      <c r="B1576" s="2"/>
      <c r="C1576" s="2"/>
      <c r="D1576" s="16"/>
      <c r="E1576" s="2"/>
      <c r="F1576" s="2"/>
      <c r="G1576" s="2"/>
      <c r="H1576" s="2"/>
      <c r="I1576" s="2"/>
      <c r="J1576" s="16"/>
      <c r="K1576" s="2"/>
    </row>
    <row r="1577" spans="1:11" x14ac:dyDescent="0.25">
      <c r="A1577" s="2"/>
      <c r="B1577" s="2"/>
      <c r="C1577" s="2"/>
      <c r="D1577" s="16"/>
      <c r="E1577" s="2"/>
      <c r="F1577" s="2"/>
      <c r="G1577" s="2"/>
      <c r="H1577" s="2"/>
      <c r="I1577" s="2"/>
      <c r="J1577" s="16"/>
      <c r="K1577" s="2"/>
    </row>
    <row r="1578" spans="1:11" x14ac:dyDescent="0.25">
      <c r="A1578" s="2"/>
      <c r="B1578" s="2"/>
      <c r="C1578" s="2"/>
      <c r="D1578" s="16"/>
      <c r="E1578" s="2"/>
      <c r="F1578" s="2"/>
      <c r="G1578" s="2"/>
      <c r="H1578" s="2"/>
      <c r="I1578" s="2"/>
      <c r="J1578" s="16"/>
      <c r="K1578" s="2"/>
    </row>
    <row r="1579" spans="1:11" x14ac:dyDescent="0.25">
      <c r="A1579" s="2"/>
      <c r="B1579" s="2"/>
      <c r="C1579" s="2"/>
      <c r="D1579" s="16"/>
      <c r="E1579" s="2"/>
      <c r="F1579" s="2"/>
      <c r="G1579" s="2"/>
      <c r="H1579" s="2"/>
      <c r="I1579" s="2"/>
      <c r="J1579" s="16"/>
      <c r="K1579" s="2"/>
    </row>
    <row r="1580" spans="1:11" x14ac:dyDescent="0.25">
      <c r="A1580" s="2"/>
      <c r="B1580" s="2"/>
      <c r="C1580" s="2"/>
      <c r="D1580" s="16"/>
      <c r="E1580" s="2"/>
      <c r="F1580" s="2"/>
      <c r="G1580" s="2"/>
      <c r="H1580" s="2"/>
      <c r="I1580" s="2"/>
      <c r="J1580" s="16"/>
      <c r="K1580" s="2"/>
    </row>
    <row r="1581" spans="1:11" x14ac:dyDescent="0.25">
      <c r="A1581" s="2"/>
      <c r="B1581" s="2"/>
      <c r="C1581" s="2"/>
      <c r="D1581" s="16"/>
      <c r="E1581" s="2"/>
      <c r="F1581" s="2"/>
      <c r="G1581" s="2"/>
      <c r="H1581" s="2"/>
      <c r="I1581" s="2"/>
      <c r="J1581" s="16"/>
      <c r="K1581" s="2"/>
    </row>
    <row r="1582" spans="1:11" x14ac:dyDescent="0.25">
      <c r="A1582" s="2"/>
      <c r="B1582" s="2"/>
      <c r="C1582" s="2"/>
      <c r="D1582" s="16"/>
      <c r="E1582" s="2"/>
      <c r="F1582" s="2"/>
      <c r="G1582" s="2"/>
      <c r="H1582" s="2"/>
      <c r="I1582" s="2"/>
      <c r="J1582" s="16"/>
      <c r="K1582" s="2"/>
    </row>
    <row r="1583" spans="1:11" x14ac:dyDescent="0.25">
      <c r="A1583" s="2"/>
      <c r="B1583" s="2"/>
      <c r="C1583" s="2"/>
      <c r="D1583" s="16"/>
      <c r="E1583" s="2"/>
      <c r="F1583" s="2"/>
      <c r="G1583" s="2"/>
      <c r="H1583" s="2"/>
      <c r="I1583" s="2"/>
      <c r="J1583" s="16"/>
      <c r="K1583" s="2"/>
    </row>
    <row r="1584" spans="1:11" x14ac:dyDescent="0.25">
      <c r="A1584" s="2"/>
      <c r="B1584" s="2"/>
      <c r="C1584" s="2"/>
      <c r="D1584" s="16"/>
      <c r="E1584" s="2"/>
      <c r="F1584" s="2"/>
      <c r="G1584" s="2"/>
      <c r="H1584" s="2"/>
      <c r="I1584" s="2"/>
      <c r="J1584" s="16"/>
      <c r="K1584" s="2"/>
    </row>
    <row r="1585" spans="1:11" x14ac:dyDescent="0.25">
      <c r="A1585" s="2"/>
      <c r="B1585" s="2"/>
      <c r="C1585" s="2"/>
      <c r="D1585" s="16"/>
      <c r="E1585" s="2"/>
      <c r="F1585" s="2"/>
      <c r="G1585" s="2"/>
      <c r="H1585" s="2"/>
      <c r="I1585" s="2"/>
      <c r="J1585" s="16"/>
      <c r="K1585" s="2"/>
    </row>
    <row r="1586" spans="1:11" x14ac:dyDescent="0.25">
      <c r="A1586" s="2"/>
      <c r="B1586" s="2"/>
      <c r="C1586" s="2"/>
      <c r="D1586" s="16"/>
      <c r="E1586" s="2"/>
      <c r="F1586" s="2"/>
      <c r="G1586" s="2"/>
      <c r="H1586" s="2"/>
      <c r="I1586" s="2"/>
      <c r="J1586" s="16"/>
      <c r="K1586" s="2"/>
    </row>
    <row r="1587" spans="1:11" x14ac:dyDescent="0.25">
      <c r="A1587" s="2"/>
      <c r="B1587" s="2"/>
      <c r="C1587" s="2"/>
      <c r="D1587" s="16"/>
      <c r="E1587" s="2"/>
      <c r="F1587" s="2"/>
      <c r="G1587" s="2"/>
      <c r="H1587" s="2"/>
      <c r="I1587" s="2"/>
      <c r="J1587" s="16"/>
      <c r="K1587" s="2"/>
    </row>
    <row r="1588" spans="1:11" x14ac:dyDescent="0.25">
      <c r="A1588" s="2"/>
      <c r="B1588" s="2"/>
      <c r="C1588" s="2"/>
      <c r="D1588" s="16"/>
      <c r="E1588" s="2"/>
      <c r="F1588" s="2"/>
      <c r="G1588" s="2"/>
      <c r="H1588" s="2"/>
      <c r="I1588" s="2"/>
      <c r="J1588" s="16"/>
      <c r="K1588" s="2"/>
    </row>
    <row r="1589" spans="1:11" x14ac:dyDescent="0.25">
      <c r="A1589" s="2"/>
      <c r="B1589" s="2"/>
      <c r="C1589" s="2"/>
      <c r="D1589" s="16"/>
      <c r="E1589" s="2"/>
      <c r="F1589" s="2"/>
      <c r="G1589" s="2"/>
      <c r="H1589" s="2"/>
      <c r="I1589" s="2"/>
      <c r="J1589" s="16"/>
      <c r="K1589" s="2"/>
    </row>
    <row r="1590" spans="1:11" x14ac:dyDescent="0.25">
      <c r="A1590" s="2"/>
      <c r="B1590" s="2"/>
      <c r="C1590" s="2"/>
      <c r="D1590" s="16"/>
      <c r="E1590" s="2"/>
      <c r="F1590" s="2"/>
      <c r="G1590" s="2"/>
      <c r="H1590" s="2"/>
      <c r="I1590" s="2"/>
      <c r="J1590" s="16"/>
      <c r="K1590" s="2"/>
    </row>
    <row r="1591" spans="1:11" x14ac:dyDescent="0.25">
      <c r="A1591" s="2"/>
      <c r="B1591" s="2"/>
      <c r="C1591" s="2"/>
      <c r="D1591" s="16"/>
      <c r="E1591" s="2"/>
      <c r="F1591" s="2"/>
      <c r="G1591" s="2"/>
      <c r="H1591" s="2"/>
      <c r="I1591" s="2"/>
      <c r="J1591" s="16"/>
      <c r="K1591" s="2"/>
    </row>
    <row r="1592" spans="1:11" x14ac:dyDescent="0.25">
      <c r="A1592" s="2"/>
      <c r="B1592" s="2"/>
      <c r="C1592" s="2"/>
      <c r="D1592" s="16"/>
      <c r="E1592" s="2"/>
      <c r="F1592" s="2"/>
      <c r="G1592" s="2"/>
      <c r="H1592" s="2"/>
      <c r="I1592" s="2"/>
      <c r="J1592" s="16"/>
      <c r="K1592" s="2"/>
    </row>
    <row r="1593" spans="1:11" x14ac:dyDescent="0.25">
      <c r="A1593" s="2"/>
      <c r="B1593" s="2"/>
      <c r="C1593" s="2"/>
      <c r="D1593" s="16"/>
      <c r="E1593" s="2"/>
      <c r="F1593" s="2"/>
      <c r="G1593" s="2"/>
      <c r="H1593" s="2"/>
      <c r="I1593" s="2"/>
      <c r="J1593" s="16"/>
      <c r="K1593" s="2"/>
    </row>
    <row r="1594" spans="1:11" x14ac:dyDescent="0.25">
      <c r="A1594" s="2"/>
      <c r="B1594" s="2"/>
      <c r="C1594" s="2"/>
      <c r="D1594" s="16"/>
      <c r="E1594" s="2"/>
      <c r="F1594" s="2"/>
      <c r="G1594" s="2"/>
      <c r="H1594" s="2"/>
      <c r="I1594" s="2"/>
      <c r="J1594" s="16"/>
      <c r="K1594" s="2"/>
    </row>
    <row r="1595" spans="1:11" x14ac:dyDescent="0.25">
      <c r="A1595" s="2"/>
      <c r="B1595" s="2"/>
      <c r="C1595" s="2"/>
      <c r="D1595" s="16"/>
      <c r="E1595" s="2"/>
      <c r="F1595" s="2"/>
      <c r="G1595" s="2"/>
      <c r="H1595" s="2"/>
      <c r="I1595" s="2"/>
      <c r="J1595" s="16"/>
      <c r="K1595" s="2"/>
    </row>
    <row r="1596" spans="1:11" x14ac:dyDescent="0.25">
      <c r="A1596" s="2"/>
      <c r="B1596" s="2"/>
      <c r="C1596" s="2"/>
      <c r="D1596" s="16"/>
      <c r="E1596" s="2"/>
      <c r="F1596" s="2"/>
      <c r="G1596" s="2"/>
      <c r="H1596" s="2"/>
      <c r="I1596" s="2"/>
      <c r="J1596" s="16"/>
      <c r="K1596" s="2"/>
    </row>
    <row r="1597" spans="1:11" x14ac:dyDescent="0.25">
      <c r="A1597" s="2"/>
      <c r="B1597" s="2"/>
      <c r="C1597" s="2"/>
      <c r="D1597" s="16"/>
      <c r="E1597" s="2"/>
      <c r="F1597" s="2"/>
      <c r="G1597" s="2"/>
      <c r="H1597" s="2"/>
      <c r="I1597" s="2"/>
      <c r="J1597" s="16"/>
      <c r="K1597" s="2"/>
    </row>
    <row r="1598" spans="1:11" x14ac:dyDescent="0.25">
      <c r="A1598" s="2"/>
      <c r="B1598" s="2"/>
      <c r="C1598" s="2"/>
      <c r="D1598" s="16"/>
      <c r="E1598" s="2"/>
      <c r="F1598" s="2"/>
      <c r="G1598" s="2"/>
      <c r="H1598" s="2"/>
      <c r="I1598" s="2"/>
      <c r="J1598" s="16"/>
      <c r="K1598" s="2"/>
    </row>
    <row r="1599" spans="1:11" x14ac:dyDescent="0.25">
      <c r="A1599" s="2"/>
      <c r="B1599" s="2"/>
      <c r="C1599" s="2"/>
      <c r="D1599" s="16"/>
      <c r="E1599" s="2"/>
      <c r="F1599" s="2"/>
      <c r="G1599" s="2"/>
      <c r="H1599" s="2"/>
      <c r="I1599" s="2"/>
      <c r="J1599" s="16"/>
      <c r="K1599" s="2"/>
    </row>
    <row r="1600" spans="1:11" x14ac:dyDescent="0.25">
      <c r="A1600" s="2"/>
      <c r="B1600" s="2"/>
      <c r="C1600" s="2"/>
      <c r="D1600" s="16"/>
      <c r="E1600" s="2"/>
      <c r="F1600" s="2"/>
      <c r="G1600" s="2"/>
      <c r="H1600" s="2"/>
      <c r="I1600" s="2"/>
      <c r="J1600" s="16"/>
      <c r="K1600" s="2"/>
    </row>
    <row r="1601" spans="1:11" x14ac:dyDescent="0.25">
      <c r="A1601" s="2"/>
      <c r="B1601" s="2"/>
      <c r="C1601" s="2"/>
      <c r="D1601" s="16"/>
      <c r="E1601" s="2"/>
      <c r="F1601" s="2"/>
      <c r="G1601" s="2"/>
      <c r="H1601" s="2"/>
      <c r="I1601" s="2"/>
      <c r="J1601" s="16"/>
      <c r="K1601" s="2"/>
    </row>
    <row r="1602" spans="1:11" x14ac:dyDescent="0.25">
      <c r="A1602" s="2"/>
      <c r="B1602" s="2"/>
      <c r="C1602" s="2"/>
      <c r="D1602" s="16"/>
      <c r="E1602" s="2"/>
      <c r="F1602" s="2"/>
      <c r="G1602" s="2"/>
      <c r="H1602" s="2"/>
      <c r="I1602" s="2"/>
      <c r="J1602" s="16"/>
      <c r="K1602" s="2"/>
    </row>
    <row r="1603" spans="1:11" x14ac:dyDescent="0.25">
      <c r="A1603" s="2"/>
      <c r="B1603" s="2"/>
      <c r="C1603" s="2"/>
      <c r="D1603" s="16"/>
      <c r="E1603" s="2"/>
      <c r="F1603" s="2"/>
      <c r="G1603" s="2"/>
      <c r="H1603" s="2"/>
      <c r="I1603" s="2"/>
      <c r="J1603" s="16"/>
      <c r="K1603" s="2"/>
    </row>
    <row r="1604" spans="1:11" x14ac:dyDescent="0.25">
      <c r="A1604" s="2"/>
      <c r="B1604" s="2"/>
      <c r="C1604" s="2"/>
      <c r="D1604" s="16"/>
      <c r="E1604" s="2"/>
      <c r="F1604" s="2"/>
      <c r="G1604" s="2"/>
      <c r="H1604" s="2"/>
      <c r="I1604" s="2"/>
      <c r="J1604" s="16"/>
      <c r="K1604" s="2"/>
    </row>
    <row r="1605" spans="1:11" x14ac:dyDescent="0.25">
      <c r="A1605" s="2"/>
      <c r="B1605" s="2"/>
      <c r="C1605" s="2"/>
      <c r="D1605" s="16"/>
      <c r="E1605" s="2"/>
      <c r="F1605" s="2"/>
      <c r="G1605" s="2"/>
      <c r="H1605" s="2"/>
      <c r="I1605" s="2"/>
      <c r="J1605" s="16"/>
      <c r="K1605" s="2"/>
    </row>
    <row r="1606" spans="1:11" x14ac:dyDescent="0.25">
      <c r="A1606" s="2"/>
      <c r="B1606" s="2"/>
      <c r="C1606" s="2"/>
      <c r="D1606" s="16"/>
      <c r="E1606" s="2"/>
      <c r="F1606" s="2"/>
      <c r="G1606" s="2"/>
      <c r="H1606" s="2"/>
      <c r="I1606" s="2"/>
      <c r="J1606" s="16"/>
      <c r="K1606" s="2"/>
    </row>
    <row r="1607" spans="1:11" x14ac:dyDescent="0.25">
      <c r="A1607" s="2"/>
      <c r="B1607" s="2"/>
      <c r="C1607" s="2"/>
      <c r="D1607" s="16"/>
      <c r="E1607" s="2"/>
      <c r="F1607" s="2"/>
      <c r="G1607" s="2"/>
      <c r="H1607" s="2"/>
      <c r="I1607" s="2"/>
      <c r="J1607" s="16"/>
      <c r="K1607" s="2"/>
    </row>
    <row r="1608" spans="1:11" x14ac:dyDescent="0.25">
      <c r="A1608" s="2"/>
      <c r="B1608" s="2"/>
      <c r="C1608" s="2"/>
      <c r="D1608" s="16"/>
      <c r="E1608" s="2"/>
      <c r="F1608" s="2"/>
      <c r="G1608" s="2"/>
      <c r="H1608" s="2"/>
      <c r="I1608" s="2"/>
      <c r="J1608" s="16"/>
      <c r="K1608" s="2"/>
    </row>
    <row r="1609" spans="1:11" x14ac:dyDescent="0.25">
      <c r="A1609" s="2"/>
      <c r="B1609" s="2"/>
      <c r="C1609" s="2"/>
      <c r="D1609" s="16"/>
      <c r="E1609" s="2"/>
      <c r="F1609" s="2"/>
      <c r="G1609" s="2"/>
      <c r="H1609" s="2"/>
      <c r="I1609" s="2"/>
      <c r="J1609" s="16"/>
      <c r="K1609" s="2"/>
    </row>
    <row r="1610" spans="1:11" x14ac:dyDescent="0.25">
      <c r="A1610" s="2"/>
      <c r="B1610" s="2"/>
      <c r="C1610" s="2"/>
      <c r="D1610" s="16"/>
      <c r="E1610" s="2"/>
      <c r="F1610" s="2"/>
      <c r="G1610" s="2"/>
      <c r="H1610" s="2"/>
      <c r="I1610" s="2"/>
      <c r="J1610" s="16"/>
      <c r="K1610" s="2"/>
    </row>
    <row r="1611" spans="1:11" x14ac:dyDescent="0.25">
      <c r="A1611" s="2"/>
      <c r="B1611" s="2"/>
      <c r="C1611" s="2"/>
      <c r="D1611" s="16"/>
      <c r="E1611" s="2"/>
      <c r="F1611" s="2"/>
      <c r="G1611" s="2"/>
      <c r="H1611" s="2"/>
      <c r="I1611" s="2"/>
      <c r="J1611" s="16"/>
      <c r="K1611" s="2"/>
    </row>
    <row r="1612" spans="1:11" x14ac:dyDescent="0.25">
      <c r="A1612" s="2"/>
      <c r="B1612" s="2"/>
      <c r="C1612" s="2"/>
      <c r="D1612" s="16"/>
      <c r="E1612" s="2"/>
      <c r="F1612" s="2"/>
      <c r="G1612" s="2"/>
      <c r="H1612" s="2"/>
      <c r="I1612" s="2"/>
      <c r="J1612" s="16"/>
      <c r="K1612" s="2"/>
    </row>
    <row r="1613" spans="1:11" x14ac:dyDescent="0.25">
      <c r="A1613" s="2"/>
      <c r="B1613" s="2"/>
      <c r="C1613" s="2"/>
      <c r="D1613" s="16"/>
      <c r="E1613" s="2"/>
      <c r="F1613" s="2"/>
      <c r="G1613" s="2"/>
      <c r="H1613" s="2"/>
      <c r="I1613" s="2"/>
      <c r="J1613" s="16"/>
      <c r="K1613" s="2"/>
    </row>
    <row r="1614" spans="1:11" x14ac:dyDescent="0.25">
      <c r="A1614" s="2"/>
      <c r="B1614" s="2"/>
      <c r="C1614" s="2"/>
      <c r="D1614" s="16"/>
      <c r="E1614" s="2"/>
      <c r="F1614" s="2"/>
      <c r="G1614" s="2"/>
      <c r="H1614" s="2"/>
      <c r="I1614" s="2"/>
      <c r="J1614" s="16"/>
      <c r="K1614" s="2"/>
    </row>
    <row r="1615" spans="1:11" x14ac:dyDescent="0.25">
      <c r="A1615" s="2"/>
      <c r="B1615" s="2"/>
      <c r="C1615" s="2"/>
      <c r="D1615" s="16"/>
      <c r="E1615" s="2"/>
      <c r="F1615" s="2"/>
      <c r="G1615" s="2"/>
      <c r="H1615" s="2"/>
      <c r="I1615" s="2"/>
      <c r="J1615" s="16"/>
      <c r="K1615" s="2"/>
    </row>
    <row r="1616" spans="1:11" x14ac:dyDescent="0.25">
      <c r="A1616" s="2"/>
      <c r="B1616" s="2"/>
      <c r="C1616" s="2"/>
      <c r="D1616" s="16"/>
      <c r="E1616" s="2"/>
      <c r="F1616" s="2"/>
      <c r="G1616" s="2"/>
      <c r="H1616" s="2"/>
      <c r="I1616" s="2"/>
      <c r="J1616" s="16"/>
      <c r="K1616" s="2"/>
    </row>
    <row r="1617" spans="1:11" x14ac:dyDescent="0.25">
      <c r="A1617" s="2"/>
      <c r="B1617" s="2"/>
      <c r="C1617" s="2"/>
      <c r="D1617" s="16"/>
      <c r="E1617" s="2"/>
      <c r="F1617" s="2"/>
      <c r="G1617" s="2"/>
      <c r="H1617" s="2"/>
      <c r="I1617" s="2"/>
      <c r="J1617" s="16"/>
      <c r="K1617" s="2"/>
    </row>
    <row r="1618" spans="1:11" x14ac:dyDescent="0.25">
      <c r="A1618" s="2"/>
      <c r="B1618" s="2"/>
      <c r="C1618" s="2"/>
      <c r="D1618" s="16"/>
      <c r="E1618" s="2"/>
      <c r="F1618" s="2"/>
      <c r="G1618" s="2"/>
      <c r="H1618" s="2"/>
      <c r="I1618" s="2"/>
      <c r="J1618" s="16"/>
      <c r="K1618" s="2"/>
    </row>
    <row r="1619" spans="1:11" x14ac:dyDescent="0.25">
      <c r="A1619" s="2"/>
      <c r="B1619" s="2"/>
      <c r="C1619" s="2"/>
      <c r="D1619" s="16"/>
      <c r="E1619" s="2"/>
      <c r="F1619" s="2"/>
      <c r="G1619" s="2"/>
      <c r="H1619" s="2"/>
      <c r="I1619" s="2"/>
      <c r="J1619" s="16"/>
      <c r="K1619" s="2"/>
    </row>
    <row r="1620" spans="1:11" x14ac:dyDescent="0.25">
      <c r="A1620" s="2"/>
      <c r="B1620" s="2"/>
      <c r="C1620" s="2"/>
      <c r="D1620" s="16"/>
      <c r="E1620" s="2"/>
      <c r="F1620" s="2"/>
      <c r="G1620" s="2"/>
      <c r="H1620" s="2"/>
      <c r="I1620" s="2"/>
      <c r="J1620" s="16"/>
      <c r="K1620" s="2"/>
    </row>
    <row r="1621" spans="1:11" x14ac:dyDescent="0.25">
      <c r="A1621" s="2"/>
      <c r="B1621" s="2"/>
      <c r="C1621" s="2"/>
      <c r="D1621" s="16"/>
      <c r="E1621" s="2"/>
      <c r="F1621" s="2"/>
      <c r="G1621" s="2"/>
      <c r="H1621" s="2"/>
      <c r="I1621" s="2"/>
      <c r="J1621" s="16"/>
      <c r="K1621" s="2"/>
    </row>
    <row r="1622" spans="1:11" x14ac:dyDescent="0.25">
      <c r="A1622" s="2"/>
      <c r="B1622" s="2"/>
      <c r="C1622" s="2"/>
      <c r="D1622" s="16"/>
      <c r="E1622" s="2"/>
      <c r="F1622" s="2"/>
      <c r="G1622" s="2"/>
      <c r="H1622" s="2"/>
      <c r="I1622" s="2"/>
      <c r="J1622" s="16"/>
      <c r="K1622" s="2"/>
    </row>
    <row r="1623" spans="1:11" x14ac:dyDescent="0.25">
      <c r="A1623" s="2"/>
      <c r="B1623" s="2"/>
      <c r="C1623" s="2"/>
      <c r="D1623" s="16"/>
      <c r="E1623" s="2"/>
      <c r="F1623" s="2"/>
      <c r="G1623" s="2"/>
      <c r="H1623" s="2"/>
      <c r="I1623" s="2"/>
      <c r="J1623" s="16"/>
      <c r="K1623" s="2"/>
    </row>
    <row r="1624" spans="1:11" x14ac:dyDescent="0.25">
      <c r="A1624" s="2"/>
      <c r="B1624" s="2"/>
      <c r="C1624" s="2"/>
      <c r="D1624" s="16"/>
      <c r="E1624" s="2"/>
      <c r="F1624" s="2"/>
      <c r="G1624" s="2"/>
      <c r="H1624" s="2"/>
      <c r="I1624" s="2"/>
      <c r="J1624" s="16"/>
      <c r="K1624" s="2"/>
    </row>
    <row r="1625" spans="1:11" x14ac:dyDescent="0.25">
      <c r="A1625" s="2"/>
      <c r="B1625" s="2"/>
      <c r="C1625" s="2"/>
      <c r="D1625" s="16"/>
      <c r="E1625" s="2"/>
      <c r="F1625" s="2"/>
      <c r="G1625" s="2"/>
      <c r="H1625" s="2"/>
      <c r="I1625" s="2"/>
      <c r="J1625" s="16"/>
      <c r="K1625" s="2"/>
    </row>
    <row r="1626" spans="1:11" x14ac:dyDescent="0.25">
      <c r="A1626" s="2"/>
      <c r="B1626" s="2"/>
      <c r="C1626" s="2"/>
      <c r="D1626" s="16"/>
      <c r="E1626" s="2"/>
      <c r="F1626" s="2"/>
      <c r="G1626" s="2"/>
      <c r="H1626" s="2"/>
      <c r="I1626" s="2"/>
      <c r="J1626" s="16"/>
      <c r="K1626" s="2"/>
    </row>
    <row r="1627" spans="1:11" x14ac:dyDescent="0.25">
      <c r="A1627" s="2"/>
      <c r="B1627" s="2"/>
      <c r="C1627" s="2"/>
      <c r="D1627" s="16"/>
      <c r="E1627" s="2"/>
      <c r="F1627" s="2"/>
      <c r="G1627" s="2"/>
      <c r="H1627" s="2"/>
      <c r="I1627" s="2"/>
      <c r="J1627" s="16"/>
      <c r="K1627" s="2"/>
    </row>
    <row r="1628" spans="1:11" x14ac:dyDescent="0.25">
      <c r="A1628" s="2"/>
      <c r="B1628" s="2"/>
      <c r="C1628" s="2"/>
      <c r="D1628" s="16"/>
      <c r="E1628" s="2"/>
      <c r="F1628" s="2"/>
      <c r="G1628" s="2"/>
      <c r="H1628" s="2"/>
      <c r="I1628" s="2"/>
      <c r="J1628" s="16"/>
      <c r="K1628" s="2"/>
    </row>
    <row r="1629" spans="1:11" x14ac:dyDescent="0.25">
      <c r="A1629" s="2"/>
      <c r="B1629" s="2"/>
      <c r="C1629" s="2"/>
      <c r="D1629" s="16"/>
      <c r="E1629" s="2"/>
      <c r="F1629" s="2"/>
      <c r="G1629" s="2"/>
      <c r="H1629" s="2"/>
      <c r="I1629" s="2"/>
      <c r="J1629" s="16"/>
      <c r="K1629" s="2"/>
    </row>
    <row r="1630" spans="1:11" x14ac:dyDescent="0.25">
      <c r="A1630" s="2"/>
      <c r="B1630" s="2"/>
      <c r="C1630" s="2"/>
      <c r="D1630" s="16"/>
      <c r="E1630" s="2"/>
      <c r="F1630" s="2"/>
      <c r="G1630" s="2"/>
      <c r="H1630" s="2"/>
      <c r="I1630" s="2"/>
      <c r="J1630" s="16"/>
      <c r="K1630" s="2"/>
    </row>
    <row r="1631" spans="1:11" x14ac:dyDescent="0.25">
      <c r="A1631" s="2"/>
      <c r="B1631" s="2"/>
      <c r="C1631" s="2"/>
      <c r="D1631" s="16"/>
      <c r="E1631" s="2"/>
      <c r="F1631" s="2"/>
      <c r="G1631" s="2"/>
      <c r="H1631" s="2"/>
      <c r="I1631" s="2"/>
      <c r="J1631" s="16"/>
      <c r="K1631" s="2"/>
    </row>
    <row r="1632" spans="1:11" x14ac:dyDescent="0.25">
      <c r="A1632" s="2"/>
      <c r="B1632" s="2"/>
      <c r="C1632" s="2"/>
      <c r="D1632" s="16"/>
      <c r="E1632" s="2"/>
      <c r="F1632" s="2"/>
      <c r="G1632" s="2"/>
      <c r="H1632" s="2"/>
      <c r="I1632" s="2"/>
      <c r="J1632" s="16"/>
      <c r="K1632" s="2"/>
    </row>
    <row r="1633" spans="1:11" x14ac:dyDescent="0.25">
      <c r="A1633" s="2"/>
      <c r="B1633" s="2"/>
      <c r="C1633" s="2"/>
      <c r="D1633" s="16"/>
      <c r="E1633" s="2"/>
      <c r="F1633" s="2"/>
      <c r="G1633" s="2"/>
      <c r="H1633" s="2"/>
      <c r="I1633" s="2"/>
      <c r="J1633" s="16"/>
      <c r="K1633" s="2"/>
    </row>
    <row r="1634" spans="1:11" x14ac:dyDescent="0.25">
      <c r="A1634" s="2"/>
      <c r="B1634" s="2"/>
      <c r="C1634" s="2"/>
      <c r="D1634" s="16"/>
      <c r="E1634" s="2"/>
      <c r="F1634" s="2"/>
      <c r="G1634" s="2"/>
      <c r="H1634" s="2"/>
      <c r="I1634" s="2"/>
      <c r="J1634" s="16"/>
      <c r="K1634" s="2"/>
    </row>
    <row r="1635" spans="1:11" x14ac:dyDescent="0.25">
      <c r="A1635" s="2"/>
      <c r="B1635" s="2"/>
      <c r="C1635" s="2"/>
      <c r="D1635" s="16"/>
      <c r="E1635" s="2"/>
      <c r="F1635" s="2"/>
      <c r="G1635" s="2"/>
      <c r="H1635" s="2"/>
      <c r="I1635" s="2"/>
      <c r="J1635" s="16"/>
      <c r="K1635" s="2"/>
    </row>
    <row r="1636" spans="1:11" x14ac:dyDescent="0.25">
      <c r="A1636" s="2"/>
      <c r="B1636" s="2"/>
      <c r="C1636" s="2"/>
      <c r="D1636" s="16"/>
      <c r="E1636" s="2"/>
      <c r="F1636" s="2"/>
      <c r="G1636" s="2"/>
      <c r="H1636" s="2"/>
      <c r="I1636" s="2"/>
      <c r="J1636" s="16"/>
      <c r="K1636" s="2"/>
    </row>
    <row r="1637" spans="1:11" x14ac:dyDescent="0.25">
      <c r="A1637" s="2"/>
      <c r="B1637" s="2"/>
      <c r="C1637" s="2"/>
      <c r="D1637" s="16"/>
      <c r="E1637" s="2"/>
      <c r="F1637" s="2"/>
      <c r="G1637" s="2"/>
      <c r="H1637" s="2"/>
      <c r="I1637" s="2"/>
      <c r="J1637" s="16"/>
      <c r="K1637" s="2"/>
    </row>
    <row r="1638" spans="1:11" x14ac:dyDescent="0.25">
      <c r="A1638" s="2"/>
      <c r="B1638" s="2"/>
      <c r="C1638" s="2"/>
      <c r="D1638" s="16"/>
      <c r="E1638" s="2"/>
      <c r="F1638" s="2"/>
      <c r="G1638" s="2"/>
      <c r="H1638" s="2"/>
      <c r="I1638" s="2"/>
      <c r="J1638" s="16"/>
      <c r="K1638" s="2"/>
    </row>
    <row r="1639" spans="1:11" x14ac:dyDescent="0.25">
      <c r="A1639" s="2"/>
      <c r="B1639" s="2"/>
      <c r="C1639" s="2"/>
      <c r="D1639" s="16"/>
      <c r="E1639" s="2"/>
      <c r="F1639" s="2"/>
      <c r="G1639" s="2"/>
      <c r="H1639" s="2"/>
      <c r="I1639" s="2"/>
      <c r="J1639" s="16"/>
      <c r="K1639" s="2"/>
    </row>
    <row r="1640" spans="1:11" x14ac:dyDescent="0.25">
      <c r="A1640" s="2"/>
      <c r="B1640" s="2"/>
      <c r="C1640" s="2"/>
      <c r="D1640" s="16"/>
      <c r="E1640" s="2"/>
      <c r="F1640" s="2"/>
      <c r="G1640" s="2"/>
      <c r="H1640" s="2"/>
      <c r="I1640" s="2"/>
      <c r="J1640" s="16"/>
      <c r="K1640" s="2"/>
    </row>
    <row r="1641" spans="1:11" x14ac:dyDescent="0.25">
      <c r="A1641" s="2"/>
      <c r="B1641" s="2"/>
      <c r="C1641" s="2"/>
      <c r="D1641" s="16"/>
      <c r="E1641" s="2"/>
      <c r="F1641" s="2"/>
      <c r="G1641" s="2"/>
      <c r="H1641" s="2"/>
      <c r="I1641" s="2"/>
      <c r="J1641" s="16"/>
      <c r="K1641" s="2"/>
    </row>
    <row r="1642" spans="1:11" x14ac:dyDescent="0.25">
      <c r="A1642" s="2"/>
      <c r="B1642" s="2"/>
      <c r="C1642" s="2"/>
      <c r="D1642" s="16"/>
      <c r="E1642" s="2"/>
      <c r="F1642" s="2"/>
      <c r="G1642" s="2"/>
      <c r="H1642" s="2"/>
      <c r="I1642" s="2"/>
      <c r="J1642" s="16"/>
      <c r="K1642" s="2"/>
    </row>
    <row r="1643" spans="1:11" x14ac:dyDescent="0.25">
      <c r="A1643" s="2"/>
      <c r="B1643" s="2"/>
      <c r="C1643" s="2"/>
      <c r="D1643" s="16"/>
      <c r="E1643" s="2"/>
      <c r="F1643" s="2"/>
      <c r="G1643" s="2"/>
      <c r="H1643" s="2"/>
      <c r="I1643" s="2"/>
      <c r="J1643" s="16"/>
      <c r="K1643" s="2"/>
    </row>
    <row r="1644" spans="1:11" x14ac:dyDescent="0.25">
      <c r="A1644" s="2"/>
      <c r="B1644" s="2"/>
      <c r="C1644" s="2"/>
      <c r="D1644" s="16"/>
      <c r="E1644" s="2"/>
      <c r="F1644" s="2"/>
      <c r="G1644" s="2"/>
      <c r="H1644" s="2"/>
      <c r="I1644" s="2"/>
      <c r="J1644" s="16"/>
      <c r="K1644" s="2"/>
    </row>
    <row r="1645" spans="1:11" x14ac:dyDescent="0.25">
      <c r="A1645" s="2"/>
      <c r="B1645" s="2"/>
      <c r="C1645" s="2"/>
      <c r="D1645" s="16"/>
      <c r="E1645" s="2"/>
      <c r="F1645" s="2"/>
      <c r="G1645" s="2"/>
      <c r="H1645" s="2"/>
      <c r="I1645" s="2"/>
      <c r="J1645" s="16"/>
      <c r="K1645" s="2"/>
    </row>
    <row r="1646" spans="1:11" x14ac:dyDescent="0.25">
      <c r="A1646" s="2"/>
      <c r="B1646" s="2"/>
      <c r="C1646" s="2"/>
      <c r="D1646" s="16"/>
      <c r="E1646" s="2"/>
      <c r="F1646" s="2"/>
      <c r="G1646" s="2"/>
      <c r="H1646" s="2"/>
      <c r="I1646" s="2"/>
      <c r="J1646" s="16"/>
      <c r="K1646" s="2"/>
    </row>
    <row r="1647" spans="1:11" x14ac:dyDescent="0.25">
      <c r="A1647" s="2"/>
      <c r="B1647" s="2"/>
      <c r="C1647" s="2"/>
      <c r="D1647" s="16"/>
      <c r="E1647" s="2"/>
      <c r="F1647" s="2"/>
      <c r="G1647" s="2"/>
      <c r="H1647" s="2"/>
      <c r="I1647" s="2"/>
      <c r="J1647" s="16"/>
      <c r="K1647" s="2"/>
    </row>
    <row r="1648" spans="1:11" x14ac:dyDescent="0.25">
      <c r="A1648" s="2"/>
      <c r="B1648" s="2"/>
      <c r="C1648" s="2"/>
      <c r="D1648" s="16"/>
      <c r="E1648" s="2"/>
      <c r="F1648" s="2"/>
      <c r="G1648" s="2"/>
      <c r="H1648" s="2"/>
      <c r="I1648" s="2"/>
      <c r="J1648" s="16"/>
      <c r="K1648" s="2"/>
    </row>
    <row r="1649" spans="1:11" x14ac:dyDescent="0.25">
      <c r="A1649" s="2"/>
      <c r="B1649" s="2"/>
      <c r="C1649" s="2"/>
      <c r="D1649" s="16"/>
      <c r="E1649" s="2"/>
      <c r="F1649" s="2"/>
      <c r="G1649" s="2"/>
      <c r="H1649" s="2"/>
      <c r="I1649" s="2"/>
      <c r="J1649" s="16"/>
      <c r="K1649" s="2"/>
    </row>
    <row r="1650" spans="1:11" x14ac:dyDescent="0.25">
      <c r="A1650" s="2"/>
      <c r="B1650" s="2"/>
      <c r="C1650" s="2"/>
      <c r="D1650" s="16"/>
      <c r="E1650" s="2"/>
      <c r="F1650" s="2"/>
      <c r="G1650" s="2"/>
      <c r="H1650" s="2"/>
      <c r="I1650" s="2"/>
      <c r="J1650" s="16"/>
      <c r="K1650" s="2"/>
    </row>
    <row r="1651" spans="1:11" x14ac:dyDescent="0.25">
      <c r="A1651" s="2"/>
      <c r="B1651" s="2"/>
      <c r="C1651" s="2"/>
      <c r="D1651" s="16"/>
      <c r="E1651" s="2"/>
      <c r="F1651" s="2"/>
      <c r="G1651" s="2"/>
      <c r="H1651" s="2"/>
      <c r="I1651" s="2"/>
      <c r="J1651" s="16"/>
      <c r="K1651" s="2"/>
    </row>
    <row r="1652" spans="1:11" x14ac:dyDescent="0.25">
      <c r="A1652" s="2"/>
      <c r="B1652" s="2"/>
      <c r="C1652" s="2"/>
      <c r="D1652" s="16"/>
      <c r="E1652" s="2"/>
      <c r="F1652" s="2"/>
      <c r="G1652" s="2"/>
      <c r="H1652" s="2"/>
      <c r="I1652" s="2"/>
      <c r="J1652" s="16"/>
      <c r="K1652" s="2"/>
    </row>
    <row r="1653" spans="1:11" x14ac:dyDescent="0.25">
      <c r="A1653" s="2"/>
      <c r="B1653" s="2"/>
      <c r="C1653" s="2"/>
      <c r="D1653" s="16"/>
      <c r="E1653" s="2"/>
      <c r="F1653" s="2"/>
      <c r="G1653" s="2"/>
      <c r="H1653" s="2"/>
      <c r="I1653" s="2"/>
      <c r="J1653" s="16"/>
      <c r="K1653" s="2"/>
    </row>
    <row r="1654" spans="1:11" x14ac:dyDescent="0.25">
      <c r="A1654" s="2"/>
      <c r="B1654" s="2"/>
      <c r="C1654" s="2"/>
      <c r="D1654" s="16"/>
      <c r="E1654" s="2"/>
      <c r="F1654" s="2"/>
      <c r="G1654" s="2"/>
      <c r="H1654" s="2"/>
      <c r="I1654" s="2"/>
      <c r="J1654" s="16"/>
      <c r="K1654" s="2"/>
    </row>
    <row r="1655" spans="1:11" x14ac:dyDescent="0.25">
      <c r="A1655" s="2"/>
      <c r="B1655" s="2"/>
      <c r="C1655" s="2"/>
      <c r="D1655" s="16"/>
      <c r="E1655" s="2"/>
      <c r="F1655" s="2"/>
      <c r="G1655" s="2"/>
      <c r="H1655" s="2"/>
      <c r="I1655" s="2"/>
      <c r="J1655" s="16"/>
      <c r="K1655" s="2"/>
    </row>
    <row r="1656" spans="1:11" x14ac:dyDescent="0.25">
      <c r="A1656" s="2"/>
      <c r="B1656" s="2"/>
      <c r="C1656" s="2"/>
      <c r="D1656" s="16"/>
      <c r="E1656" s="2"/>
      <c r="F1656" s="2"/>
      <c r="G1656" s="2"/>
      <c r="H1656" s="2"/>
      <c r="I1656" s="2"/>
      <c r="J1656" s="16"/>
      <c r="K1656" s="2"/>
    </row>
    <row r="1657" spans="1:11" x14ac:dyDescent="0.25">
      <c r="A1657" s="2"/>
      <c r="B1657" s="2"/>
      <c r="C1657" s="2"/>
      <c r="D1657" s="16"/>
      <c r="E1657" s="2"/>
      <c r="F1657" s="2"/>
      <c r="G1657" s="2"/>
      <c r="H1657" s="2"/>
      <c r="I1657" s="2"/>
      <c r="J1657" s="16"/>
      <c r="K1657" s="2"/>
    </row>
    <row r="1658" spans="1:11" x14ac:dyDescent="0.25">
      <c r="A1658" s="2"/>
      <c r="B1658" s="2"/>
      <c r="C1658" s="2"/>
      <c r="D1658" s="16"/>
      <c r="E1658" s="2"/>
      <c r="F1658" s="2"/>
      <c r="G1658" s="2"/>
      <c r="H1658" s="2"/>
      <c r="I1658" s="2"/>
      <c r="J1658" s="16"/>
      <c r="K1658" s="2"/>
    </row>
    <row r="1659" spans="1:11" x14ac:dyDescent="0.25">
      <c r="A1659" s="2"/>
      <c r="B1659" s="2"/>
      <c r="C1659" s="2"/>
      <c r="D1659" s="16"/>
      <c r="E1659" s="2"/>
      <c r="F1659" s="2"/>
      <c r="G1659" s="2"/>
      <c r="H1659" s="2"/>
      <c r="I1659" s="2"/>
      <c r="J1659" s="16"/>
      <c r="K1659" s="2"/>
    </row>
    <row r="1660" spans="1:11" x14ac:dyDescent="0.25">
      <c r="A1660" s="2"/>
      <c r="B1660" s="2"/>
      <c r="C1660" s="2"/>
      <c r="D1660" s="16"/>
      <c r="E1660" s="2"/>
      <c r="F1660" s="2"/>
      <c r="G1660" s="2"/>
      <c r="H1660" s="2"/>
      <c r="I1660" s="2"/>
      <c r="J1660" s="16"/>
      <c r="K1660" s="2"/>
    </row>
    <row r="1661" spans="1:11" x14ac:dyDescent="0.25">
      <c r="A1661" s="2"/>
      <c r="B1661" s="2"/>
      <c r="C1661" s="2"/>
      <c r="D1661" s="16"/>
      <c r="E1661" s="2"/>
      <c r="F1661" s="2"/>
      <c r="G1661" s="2"/>
      <c r="H1661" s="2"/>
      <c r="I1661" s="2"/>
      <c r="J1661" s="16"/>
      <c r="K1661" s="2"/>
    </row>
    <row r="1662" spans="1:11" x14ac:dyDescent="0.25">
      <c r="A1662" s="2"/>
      <c r="B1662" s="2"/>
      <c r="C1662" s="2"/>
      <c r="D1662" s="16"/>
      <c r="E1662" s="2"/>
      <c r="F1662" s="2"/>
      <c r="G1662" s="2"/>
      <c r="H1662" s="2"/>
      <c r="I1662" s="2"/>
      <c r="J1662" s="16"/>
      <c r="K1662" s="2"/>
    </row>
    <row r="1663" spans="1:11" x14ac:dyDescent="0.25">
      <c r="A1663" s="2"/>
      <c r="B1663" s="2"/>
      <c r="C1663" s="2"/>
      <c r="D1663" s="16"/>
      <c r="E1663" s="2"/>
      <c r="F1663" s="2"/>
      <c r="G1663" s="2"/>
      <c r="H1663" s="2"/>
      <c r="I1663" s="2"/>
      <c r="J1663" s="16"/>
      <c r="K1663" s="2"/>
    </row>
    <row r="1664" spans="1:11" x14ac:dyDescent="0.25">
      <c r="A1664" s="2"/>
      <c r="B1664" s="2"/>
      <c r="C1664" s="2"/>
      <c r="D1664" s="16"/>
      <c r="E1664" s="2"/>
      <c r="F1664" s="2"/>
      <c r="G1664" s="2"/>
      <c r="H1664" s="2"/>
      <c r="I1664" s="2"/>
      <c r="J1664" s="16"/>
      <c r="K1664" s="2"/>
    </row>
    <row r="1665" spans="1:11" x14ac:dyDescent="0.25">
      <c r="A1665" s="2"/>
      <c r="B1665" s="2"/>
      <c r="C1665" s="2"/>
      <c r="D1665" s="16"/>
      <c r="E1665" s="2"/>
      <c r="F1665" s="2"/>
      <c r="G1665" s="2"/>
      <c r="H1665" s="2"/>
      <c r="I1665" s="2"/>
      <c r="J1665" s="16"/>
      <c r="K1665" s="2"/>
    </row>
    <row r="1666" spans="1:11" x14ac:dyDescent="0.25">
      <c r="A1666" s="2"/>
      <c r="B1666" s="2"/>
      <c r="C1666" s="2"/>
      <c r="D1666" s="16"/>
      <c r="E1666" s="2"/>
      <c r="F1666" s="2"/>
      <c r="G1666" s="2"/>
      <c r="H1666" s="2"/>
      <c r="I1666" s="2"/>
      <c r="J1666" s="16"/>
      <c r="K1666" s="2"/>
    </row>
    <row r="1667" spans="1:11" x14ac:dyDescent="0.25">
      <c r="A1667" s="2"/>
      <c r="B1667" s="2"/>
      <c r="C1667" s="2"/>
      <c r="D1667" s="16"/>
      <c r="E1667" s="2"/>
      <c r="F1667" s="2"/>
      <c r="G1667" s="2"/>
      <c r="H1667" s="2"/>
      <c r="I1667" s="2"/>
      <c r="J1667" s="16"/>
      <c r="K1667" s="2"/>
    </row>
    <row r="1668" spans="1:11" x14ac:dyDescent="0.25">
      <c r="A1668" s="2"/>
      <c r="B1668" s="2"/>
      <c r="C1668" s="2"/>
      <c r="D1668" s="16"/>
      <c r="E1668" s="2"/>
      <c r="F1668" s="2"/>
      <c r="G1668" s="2"/>
      <c r="H1668" s="2"/>
      <c r="I1668" s="2"/>
      <c r="J1668" s="16"/>
      <c r="K1668" s="2"/>
    </row>
    <row r="1669" spans="1:11" x14ac:dyDescent="0.25">
      <c r="A1669" s="2"/>
      <c r="B1669" s="2"/>
      <c r="C1669" s="2"/>
      <c r="D1669" s="16"/>
      <c r="E1669" s="2"/>
      <c r="F1669" s="2"/>
      <c r="G1669" s="2"/>
      <c r="H1669" s="2"/>
      <c r="I1669" s="2"/>
      <c r="J1669" s="16"/>
      <c r="K1669" s="2"/>
    </row>
    <row r="1670" spans="1:11" x14ac:dyDescent="0.25">
      <c r="A1670" s="2"/>
      <c r="B1670" s="2"/>
      <c r="C1670" s="2"/>
      <c r="D1670" s="16"/>
      <c r="E1670" s="2"/>
      <c r="F1670" s="2"/>
      <c r="G1670" s="2"/>
      <c r="H1670" s="2"/>
      <c r="I1670" s="2"/>
      <c r="J1670" s="16"/>
      <c r="K1670" s="2"/>
    </row>
    <row r="1671" spans="1:11" x14ac:dyDescent="0.25">
      <c r="A1671" s="2"/>
      <c r="B1671" s="2"/>
      <c r="C1671" s="2"/>
      <c r="D1671" s="16"/>
      <c r="E1671" s="2"/>
      <c r="F1671" s="2"/>
      <c r="G1671" s="2"/>
      <c r="H1671" s="2"/>
      <c r="I1671" s="2"/>
      <c r="J1671" s="16"/>
      <c r="K1671" s="2"/>
    </row>
    <row r="1672" spans="1:11" x14ac:dyDescent="0.25">
      <c r="A1672" s="2"/>
      <c r="B1672" s="2"/>
      <c r="C1672" s="2"/>
      <c r="D1672" s="16"/>
      <c r="E1672" s="2"/>
      <c r="F1672" s="2"/>
      <c r="G1672" s="2"/>
      <c r="H1672" s="2"/>
      <c r="I1672" s="2"/>
      <c r="J1672" s="16"/>
      <c r="K1672" s="2"/>
    </row>
    <row r="1673" spans="1:11" x14ac:dyDescent="0.25">
      <c r="A1673" s="2"/>
      <c r="B1673" s="2"/>
      <c r="C1673" s="2"/>
      <c r="D1673" s="16"/>
      <c r="E1673" s="2"/>
      <c r="F1673" s="2"/>
      <c r="G1673" s="2"/>
      <c r="H1673" s="2"/>
      <c r="I1673" s="2"/>
      <c r="J1673" s="16"/>
      <c r="K1673" s="2"/>
    </row>
    <row r="1674" spans="1:11" x14ac:dyDescent="0.25">
      <c r="A1674" s="2"/>
      <c r="B1674" s="2"/>
      <c r="C1674" s="2"/>
      <c r="D1674" s="16"/>
      <c r="E1674" s="2"/>
      <c r="F1674" s="2"/>
      <c r="G1674" s="2"/>
      <c r="H1674" s="2"/>
      <c r="I1674" s="2"/>
      <c r="J1674" s="16"/>
      <c r="K1674" s="2"/>
    </row>
    <row r="1675" spans="1:11" x14ac:dyDescent="0.25">
      <c r="A1675" s="2"/>
      <c r="B1675" s="2"/>
      <c r="C1675" s="2"/>
      <c r="D1675" s="16"/>
      <c r="E1675" s="2"/>
      <c r="F1675" s="2"/>
      <c r="G1675" s="2"/>
      <c r="H1675" s="2"/>
      <c r="I1675" s="2"/>
      <c r="J1675" s="16"/>
      <c r="K1675" s="2"/>
    </row>
    <row r="1676" spans="1:11" x14ac:dyDescent="0.25">
      <c r="A1676" s="2"/>
      <c r="B1676" s="2"/>
      <c r="C1676" s="2"/>
      <c r="D1676" s="16"/>
      <c r="E1676" s="2"/>
      <c r="F1676" s="2"/>
      <c r="G1676" s="2"/>
      <c r="H1676" s="2"/>
      <c r="I1676" s="2"/>
      <c r="J1676" s="16"/>
      <c r="K1676" s="2"/>
    </row>
    <row r="1677" spans="1:11" x14ac:dyDescent="0.25">
      <c r="A1677" s="2"/>
      <c r="B1677" s="2"/>
      <c r="C1677" s="2"/>
      <c r="D1677" s="16"/>
      <c r="E1677" s="2"/>
      <c r="F1677" s="2"/>
      <c r="G1677" s="2"/>
      <c r="H1677" s="2"/>
      <c r="I1677" s="2"/>
      <c r="J1677" s="16"/>
      <c r="K1677" s="2"/>
    </row>
    <row r="1678" spans="1:11" x14ac:dyDescent="0.25">
      <c r="A1678" s="2"/>
      <c r="B1678" s="2"/>
      <c r="C1678" s="2"/>
      <c r="D1678" s="16"/>
      <c r="E1678" s="2"/>
      <c r="F1678" s="2"/>
      <c r="G1678" s="2"/>
      <c r="H1678" s="2"/>
      <c r="I1678" s="2"/>
      <c r="J1678" s="16"/>
      <c r="K1678" s="2"/>
    </row>
    <row r="1679" spans="1:11" x14ac:dyDescent="0.25">
      <c r="A1679" s="2"/>
      <c r="B1679" s="2"/>
      <c r="C1679" s="2"/>
      <c r="D1679" s="16"/>
      <c r="E1679" s="2"/>
      <c r="F1679" s="2"/>
      <c r="G1679" s="2"/>
      <c r="H1679" s="2"/>
      <c r="I1679" s="2"/>
      <c r="J1679" s="16"/>
      <c r="K1679" s="2"/>
    </row>
    <row r="1680" spans="1:11" x14ac:dyDescent="0.25">
      <c r="A1680" s="2"/>
      <c r="B1680" s="2"/>
      <c r="C1680" s="2"/>
      <c r="D1680" s="16"/>
      <c r="E1680" s="2"/>
      <c r="F1680" s="2"/>
      <c r="G1680" s="2"/>
      <c r="H1680" s="2"/>
      <c r="I1680" s="2"/>
      <c r="J1680" s="16"/>
      <c r="K1680" s="2"/>
    </row>
    <row r="1681" spans="1:11" x14ac:dyDescent="0.25">
      <c r="A1681" s="2"/>
      <c r="B1681" s="2"/>
      <c r="C1681" s="2"/>
      <c r="D1681" s="16"/>
      <c r="E1681" s="2"/>
      <c r="F1681" s="2"/>
      <c r="G1681" s="2"/>
      <c r="H1681" s="2"/>
      <c r="I1681" s="2"/>
      <c r="J1681" s="16"/>
      <c r="K1681" s="2"/>
    </row>
    <row r="1682" spans="1:11" x14ac:dyDescent="0.25">
      <c r="A1682" s="2"/>
      <c r="B1682" s="2"/>
      <c r="C1682" s="2"/>
      <c r="D1682" s="16"/>
      <c r="E1682" s="2"/>
      <c r="F1682" s="2"/>
      <c r="G1682" s="2"/>
      <c r="H1682" s="2"/>
      <c r="I1682" s="2"/>
      <c r="J1682" s="16"/>
      <c r="K1682" s="2"/>
    </row>
    <row r="1683" spans="1:11" x14ac:dyDescent="0.25">
      <c r="A1683" s="2"/>
      <c r="B1683" s="2"/>
      <c r="C1683" s="2"/>
      <c r="D1683" s="16"/>
      <c r="E1683" s="2"/>
      <c r="F1683" s="2"/>
      <c r="G1683" s="2"/>
      <c r="H1683" s="2"/>
      <c r="I1683" s="2"/>
      <c r="J1683" s="16"/>
      <c r="K1683" s="2"/>
    </row>
    <row r="1684" spans="1:11" x14ac:dyDescent="0.25">
      <c r="A1684" s="2"/>
      <c r="B1684" s="2"/>
      <c r="C1684" s="2"/>
      <c r="D1684" s="16"/>
      <c r="E1684" s="2"/>
      <c r="F1684" s="2"/>
      <c r="G1684" s="2"/>
      <c r="H1684" s="2"/>
      <c r="I1684" s="2"/>
      <c r="J1684" s="16"/>
      <c r="K1684" s="2"/>
    </row>
    <row r="1685" spans="1:11" x14ac:dyDescent="0.25">
      <c r="A1685" s="2"/>
      <c r="B1685" s="2"/>
      <c r="C1685" s="2"/>
      <c r="D1685" s="16"/>
      <c r="E1685" s="2"/>
      <c r="F1685" s="2"/>
      <c r="G1685" s="2"/>
      <c r="H1685" s="2"/>
      <c r="I1685" s="2"/>
      <c r="J1685" s="16"/>
      <c r="K1685" s="2"/>
    </row>
    <row r="1686" spans="1:11" x14ac:dyDescent="0.25">
      <c r="A1686" s="2"/>
      <c r="B1686" s="2"/>
      <c r="C1686" s="2"/>
      <c r="D1686" s="16"/>
      <c r="E1686" s="2"/>
      <c r="F1686" s="2"/>
      <c r="G1686" s="2"/>
      <c r="H1686" s="2"/>
      <c r="I1686" s="2"/>
      <c r="J1686" s="16"/>
      <c r="K1686" s="2"/>
    </row>
    <row r="1687" spans="1:11" x14ac:dyDescent="0.25">
      <c r="A1687" s="2"/>
      <c r="B1687" s="2"/>
      <c r="C1687" s="2"/>
      <c r="D1687" s="16"/>
      <c r="E1687" s="2"/>
      <c r="F1687" s="2"/>
      <c r="G1687" s="2"/>
      <c r="H1687" s="2"/>
      <c r="I1687" s="2"/>
      <c r="J1687" s="16"/>
      <c r="K1687" s="2"/>
    </row>
    <row r="1688" spans="1:11" x14ac:dyDescent="0.25">
      <c r="A1688" s="2"/>
      <c r="B1688" s="2"/>
      <c r="C1688" s="2"/>
      <c r="D1688" s="16"/>
      <c r="E1688" s="2"/>
      <c r="F1688" s="2"/>
      <c r="G1688" s="2"/>
      <c r="H1688" s="2"/>
      <c r="I1688" s="2"/>
      <c r="J1688" s="16"/>
      <c r="K1688" s="2"/>
    </row>
    <row r="1689" spans="1:11" x14ac:dyDescent="0.25">
      <c r="A1689" s="2"/>
      <c r="B1689" s="2"/>
      <c r="C1689" s="2"/>
      <c r="D1689" s="16"/>
      <c r="E1689" s="2"/>
      <c r="F1689" s="2"/>
      <c r="G1689" s="2"/>
      <c r="H1689" s="2"/>
      <c r="I1689" s="2"/>
      <c r="J1689" s="16"/>
      <c r="K1689" s="2"/>
    </row>
    <row r="1690" spans="1:11" x14ac:dyDescent="0.25">
      <c r="A1690" s="2"/>
      <c r="B1690" s="2"/>
      <c r="C1690" s="2"/>
      <c r="D1690" s="16"/>
      <c r="E1690" s="2"/>
      <c r="F1690" s="2"/>
      <c r="G1690" s="2"/>
      <c r="H1690" s="2"/>
      <c r="I1690" s="2"/>
      <c r="J1690" s="16"/>
      <c r="K1690" s="2"/>
    </row>
    <row r="1691" spans="1:11" x14ac:dyDescent="0.25">
      <c r="A1691" s="2"/>
      <c r="B1691" s="2"/>
      <c r="C1691" s="2"/>
      <c r="D1691" s="16"/>
      <c r="E1691" s="2"/>
      <c r="F1691" s="2"/>
      <c r="G1691" s="2"/>
      <c r="H1691" s="2"/>
      <c r="I1691" s="2"/>
      <c r="J1691" s="16"/>
      <c r="K1691" s="2"/>
    </row>
    <row r="1692" spans="1:11" x14ac:dyDescent="0.25">
      <c r="A1692" s="2"/>
      <c r="B1692" s="2"/>
      <c r="C1692" s="2"/>
      <c r="D1692" s="16"/>
      <c r="E1692" s="2"/>
      <c r="F1692" s="2"/>
      <c r="G1692" s="2"/>
      <c r="H1692" s="2"/>
      <c r="I1692" s="2"/>
      <c r="J1692" s="16"/>
      <c r="K1692" s="2"/>
    </row>
    <row r="1693" spans="1:11" x14ac:dyDescent="0.25">
      <c r="A1693" s="2"/>
      <c r="B1693" s="2"/>
      <c r="C1693" s="2"/>
      <c r="D1693" s="16"/>
      <c r="E1693" s="2"/>
      <c r="F1693" s="2"/>
      <c r="G1693" s="2"/>
      <c r="H1693" s="2"/>
      <c r="I1693" s="2"/>
      <c r="J1693" s="16"/>
      <c r="K1693" s="2"/>
    </row>
    <row r="1694" spans="1:11" x14ac:dyDescent="0.25">
      <c r="A1694" s="2"/>
      <c r="B1694" s="2"/>
      <c r="C1694" s="2"/>
      <c r="D1694" s="16"/>
      <c r="E1694" s="2"/>
      <c r="F1694" s="2"/>
      <c r="G1694" s="2"/>
      <c r="H1694" s="2"/>
      <c r="I1694" s="2"/>
      <c r="J1694" s="16"/>
      <c r="K1694" s="2"/>
    </row>
    <row r="1695" spans="1:11" x14ac:dyDescent="0.25">
      <c r="A1695" s="2"/>
      <c r="B1695" s="2"/>
      <c r="C1695" s="2"/>
      <c r="D1695" s="16"/>
      <c r="E1695" s="2"/>
      <c r="F1695" s="2"/>
      <c r="G1695" s="2"/>
      <c r="H1695" s="2"/>
      <c r="I1695" s="2"/>
      <c r="J1695" s="16"/>
      <c r="K1695" s="2"/>
    </row>
    <row r="1696" spans="1:11" x14ac:dyDescent="0.25">
      <c r="A1696" s="2"/>
      <c r="B1696" s="2"/>
      <c r="C1696" s="2"/>
      <c r="D1696" s="16"/>
      <c r="E1696" s="2"/>
      <c r="F1696" s="2"/>
      <c r="G1696" s="2"/>
      <c r="H1696" s="2"/>
      <c r="I1696" s="2"/>
      <c r="J1696" s="16"/>
      <c r="K1696" s="2"/>
    </row>
    <row r="1697" spans="1:11" x14ac:dyDescent="0.25">
      <c r="A1697" s="2"/>
      <c r="B1697" s="2"/>
      <c r="C1697" s="2"/>
      <c r="D1697" s="16"/>
      <c r="E1697" s="2"/>
      <c r="F1697" s="2"/>
      <c r="G1697" s="2"/>
      <c r="H1697" s="2"/>
      <c r="I1697" s="2"/>
      <c r="J1697" s="16"/>
      <c r="K1697" s="2"/>
    </row>
    <row r="1698" spans="1:11" x14ac:dyDescent="0.25">
      <c r="A1698" s="2"/>
      <c r="B1698" s="2"/>
      <c r="C1698" s="2"/>
      <c r="D1698" s="16"/>
      <c r="E1698" s="2"/>
      <c r="F1698" s="2"/>
      <c r="G1698" s="2"/>
      <c r="H1698" s="2"/>
      <c r="I1698" s="2"/>
      <c r="J1698" s="16"/>
      <c r="K1698" s="2"/>
    </row>
    <row r="1699" spans="1:11" x14ac:dyDescent="0.25">
      <c r="A1699" s="2"/>
      <c r="B1699" s="2"/>
      <c r="C1699" s="2"/>
      <c r="D1699" s="16"/>
      <c r="E1699" s="2"/>
      <c r="F1699" s="2"/>
      <c r="G1699" s="2"/>
      <c r="H1699" s="2"/>
      <c r="I1699" s="2"/>
      <c r="J1699" s="16"/>
      <c r="K1699" s="2"/>
    </row>
    <row r="1700" spans="1:11" x14ac:dyDescent="0.25">
      <c r="A1700" s="2"/>
      <c r="B1700" s="2"/>
      <c r="C1700" s="2"/>
      <c r="D1700" s="16"/>
      <c r="E1700" s="2"/>
      <c r="F1700" s="2"/>
      <c r="G1700" s="2"/>
      <c r="H1700" s="2"/>
      <c r="I1700" s="2"/>
      <c r="J1700" s="16"/>
      <c r="K1700" s="2"/>
    </row>
    <row r="1701" spans="1:11" x14ac:dyDescent="0.25">
      <c r="A1701" s="2"/>
      <c r="B1701" s="2"/>
      <c r="C1701" s="2"/>
      <c r="D1701" s="16"/>
      <c r="E1701" s="2"/>
      <c r="F1701" s="2"/>
      <c r="G1701" s="2"/>
      <c r="H1701" s="2"/>
      <c r="I1701" s="2"/>
      <c r="J1701" s="16"/>
      <c r="K1701" s="2"/>
    </row>
    <row r="1702" spans="1:11" x14ac:dyDescent="0.25">
      <c r="A1702" s="2"/>
      <c r="B1702" s="2"/>
      <c r="C1702" s="2"/>
      <c r="D1702" s="16"/>
      <c r="E1702" s="2"/>
      <c r="F1702" s="2"/>
      <c r="G1702" s="2"/>
      <c r="H1702" s="2"/>
      <c r="I1702" s="2"/>
      <c r="J1702" s="16"/>
      <c r="K1702" s="2"/>
    </row>
    <row r="1703" spans="1:11" x14ac:dyDescent="0.25">
      <c r="A1703" s="2"/>
      <c r="B1703" s="2"/>
      <c r="C1703" s="2"/>
      <c r="D1703" s="16"/>
      <c r="E1703" s="2"/>
      <c r="F1703" s="2"/>
      <c r="G1703" s="2"/>
      <c r="H1703" s="2"/>
      <c r="I1703" s="2"/>
      <c r="J1703" s="16"/>
      <c r="K1703" s="2"/>
    </row>
    <row r="1704" spans="1:11" x14ac:dyDescent="0.25">
      <c r="A1704" s="2"/>
      <c r="B1704" s="2"/>
      <c r="C1704" s="2"/>
      <c r="D1704" s="16"/>
      <c r="E1704" s="2"/>
      <c r="F1704" s="2"/>
      <c r="G1704" s="2"/>
      <c r="H1704" s="2"/>
      <c r="I1704" s="2"/>
      <c r="J1704" s="16"/>
      <c r="K1704" s="2"/>
    </row>
    <row r="1705" spans="1:11" x14ac:dyDescent="0.25">
      <c r="A1705" s="2"/>
      <c r="B1705" s="2"/>
      <c r="C1705" s="2"/>
      <c r="D1705" s="16"/>
      <c r="E1705" s="2"/>
      <c r="F1705" s="2"/>
      <c r="G1705" s="2"/>
      <c r="H1705" s="2"/>
      <c r="I1705" s="2"/>
      <c r="J1705" s="16"/>
      <c r="K1705" s="2"/>
    </row>
    <row r="1706" spans="1:11" x14ac:dyDescent="0.25">
      <c r="A1706" s="2"/>
      <c r="B1706" s="2"/>
      <c r="C1706" s="2"/>
      <c r="D1706" s="16"/>
      <c r="E1706" s="2"/>
      <c r="F1706" s="2"/>
      <c r="G1706" s="2"/>
      <c r="H1706" s="2"/>
      <c r="I1706" s="2"/>
      <c r="J1706" s="16"/>
      <c r="K1706" s="2"/>
    </row>
    <row r="1707" spans="1:11" x14ac:dyDescent="0.25">
      <c r="A1707" s="2"/>
      <c r="B1707" s="2"/>
      <c r="C1707" s="2"/>
      <c r="D1707" s="16"/>
      <c r="E1707" s="2"/>
      <c r="F1707" s="2"/>
      <c r="G1707" s="2"/>
      <c r="H1707" s="2"/>
      <c r="I1707" s="2"/>
      <c r="J1707" s="16"/>
      <c r="K1707" s="2"/>
    </row>
    <row r="1708" spans="1:11" x14ac:dyDescent="0.25">
      <c r="A1708" s="2"/>
      <c r="B1708" s="2"/>
      <c r="C1708" s="2"/>
      <c r="D1708" s="16"/>
      <c r="E1708" s="2"/>
      <c r="F1708" s="2"/>
      <c r="G1708" s="2"/>
      <c r="H1708" s="2"/>
      <c r="I1708" s="2"/>
      <c r="J1708" s="16"/>
      <c r="K1708" s="2"/>
    </row>
    <row r="1709" spans="1:11" x14ac:dyDescent="0.25">
      <c r="A1709" s="2"/>
      <c r="B1709" s="2"/>
      <c r="C1709" s="2"/>
      <c r="D1709" s="16"/>
      <c r="E1709" s="2"/>
      <c r="F1709" s="2"/>
      <c r="G1709" s="2"/>
      <c r="H1709" s="2"/>
      <c r="I1709" s="2"/>
      <c r="J1709" s="16"/>
      <c r="K1709" s="2"/>
    </row>
    <row r="1710" spans="1:11" x14ac:dyDescent="0.25">
      <c r="A1710" s="2"/>
      <c r="B1710" s="2"/>
      <c r="C1710" s="2"/>
      <c r="D1710" s="16"/>
      <c r="E1710" s="2"/>
      <c r="F1710" s="2"/>
      <c r="G1710" s="2"/>
      <c r="H1710" s="2"/>
      <c r="I1710" s="2"/>
      <c r="J1710" s="16"/>
      <c r="K1710" s="2"/>
    </row>
    <row r="1711" spans="1:11" x14ac:dyDescent="0.25">
      <c r="A1711" s="2"/>
      <c r="B1711" s="2"/>
      <c r="C1711" s="2"/>
      <c r="D1711" s="16"/>
      <c r="E1711" s="2"/>
      <c r="F1711" s="2"/>
      <c r="G1711" s="2"/>
      <c r="H1711" s="2"/>
      <c r="I1711" s="2"/>
      <c r="J1711" s="16"/>
      <c r="K1711" s="2"/>
    </row>
    <row r="1712" spans="1:11" x14ac:dyDescent="0.25">
      <c r="A1712" s="2"/>
      <c r="B1712" s="2"/>
      <c r="C1712" s="2"/>
      <c r="D1712" s="16"/>
      <c r="E1712" s="2"/>
      <c r="F1712" s="2"/>
      <c r="G1712" s="2"/>
      <c r="H1712" s="2"/>
      <c r="I1712" s="2"/>
      <c r="J1712" s="16"/>
      <c r="K1712" s="2"/>
    </row>
    <row r="1713" spans="1:11" x14ac:dyDescent="0.25">
      <c r="A1713" s="2"/>
      <c r="B1713" s="2"/>
      <c r="C1713" s="2"/>
      <c r="D1713" s="16"/>
      <c r="E1713" s="2"/>
      <c r="F1713" s="2"/>
      <c r="G1713" s="2"/>
      <c r="H1713" s="2"/>
      <c r="I1713" s="2"/>
      <c r="J1713" s="16"/>
      <c r="K1713" s="2"/>
    </row>
    <row r="1714" spans="1:11" x14ac:dyDescent="0.25">
      <c r="A1714" s="2"/>
      <c r="B1714" s="2"/>
      <c r="C1714" s="2"/>
      <c r="D1714" s="16"/>
      <c r="E1714" s="2"/>
      <c r="F1714" s="2"/>
      <c r="G1714" s="2"/>
      <c r="H1714" s="2"/>
      <c r="I1714" s="2"/>
      <c r="J1714" s="16"/>
      <c r="K1714" s="2"/>
    </row>
    <row r="1715" spans="1:11" x14ac:dyDescent="0.25">
      <c r="A1715" s="2"/>
      <c r="B1715" s="2"/>
      <c r="C1715" s="2"/>
      <c r="D1715" s="16"/>
      <c r="E1715" s="2"/>
      <c r="F1715" s="2"/>
      <c r="G1715" s="2"/>
      <c r="H1715" s="2"/>
      <c r="I1715" s="2"/>
      <c r="J1715" s="16"/>
      <c r="K1715" s="2"/>
    </row>
    <row r="1716" spans="1:11" x14ac:dyDescent="0.25">
      <c r="A1716" s="2"/>
      <c r="B1716" s="2"/>
      <c r="C1716" s="2"/>
      <c r="D1716" s="16"/>
      <c r="E1716" s="2"/>
      <c r="F1716" s="2"/>
      <c r="G1716" s="2"/>
      <c r="H1716" s="2"/>
      <c r="I1716" s="2"/>
      <c r="J1716" s="16"/>
      <c r="K1716" s="2"/>
    </row>
    <row r="1717" spans="1:11" x14ac:dyDescent="0.25">
      <c r="A1717" s="2"/>
      <c r="B1717" s="2"/>
      <c r="C1717" s="2"/>
      <c r="D1717" s="16"/>
      <c r="E1717" s="2"/>
      <c r="F1717" s="2"/>
      <c r="G1717" s="2"/>
      <c r="H1717" s="2"/>
      <c r="I1717" s="2"/>
      <c r="J1717" s="16"/>
      <c r="K1717" s="2"/>
    </row>
    <row r="1718" spans="1:11" x14ac:dyDescent="0.25">
      <c r="A1718" s="2"/>
      <c r="B1718" s="2"/>
      <c r="C1718" s="2"/>
      <c r="D1718" s="16"/>
      <c r="E1718" s="2"/>
      <c r="F1718" s="2"/>
      <c r="G1718" s="2"/>
      <c r="H1718" s="2"/>
      <c r="I1718" s="2"/>
      <c r="J1718" s="16"/>
      <c r="K1718" s="2"/>
    </row>
    <row r="1719" spans="1:11" x14ac:dyDescent="0.25">
      <c r="A1719" s="2"/>
      <c r="B1719" s="2"/>
      <c r="C1719" s="2"/>
      <c r="D1719" s="16"/>
      <c r="E1719" s="2"/>
      <c r="F1719" s="2"/>
      <c r="G1719" s="2"/>
      <c r="H1719" s="2"/>
      <c r="I1719" s="2"/>
      <c r="J1719" s="16"/>
      <c r="K1719" s="2"/>
    </row>
    <row r="1720" spans="1:11" x14ac:dyDescent="0.25">
      <c r="A1720" s="2"/>
      <c r="B1720" s="2"/>
      <c r="C1720" s="2"/>
      <c r="D1720" s="16"/>
      <c r="E1720" s="2"/>
      <c r="F1720" s="2"/>
      <c r="G1720" s="2"/>
      <c r="H1720" s="2"/>
      <c r="I1720" s="2"/>
      <c r="J1720" s="16"/>
      <c r="K1720" s="2"/>
    </row>
    <row r="1721" spans="1:11" x14ac:dyDescent="0.25">
      <c r="A1721" s="2"/>
      <c r="B1721" s="2"/>
      <c r="C1721" s="2"/>
      <c r="D1721" s="16"/>
      <c r="E1721" s="2"/>
      <c r="F1721" s="2"/>
      <c r="G1721" s="2"/>
      <c r="H1721" s="2"/>
      <c r="I1721" s="2"/>
      <c r="J1721" s="16"/>
      <c r="K1721" s="2"/>
    </row>
    <row r="1722" spans="1:11" x14ac:dyDescent="0.25">
      <c r="A1722" s="2"/>
      <c r="B1722" s="2"/>
      <c r="C1722" s="2"/>
      <c r="D1722" s="16"/>
      <c r="E1722" s="2"/>
      <c r="F1722" s="2"/>
      <c r="G1722" s="2"/>
      <c r="H1722" s="2"/>
      <c r="I1722" s="2"/>
      <c r="J1722" s="16"/>
      <c r="K1722" s="2"/>
    </row>
    <row r="1723" spans="1:11" x14ac:dyDescent="0.25">
      <c r="A1723" s="2"/>
      <c r="B1723" s="2"/>
      <c r="C1723" s="2"/>
      <c r="D1723" s="16"/>
      <c r="E1723" s="2"/>
      <c r="F1723" s="2"/>
      <c r="G1723" s="2"/>
      <c r="H1723" s="2"/>
      <c r="I1723" s="2"/>
      <c r="J1723" s="16"/>
      <c r="K1723" s="2"/>
    </row>
    <row r="1724" spans="1:11" x14ac:dyDescent="0.25">
      <c r="A1724" s="2"/>
      <c r="B1724" s="2"/>
      <c r="C1724" s="2"/>
      <c r="D1724" s="16"/>
      <c r="E1724" s="2"/>
      <c r="F1724" s="2"/>
      <c r="G1724" s="2"/>
      <c r="H1724" s="2"/>
      <c r="I1724" s="2"/>
      <c r="J1724" s="16"/>
      <c r="K1724" s="2"/>
    </row>
    <row r="1725" spans="1:11" x14ac:dyDescent="0.25">
      <c r="A1725" s="2"/>
      <c r="B1725" s="2"/>
      <c r="C1725" s="2"/>
      <c r="D1725" s="16"/>
      <c r="E1725" s="2"/>
      <c r="F1725" s="2"/>
      <c r="G1725" s="2"/>
      <c r="H1725" s="2"/>
      <c r="I1725" s="2"/>
      <c r="J1725" s="16"/>
      <c r="K1725" s="2"/>
    </row>
    <row r="1726" spans="1:11" x14ac:dyDescent="0.25">
      <c r="A1726" s="2"/>
      <c r="B1726" s="2"/>
      <c r="C1726" s="2"/>
      <c r="D1726" s="16"/>
      <c r="E1726" s="2"/>
      <c r="F1726" s="2"/>
      <c r="G1726" s="2"/>
      <c r="H1726" s="2"/>
      <c r="I1726" s="2"/>
      <c r="J1726" s="16"/>
      <c r="K1726" s="2"/>
    </row>
    <row r="1727" spans="1:11" x14ac:dyDescent="0.25">
      <c r="A1727" s="2"/>
      <c r="B1727" s="2"/>
      <c r="C1727" s="2"/>
      <c r="D1727" s="16"/>
      <c r="E1727" s="2"/>
      <c r="F1727" s="2"/>
      <c r="G1727" s="2"/>
      <c r="H1727" s="2"/>
      <c r="I1727" s="2"/>
      <c r="J1727" s="16"/>
      <c r="K1727" s="2"/>
    </row>
    <row r="1728" spans="1:11" x14ac:dyDescent="0.25">
      <c r="A1728" s="2"/>
      <c r="B1728" s="2"/>
      <c r="C1728" s="2"/>
      <c r="D1728" s="16"/>
      <c r="E1728" s="2"/>
      <c r="F1728" s="2"/>
      <c r="G1728" s="2"/>
      <c r="H1728" s="2"/>
      <c r="I1728" s="2"/>
      <c r="J1728" s="16"/>
      <c r="K1728" s="2"/>
    </row>
    <row r="1729" spans="1:11" x14ac:dyDescent="0.25">
      <c r="A1729" s="2"/>
      <c r="B1729" s="2"/>
      <c r="C1729" s="2"/>
      <c r="D1729" s="16"/>
      <c r="E1729" s="2"/>
      <c r="F1729" s="2"/>
      <c r="G1729" s="2"/>
      <c r="H1729" s="2"/>
      <c r="I1729" s="2"/>
      <c r="J1729" s="16"/>
      <c r="K1729" s="2"/>
    </row>
    <row r="1730" spans="1:11" x14ac:dyDescent="0.25">
      <c r="A1730" s="2"/>
      <c r="B1730" s="2"/>
      <c r="C1730" s="2"/>
      <c r="D1730" s="16"/>
      <c r="E1730" s="2"/>
      <c r="F1730" s="2"/>
      <c r="G1730" s="2"/>
      <c r="H1730" s="2"/>
      <c r="I1730" s="2"/>
      <c r="J1730" s="16"/>
      <c r="K1730" s="2"/>
    </row>
    <row r="1731" spans="1:11" x14ac:dyDescent="0.25">
      <c r="A1731" s="2"/>
      <c r="B1731" s="2"/>
      <c r="C1731" s="2"/>
      <c r="D1731" s="16"/>
      <c r="E1731" s="2"/>
      <c r="F1731" s="2"/>
      <c r="G1731" s="2"/>
      <c r="H1731" s="2"/>
      <c r="I1731" s="2"/>
      <c r="J1731" s="16"/>
      <c r="K1731" s="2"/>
    </row>
    <row r="1732" spans="1:11" x14ac:dyDescent="0.25">
      <c r="A1732" s="2"/>
      <c r="B1732" s="2"/>
      <c r="C1732" s="2"/>
      <c r="D1732" s="16"/>
      <c r="E1732" s="2"/>
      <c r="F1732" s="2"/>
      <c r="G1732" s="2"/>
      <c r="H1732" s="2"/>
      <c r="I1732" s="2"/>
      <c r="J1732" s="16"/>
      <c r="K1732" s="2"/>
    </row>
    <row r="1733" spans="1:11" x14ac:dyDescent="0.25">
      <c r="A1733" s="2"/>
      <c r="B1733" s="2"/>
      <c r="C1733" s="2"/>
      <c r="D1733" s="16"/>
      <c r="E1733" s="2"/>
      <c r="F1733" s="2"/>
      <c r="G1733" s="2"/>
      <c r="H1733" s="2"/>
      <c r="I1733" s="2"/>
      <c r="J1733" s="16"/>
      <c r="K1733" s="2"/>
    </row>
    <row r="1734" spans="1:11" x14ac:dyDescent="0.25">
      <c r="A1734" s="2"/>
      <c r="B1734" s="2"/>
      <c r="C1734" s="2"/>
      <c r="D1734" s="16"/>
      <c r="E1734" s="2"/>
      <c r="F1734" s="2"/>
      <c r="G1734" s="2"/>
      <c r="H1734" s="2"/>
      <c r="I1734" s="2"/>
      <c r="J1734" s="16"/>
      <c r="K1734" s="2"/>
    </row>
    <row r="1735" spans="1:11" x14ac:dyDescent="0.25">
      <c r="A1735" s="2"/>
      <c r="B1735" s="2"/>
      <c r="C1735" s="2"/>
      <c r="D1735" s="16"/>
      <c r="E1735" s="2"/>
      <c r="F1735" s="2"/>
      <c r="G1735" s="2"/>
      <c r="H1735" s="2"/>
      <c r="I1735" s="2"/>
      <c r="J1735" s="16"/>
      <c r="K1735" s="2"/>
    </row>
    <row r="1736" spans="1:11" x14ac:dyDescent="0.25">
      <c r="A1736" s="2"/>
      <c r="B1736" s="2"/>
      <c r="C1736" s="2"/>
      <c r="D1736" s="16"/>
      <c r="E1736" s="2"/>
      <c r="F1736" s="2"/>
      <c r="G1736" s="2"/>
      <c r="H1736" s="2"/>
      <c r="I1736" s="2"/>
      <c r="J1736" s="16"/>
      <c r="K1736" s="2"/>
    </row>
    <row r="1737" spans="1:11" x14ac:dyDescent="0.25">
      <c r="A1737" s="2"/>
      <c r="B1737" s="2"/>
      <c r="C1737" s="2"/>
      <c r="D1737" s="16"/>
      <c r="E1737" s="2"/>
      <c r="F1737" s="2"/>
      <c r="G1737" s="2"/>
      <c r="H1737" s="2"/>
      <c r="I1737" s="2"/>
      <c r="J1737" s="16"/>
      <c r="K1737" s="2"/>
    </row>
    <row r="1738" spans="1:11" x14ac:dyDescent="0.25">
      <c r="A1738" s="2"/>
      <c r="B1738" s="2"/>
      <c r="C1738" s="2"/>
      <c r="D1738" s="16"/>
      <c r="E1738" s="2"/>
      <c r="F1738" s="2"/>
      <c r="G1738" s="2"/>
      <c r="H1738" s="2"/>
      <c r="I1738" s="2"/>
      <c r="J1738" s="16"/>
      <c r="K1738" s="2"/>
    </row>
    <row r="1739" spans="1:11" x14ac:dyDescent="0.25">
      <c r="A1739" s="2"/>
      <c r="B1739" s="2"/>
      <c r="C1739" s="2"/>
      <c r="D1739" s="16"/>
      <c r="E1739" s="2"/>
      <c r="F1739" s="2"/>
      <c r="G1739" s="2"/>
      <c r="H1739" s="2"/>
      <c r="I1739" s="2"/>
      <c r="J1739" s="16"/>
      <c r="K1739" s="2"/>
    </row>
    <row r="1740" spans="1:11" x14ac:dyDescent="0.25">
      <c r="A1740" s="2"/>
      <c r="B1740" s="2"/>
      <c r="C1740" s="2"/>
      <c r="D1740" s="16"/>
      <c r="E1740" s="2"/>
      <c r="F1740" s="2"/>
      <c r="G1740" s="2"/>
      <c r="H1740" s="2"/>
      <c r="I1740" s="2"/>
      <c r="J1740" s="16"/>
      <c r="K1740" s="2"/>
    </row>
    <row r="1741" spans="1:11" x14ac:dyDescent="0.25">
      <c r="A1741" s="2"/>
      <c r="B1741" s="2"/>
      <c r="C1741" s="2"/>
      <c r="D1741" s="16"/>
      <c r="E1741" s="2"/>
      <c r="F1741" s="2"/>
      <c r="G1741" s="2"/>
      <c r="H1741" s="2"/>
      <c r="I1741" s="2"/>
      <c r="J1741" s="16"/>
      <c r="K1741" s="2"/>
    </row>
    <row r="1742" spans="1:11" x14ac:dyDescent="0.25">
      <c r="A1742" s="2"/>
      <c r="B1742" s="2"/>
      <c r="C1742" s="2"/>
      <c r="D1742" s="16"/>
      <c r="E1742" s="2"/>
      <c r="F1742" s="2"/>
      <c r="G1742" s="2"/>
      <c r="H1742" s="2"/>
      <c r="I1742" s="2"/>
      <c r="J1742" s="16"/>
      <c r="K1742" s="2"/>
    </row>
    <row r="1743" spans="1:11" x14ac:dyDescent="0.25">
      <c r="A1743" s="2"/>
      <c r="B1743" s="2"/>
      <c r="C1743" s="2"/>
      <c r="D1743" s="16"/>
      <c r="E1743" s="2"/>
      <c r="F1743" s="2"/>
      <c r="G1743" s="2"/>
      <c r="H1743" s="2"/>
      <c r="I1743" s="2"/>
      <c r="J1743" s="16"/>
      <c r="K1743" s="2"/>
    </row>
    <row r="1744" spans="1:11" x14ac:dyDescent="0.25">
      <c r="A1744" s="2"/>
      <c r="B1744" s="2"/>
      <c r="C1744" s="2"/>
      <c r="D1744" s="16"/>
      <c r="E1744" s="2"/>
      <c r="F1744" s="2"/>
      <c r="G1744" s="2"/>
      <c r="H1744" s="2"/>
      <c r="I1744" s="2"/>
      <c r="J1744" s="16"/>
      <c r="K1744" s="2"/>
    </row>
    <row r="1745" spans="1:11" x14ac:dyDescent="0.25">
      <c r="A1745" s="2"/>
      <c r="B1745" s="2"/>
      <c r="C1745" s="2"/>
      <c r="D1745" s="16"/>
      <c r="E1745" s="2"/>
      <c r="F1745" s="2"/>
      <c r="G1745" s="2"/>
      <c r="H1745" s="2"/>
      <c r="I1745" s="2"/>
      <c r="J1745" s="16"/>
      <c r="K1745" s="2"/>
    </row>
  </sheetData>
  <autoFilter ref="A3:Y941" xr:uid="{00000000-0009-0000-0000-000000000000}">
    <filterColumn colId="10">
      <filters>
        <filter val="Company Share"/>
      </filters>
    </filterColumn>
    <filterColumn colId="11">
      <filters>
        <filter val="250 sq yards Villa Sold"/>
        <filter val="300 sq yards Villa Sold"/>
        <filter val="Cerise Suites"/>
        <filter val="Flamingo Floors Location- 180 sq yards"/>
        <filter val="Flamingo Floors Location- 193 sq yards"/>
      </filters>
    </filterColumn>
  </autoFilter>
  <mergeCells count="62">
    <mergeCell ref="A963:A996"/>
    <mergeCell ref="A997:A1014"/>
    <mergeCell ref="P987:R987"/>
    <mergeCell ref="P970:P971"/>
    <mergeCell ref="P982:Q982"/>
    <mergeCell ref="P969:X969"/>
    <mergeCell ref="Q1008:Q1014"/>
    <mergeCell ref="E120:F120"/>
    <mergeCell ref="E124:F124"/>
    <mergeCell ref="Q1015:Q1033"/>
    <mergeCell ref="P1015:P1033"/>
    <mergeCell ref="P2:Y2"/>
    <mergeCell ref="E126:F126"/>
    <mergeCell ref="P951:R951"/>
    <mergeCell ref="X1011:X1014"/>
    <mergeCell ref="P991:T991"/>
    <mergeCell ref="P1008:P1014"/>
    <mergeCell ref="P962:Q962"/>
    <mergeCell ref="E735:F735"/>
    <mergeCell ref="E928:F928"/>
    <mergeCell ref="E929:F929"/>
    <mergeCell ref="E129:F129"/>
    <mergeCell ref="E130:F130"/>
    <mergeCell ref="E53:F53"/>
    <mergeCell ref="E54:F54"/>
    <mergeCell ref="E66:F66"/>
    <mergeCell ref="E84:F84"/>
    <mergeCell ref="E119:F119"/>
    <mergeCell ref="A1:G1"/>
    <mergeCell ref="E10:F10"/>
    <mergeCell ref="E48:F48"/>
    <mergeCell ref="E50:F50"/>
    <mergeCell ref="E51:F51"/>
    <mergeCell ref="E125:F125"/>
    <mergeCell ref="E173:F173"/>
    <mergeCell ref="E174:F174"/>
    <mergeCell ref="E175:F175"/>
    <mergeCell ref="E181:F181"/>
    <mergeCell ref="E171:F171"/>
    <mergeCell ref="E172:F172"/>
    <mergeCell ref="E131:F131"/>
    <mergeCell ref="E170:F170"/>
    <mergeCell ref="E758:F758"/>
    <mergeCell ref="E702:F702"/>
    <mergeCell ref="E925:F925"/>
    <mergeCell ref="E926:F926"/>
    <mergeCell ref="E703:F703"/>
    <mergeCell ref="E734:F734"/>
    <mergeCell ref="E736:F736"/>
    <mergeCell ref="C943:O943"/>
    <mergeCell ref="E935:F935"/>
    <mergeCell ref="E927:F927"/>
    <mergeCell ref="E924:F924"/>
    <mergeCell ref="E759:F759"/>
    <mergeCell ref="E760:F760"/>
    <mergeCell ref="E761:F761"/>
    <mergeCell ref="E762:F762"/>
    <mergeCell ref="E931:F931"/>
    <mergeCell ref="E932:F932"/>
    <mergeCell ref="E933:F933"/>
    <mergeCell ref="E934:F934"/>
    <mergeCell ref="E930:F930"/>
  </mergeCells>
  <phoneticPr fontId="9" type="noConversion"/>
  <printOptions horizontalCentered="1" gridLines="1"/>
  <pageMargins left="0.25" right="0.25" top="0.75" bottom="0.75" header="0.3" footer="0.3"/>
  <pageSetup paperSize="9" scale="12" orientation="portrait" r:id="rId1"/>
  <headerFooter alignWithMargins="0"/>
  <rowBreaks count="2" manualBreakCount="2">
    <brk id="220" max="16383" man="1"/>
    <brk id="846" max="23" man="1"/>
  </rowBreaks>
  <extLst>
    <ext xmlns:mx="http://schemas.microsoft.com/office/mac/excel/2008/main" uri="{64002731-A6B0-56B0-2670-7721B7C09600}">
      <mx:PLV Mode="0" OnePage="0" WScale="3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7"/>
  <sheetViews>
    <sheetView view="pageBreakPreview" topLeftCell="A7" zoomScale="70" zoomScaleSheetLayoutView="70" workbookViewId="0">
      <selection activeCell="L162" sqref="L162"/>
    </sheetView>
  </sheetViews>
  <sheetFormatPr defaultColWidth="8.85546875" defaultRowHeight="12.75" x14ac:dyDescent="0.2"/>
  <cols>
    <col min="2" max="2" width="30.140625" style="66" bestFit="1" customWidth="1"/>
    <col min="3" max="3" width="48.42578125" style="64" bestFit="1" customWidth="1"/>
    <col min="4" max="4" width="43.28515625" customWidth="1"/>
    <col min="5" max="5" width="16.7109375" customWidth="1"/>
    <col min="6" max="6" width="14.7109375" bestFit="1" customWidth="1"/>
    <col min="7" max="7" width="13.85546875" customWidth="1"/>
  </cols>
  <sheetData>
    <row r="1" spans="2:7" ht="24.75" customHeight="1" x14ac:dyDescent="0.2"/>
    <row r="14" spans="2:7" ht="20.25" x14ac:dyDescent="0.2">
      <c r="B14" s="305" t="s">
        <v>309</v>
      </c>
      <c r="C14" s="305"/>
      <c r="D14" s="305"/>
      <c r="E14" s="305"/>
      <c r="F14" s="305"/>
      <c r="G14" s="305"/>
    </row>
    <row r="15" spans="2:7" ht="20.25" x14ac:dyDescent="0.2">
      <c r="B15" s="65"/>
      <c r="C15" s="65"/>
      <c r="D15" s="65"/>
      <c r="E15" s="65"/>
      <c r="F15" s="65"/>
      <c r="G15" s="65"/>
    </row>
    <row r="16" spans="2:7" ht="47.25" x14ac:dyDescent="0.2">
      <c r="B16" s="112" t="s">
        <v>236</v>
      </c>
      <c r="C16" s="112" t="s">
        <v>251</v>
      </c>
      <c r="D16" s="113" t="s">
        <v>270</v>
      </c>
      <c r="E16" s="113" t="s">
        <v>254</v>
      </c>
      <c r="F16" s="113" t="s">
        <v>252</v>
      </c>
      <c r="G16" s="113" t="s">
        <v>253</v>
      </c>
    </row>
    <row r="17" spans="2:7" ht="20.25" x14ac:dyDescent="0.3">
      <c r="B17" s="78">
        <v>1</v>
      </c>
      <c r="C17" s="79" t="s">
        <v>310</v>
      </c>
      <c r="D17" s="78"/>
      <c r="E17" s="78">
        <v>180</v>
      </c>
      <c r="F17" s="78">
        <v>157</v>
      </c>
      <c r="G17" s="78"/>
    </row>
    <row r="18" spans="2:7" ht="20.25" x14ac:dyDescent="0.3">
      <c r="B18" s="78">
        <v>2</v>
      </c>
      <c r="C18" s="79" t="s">
        <v>255</v>
      </c>
      <c r="D18" s="78" t="s">
        <v>271</v>
      </c>
      <c r="E18" s="78">
        <v>400</v>
      </c>
      <c r="F18" s="78">
        <v>34</v>
      </c>
      <c r="G18" s="78"/>
    </row>
    <row r="19" spans="2:7" ht="20.25" x14ac:dyDescent="0.3">
      <c r="B19" s="78">
        <v>3</v>
      </c>
      <c r="C19" s="79" t="s">
        <v>256</v>
      </c>
      <c r="D19" s="78"/>
      <c r="E19" s="78">
        <v>180</v>
      </c>
      <c r="F19" s="78">
        <v>105</v>
      </c>
      <c r="G19" s="78"/>
    </row>
    <row r="20" spans="2:7" ht="20.25" x14ac:dyDescent="0.3">
      <c r="B20" s="78">
        <v>4</v>
      </c>
      <c r="C20" s="79" t="s">
        <v>256</v>
      </c>
      <c r="D20" s="78"/>
      <c r="E20" s="78">
        <v>193</v>
      </c>
      <c r="F20" s="78">
        <v>55</v>
      </c>
      <c r="G20" s="78"/>
    </row>
    <row r="21" spans="2:7" ht="20.25" x14ac:dyDescent="0.3">
      <c r="B21" s="78">
        <v>5</v>
      </c>
      <c r="C21" s="79" t="s">
        <v>257</v>
      </c>
      <c r="D21" s="78"/>
      <c r="E21" s="80" t="s">
        <v>258</v>
      </c>
      <c r="F21" s="78">
        <v>7</v>
      </c>
      <c r="G21" s="78"/>
    </row>
    <row r="22" spans="2:7" ht="20.25" x14ac:dyDescent="0.3">
      <c r="B22" s="78">
        <v>6</v>
      </c>
      <c r="C22" s="79" t="s">
        <v>259</v>
      </c>
      <c r="D22" s="78"/>
      <c r="E22" s="80" t="s">
        <v>258</v>
      </c>
      <c r="F22" s="78">
        <v>23</v>
      </c>
      <c r="G22" s="78"/>
    </row>
    <row r="23" spans="2:7" ht="20.25" x14ac:dyDescent="0.3">
      <c r="B23" s="78">
        <v>7</v>
      </c>
      <c r="C23" s="79" t="s">
        <v>260</v>
      </c>
      <c r="D23" s="78"/>
      <c r="E23" s="78" t="s">
        <v>261</v>
      </c>
      <c r="F23" s="78">
        <v>16</v>
      </c>
      <c r="G23" s="78"/>
    </row>
    <row r="24" spans="2:7" ht="21" thickBot="1" x14ac:dyDescent="0.35">
      <c r="B24" s="78">
        <v>8</v>
      </c>
      <c r="C24" s="81" t="s">
        <v>262</v>
      </c>
      <c r="D24" s="78"/>
      <c r="E24" s="78">
        <v>105</v>
      </c>
      <c r="F24" s="78">
        <v>105</v>
      </c>
      <c r="G24" s="78"/>
    </row>
    <row r="25" spans="2:7" ht="20.25" x14ac:dyDescent="0.3">
      <c r="B25" s="82"/>
      <c r="C25" s="287" t="s">
        <v>268</v>
      </c>
      <c r="D25" s="83" t="s">
        <v>263</v>
      </c>
      <c r="E25" s="78">
        <v>43</v>
      </c>
      <c r="F25" s="78"/>
      <c r="G25" s="78"/>
    </row>
    <row r="26" spans="2:7" ht="20.25" x14ac:dyDescent="0.3">
      <c r="B26" s="82"/>
      <c r="C26" s="288"/>
      <c r="D26" s="83" t="s">
        <v>264</v>
      </c>
      <c r="E26" s="78">
        <v>31</v>
      </c>
      <c r="F26" s="78"/>
      <c r="G26" s="78"/>
    </row>
    <row r="27" spans="2:7" ht="20.25" x14ac:dyDescent="0.3">
      <c r="B27" s="82"/>
      <c r="C27" s="288"/>
      <c r="D27" s="83" t="s">
        <v>265</v>
      </c>
      <c r="E27" s="78">
        <v>21</v>
      </c>
      <c r="F27" s="78"/>
      <c r="G27" s="78"/>
    </row>
    <row r="28" spans="2:7" ht="20.25" x14ac:dyDescent="0.3">
      <c r="B28" s="82"/>
      <c r="C28" s="288"/>
      <c r="D28" s="83" t="s">
        <v>266</v>
      </c>
      <c r="E28" s="78">
        <v>2</v>
      </c>
      <c r="F28" s="78"/>
      <c r="G28" s="78"/>
    </row>
    <row r="29" spans="2:7" ht="21" thickBot="1" x14ac:dyDescent="0.35">
      <c r="B29" s="82"/>
      <c r="C29" s="306"/>
      <c r="D29" s="83" t="s">
        <v>267</v>
      </c>
      <c r="E29" s="78">
        <v>8</v>
      </c>
      <c r="F29" s="78"/>
      <c r="G29" s="78"/>
    </row>
    <row r="30" spans="2:7" ht="20.25" x14ac:dyDescent="0.3">
      <c r="B30" s="78">
        <v>9</v>
      </c>
      <c r="C30" s="84" t="s">
        <v>269</v>
      </c>
      <c r="D30" s="78" t="s">
        <v>272</v>
      </c>
      <c r="E30" s="78">
        <v>243</v>
      </c>
      <c r="F30" s="78">
        <v>8</v>
      </c>
      <c r="G30" s="78"/>
    </row>
    <row r="31" spans="2:7" ht="20.25" x14ac:dyDescent="0.3">
      <c r="B31" s="78">
        <v>10</v>
      </c>
      <c r="C31" s="79" t="s">
        <v>273</v>
      </c>
      <c r="D31" s="78" t="s">
        <v>274</v>
      </c>
      <c r="E31" s="78">
        <v>300</v>
      </c>
      <c r="F31" s="78">
        <v>6</v>
      </c>
      <c r="G31" s="78"/>
    </row>
    <row r="32" spans="2:7" ht="20.25" x14ac:dyDescent="0.3">
      <c r="B32" s="78">
        <v>11</v>
      </c>
      <c r="C32" s="79" t="s">
        <v>275</v>
      </c>
      <c r="D32" s="78" t="s">
        <v>276</v>
      </c>
      <c r="E32" s="78">
        <v>327</v>
      </c>
      <c r="F32" s="78">
        <v>6</v>
      </c>
      <c r="G32" s="78"/>
    </row>
    <row r="33" spans="2:7" ht="20.25" x14ac:dyDescent="0.3">
      <c r="B33" s="78">
        <v>12</v>
      </c>
      <c r="C33" s="79" t="s">
        <v>277</v>
      </c>
      <c r="D33" s="78" t="s">
        <v>278</v>
      </c>
      <c r="E33" s="78">
        <v>208</v>
      </c>
      <c r="F33" s="78">
        <v>7</v>
      </c>
      <c r="G33" s="78"/>
    </row>
    <row r="34" spans="2:7" ht="20.25" x14ac:dyDescent="0.3">
      <c r="B34" s="78">
        <v>13</v>
      </c>
      <c r="C34" s="79" t="s">
        <v>277</v>
      </c>
      <c r="D34" s="78" t="s">
        <v>279</v>
      </c>
      <c r="E34" s="78">
        <v>193</v>
      </c>
      <c r="F34" s="78">
        <v>33</v>
      </c>
      <c r="G34" s="78"/>
    </row>
    <row r="35" spans="2:7" ht="20.25" x14ac:dyDescent="0.3">
      <c r="B35" s="78">
        <v>14</v>
      </c>
      <c r="C35" s="79" t="s">
        <v>280</v>
      </c>
      <c r="D35" s="78" t="s">
        <v>281</v>
      </c>
      <c r="E35" s="78">
        <v>300</v>
      </c>
      <c r="F35" s="78">
        <v>14</v>
      </c>
      <c r="G35" s="78"/>
    </row>
    <row r="36" spans="2:7" ht="20.25" x14ac:dyDescent="0.3">
      <c r="B36" s="78">
        <v>15</v>
      </c>
      <c r="C36" s="79" t="s">
        <v>282</v>
      </c>
      <c r="D36" s="78" t="s">
        <v>283</v>
      </c>
      <c r="E36" s="78">
        <v>250</v>
      </c>
      <c r="F36" s="78">
        <v>25</v>
      </c>
      <c r="G36" s="78"/>
    </row>
    <row r="37" spans="2:7" ht="20.25" x14ac:dyDescent="0.3">
      <c r="B37" s="78">
        <v>16</v>
      </c>
      <c r="C37" s="79" t="s">
        <v>284</v>
      </c>
      <c r="D37" s="78" t="s">
        <v>285</v>
      </c>
      <c r="E37" s="78">
        <v>277</v>
      </c>
      <c r="F37" s="78">
        <v>1</v>
      </c>
      <c r="G37" s="78" t="s">
        <v>286</v>
      </c>
    </row>
    <row r="38" spans="2:7" ht="21" thickBot="1" x14ac:dyDescent="0.35">
      <c r="B38" s="85"/>
      <c r="C38" s="81"/>
      <c r="D38" s="85"/>
      <c r="E38" s="85" t="s">
        <v>287</v>
      </c>
      <c r="F38" s="85">
        <f>SUM(F17:F37)</f>
        <v>602</v>
      </c>
      <c r="G38" s="85"/>
    </row>
    <row r="39" spans="2:7" ht="21" thickBot="1" x14ac:dyDescent="0.35">
      <c r="B39" s="307" t="s">
        <v>295</v>
      </c>
      <c r="C39" s="308"/>
      <c r="D39" s="308"/>
      <c r="E39" s="308"/>
      <c r="F39" s="308"/>
      <c r="G39" s="309"/>
    </row>
    <row r="40" spans="2:7" ht="20.25" x14ac:dyDescent="0.3">
      <c r="B40" s="78">
        <v>15</v>
      </c>
      <c r="C40" s="84"/>
      <c r="D40" s="86"/>
      <c r="E40" s="86">
        <v>180</v>
      </c>
      <c r="F40" s="86">
        <v>1</v>
      </c>
      <c r="G40" s="86"/>
    </row>
    <row r="41" spans="2:7" ht="20.25" x14ac:dyDescent="0.3">
      <c r="B41" s="78">
        <v>16</v>
      </c>
      <c r="C41" s="79"/>
      <c r="D41" s="78"/>
      <c r="E41" s="78">
        <v>193</v>
      </c>
      <c r="F41" s="78">
        <v>1</v>
      </c>
      <c r="G41" s="78"/>
    </row>
    <row r="42" spans="2:7" ht="20.25" x14ac:dyDescent="0.3">
      <c r="B42" s="78">
        <v>17</v>
      </c>
      <c r="C42" s="79"/>
      <c r="D42" s="78"/>
      <c r="E42" s="78" t="s">
        <v>288</v>
      </c>
      <c r="F42" s="78">
        <v>9</v>
      </c>
      <c r="G42" s="78"/>
    </row>
    <row r="43" spans="2:7" ht="20.25" x14ac:dyDescent="0.3">
      <c r="B43" s="78">
        <v>18</v>
      </c>
      <c r="C43" s="79"/>
      <c r="D43" s="78"/>
      <c r="E43" s="78" t="s">
        <v>289</v>
      </c>
      <c r="F43" s="78">
        <v>3</v>
      </c>
      <c r="G43" s="78"/>
    </row>
    <row r="44" spans="2:7" ht="20.25" x14ac:dyDescent="0.3">
      <c r="B44" s="78">
        <v>19</v>
      </c>
      <c r="C44" s="79"/>
      <c r="D44" s="78"/>
      <c r="E44" s="78">
        <v>277</v>
      </c>
      <c r="F44" s="78">
        <v>1</v>
      </c>
      <c r="G44" s="78"/>
    </row>
    <row r="45" spans="2:7" ht="20.25" x14ac:dyDescent="0.3">
      <c r="B45" s="78">
        <v>20</v>
      </c>
      <c r="C45" s="79"/>
      <c r="D45" s="78"/>
      <c r="E45" s="78" t="s">
        <v>290</v>
      </c>
      <c r="F45" s="78">
        <v>18</v>
      </c>
      <c r="G45" s="78"/>
    </row>
    <row r="46" spans="2:7" ht="20.25" x14ac:dyDescent="0.3">
      <c r="B46" s="78">
        <v>21</v>
      </c>
      <c r="C46" s="79"/>
      <c r="D46" s="78"/>
      <c r="E46" s="78" t="s">
        <v>291</v>
      </c>
      <c r="F46" s="78">
        <v>7</v>
      </c>
      <c r="G46" s="78"/>
    </row>
    <row r="47" spans="2:7" ht="20.25" x14ac:dyDescent="0.3">
      <c r="B47" s="78">
        <v>22</v>
      </c>
      <c r="C47" s="79"/>
      <c r="D47" s="78"/>
      <c r="E47" s="78">
        <v>390</v>
      </c>
      <c r="F47" s="78">
        <v>9</v>
      </c>
      <c r="G47" s="78"/>
    </row>
    <row r="48" spans="2:7" ht="20.25" x14ac:dyDescent="0.3">
      <c r="B48" s="78">
        <v>23</v>
      </c>
      <c r="C48" s="79"/>
      <c r="D48" s="78"/>
      <c r="E48" s="78">
        <v>428</v>
      </c>
      <c r="F48" s="78">
        <v>1</v>
      </c>
      <c r="G48" s="78"/>
    </row>
    <row r="49" spans="2:7" ht="20.25" x14ac:dyDescent="0.3">
      <c r="B49" s="78">
        <v>24</v>
      </c>
      <c r="C49" s="79"/>
      <c r="D49" s="78"/>
      <c r="E49" s="78">
        <v>466</v>
      </c>
      <c r="F49" s="78">
        <v>1</v>
      </c>
      <c r="G49" s="78"/>
    </row>
    <row r="50" spans="2:7" ht="20.25" x14ac:dyDescent="0.3">
      <c r="B50" s="78">
        <v>25</v>
      </c>
      <c r="C50" s="79"/>
      <c r="D50" s="78"/>
      <c r="E50" s="78">
        <v>500</v>
      </c>
      <c r="F50" s="78">
        <v>2</v>
      </c>
      <c r="G50" s="78"/>
    </row>
    <row r="51" spans="2:7" ht="20.25" x14ac:dyDescent="0.3">
      <c r="B51" s="78">
        <v>26</v>
      </c>
      <c r="C51" s="79"/>
      <c r="D51" s="78"/>
      <c r="E51" s="78">
        <v>580</v>
      </c>
      <c r="F51" s="78">
        <v>6</v>
      </c>
      <c r="G51" s="78"/>
    </row>
    <row r="52" spans="2:7" ht="20.25" x14ac:dyDescent="0.3">
      <c r="B52" s="78">
        <v>27</v>
      </c>
      <c r="C52" s="79"/>
      <c r="D52" s="78"/>
      <c r="E52" s="78" t="s">
        <v>292</v>
      </c>
      <c r="F52" s="78">
        <v>4</v>
      </c>
      <c r="G52" s="78"/>
    </row>
    <row r="53" spans="2:7" ht="20.25" x14ac:dyDescent="0.3">
      <c r="B53" s="78">
        <v>28</v>
      </c>
      <c r="C53" s="79"/>
      <c r="D53" s="78"/>
      <c r="E53" s="78">
        <v>816</v>
      </c>
      <c r="F53" s="78">
        <v>1</v>
      </c>
      <c r="G53" s="78"/>
    </row>
    <row r="54" spans="2:7" ht="20.25" x14ac:dyDescent="0.3">
      <c r="B54" s="78">
        <v>29</v>
      </c>
      <c r="C54" s="79"/>
      <c r="D54" s="78"/>
      <c r="E54" s="78" t="s">
        <v>293</v>
      </c>
      <c r="F54" s="78">
        <v>9</v>
      </c>
      <c r="G54" s="78"/>
    </row>
    <row r="55" spans="2:7" ht="20.25" x14ac:dyDescent="0.3">
      <c r="B55" s="78">
        <v>30</v>
      </c>
      <c r="C55" s="79"/>
      <c r="D55" s="78"/>
      <c r="E55" s="78" t="s">
        <v>294</v>
      </c>
      <c r="F55" s="78">
        <v>7</v>
      </c>
      <c r="G55" s="78"/>
    </row>
    <row r="56" spans="2:7" ht="20.25" x14ac:dyDescent="0.3">
      <c r="B56" s="78"/>
      <c r="C56" s="79"/>
      <c r="D56" s="78"/>
      <c r="E56" s="85" t="s">
        <v>287</v>
      </c>
      <c r="F56" s="78">
        <f>SUM(F40:F55)</f>
        <v>80</v>
      </c>
      <c r="G56" s="78"/>
    </row>
    <row r="57" spans="2:7" ht="20.25" x14ac:dyDescent="0.3">
      <c r="B57" s="78"/>
      <c r="C57" s="79"/>
      <c r="D57" s="303" t="s">
        <v>296</v>
      </c>
      <c r="E57" s="304"/>
      <c r="F57" s="78">
        <f>+F56+F38</f>
        <v>682</v>
      </c>
      <c r="G57" s="78"/>
    </row>
  </sheetData>
  <mergeCells count="4">
    <mergeCell ref="D57:E57"/>
    <mergeCell ref="B14:G14"/>
    <mergeCell ref="C25:C29"/>
    <mergeCell ref="B39:G39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EBBD-5CC9-4303-9A26-BF8289EC63BB}">
  <dimension ref="A1:E5"/>
  <sheetViews>
    <sheetView view="pageBreakPreview" zoomScale="145" zoomScaleNormal="100" zoomScaleSheetLayoutView="145" workbookViewId="0">
      <selection activeCell="D15" sqref="D15"/>
    </sheetView>
  </sheetViews>
  <sheetFormatPr defaultRowHeight="12.75" x14ac:dyDescent="0.2"/>
  <cols>
    <col min="3" max="4" width="9.28515625" bestFit="1" customWidth="1"/>
  </cols>
  <sheetData>
    <row r="1" spans="1:5" ht="24.6" customHeight="1" x14ac:dyDescent="0.2">
      <c r="A1" s="310" t="s">
        <v>975</v>
      </c>
      <c r="B1" s="311"/>
      <c r="C1" s="311"/>
      <c r="D1" s="311"/>
      <c r="E1" s="312"/>
    </row>
    <row r="2" spans="1:5" ht="15" x14ac:dyDescent="0.3">
      <c r="A2" s="230" t="s">
        <v>833</v>
      </c>
      <c r="B2" s="230" t="s">
        <v>834</v>
      </c>
      <c r="C2" s="201" t="s">
        <v>840</v>
      </c>
      <c r="D2" s="201" t="s">
        <v>949</v>
      </c>
      <c r="E2" s="230" t="s">
        <v>838</v>
      </c>
    </row>
    <row r="3" spans="1:5" x14ac:dyDescent="0.2">
      <c r="A3" s="189">
        <v>1</v>
      </c>
      <c r="B3" s="189" t="s">
        <v>831</v>
      </c>
      <c r="C3" s="190">
        <v>88</v>
      </c>
      <c r="D3" s="231" t="s">
        <v>974</v>
      </c>
      <c r="E3" s="234">
        <f>SUM(C3,D3:D3)</f>
        <v>88</v>
      </c>
    </row>
    <row r="4" spans="1:5" x14ac:dyDescent="0.2">
      <c r="A4" s="189">
        <v>2</v>
      </c>
      <c r="B4" s="189" t="s">
        <v>832</v>
      </c>
      <c r="C4" s="190">
        <v>35</v>
      </c>
      <c r="D4" s="231">
        <v>70</v>
      </c>
      <c r="E4" s="234">
        <f>SUM(C4,D4:D4)</f>
        <v>105</v>
      </c>
    </row>
    <row r="5" spans="1:5" x14ac:dyDescent="0.2">
      <c r="A5" s="232"/>
      <c r="B5" s="232" t="s">
        <v>287</v>
      </c>
      <c r="C5" s="233">
        <f>SUM(C3:C4)</f>
        <v>123</v>
      </c>
      <c r="D5" s="233">
        <f>SUM(D3:D4)</f>
        <v>70</v>
      </c>
      <c r="E5" s="233">
        <f>SUM(E3:E4)</f>
        <v>193</v>
      </c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5"/>
  <sheetViews>
    <sheetView showZeros="0" view="pageBreakPreview" topLeftCell="A129" zoomScaleNormal="85" zoomScaleSheetLayoutView="100" zoomScalePageLayoutView="85" workbookViewId="0">
      <selection activeCell="I155" sqref="I155"/>
    </sheetView>
  </sheetViews>
  <sheetFormatPr defaultColWidth="8.85546875" defaultRowHeight="15" x14ac:dyDescent="0.3"/>
  <cols>
    <col min="1" max="1" width="25.28515625" style="191" customWidth="1"/>
    <col min="2" max="2" width="18.85546875" style="191" hidden="1" customWidth="1"/>
    <col min="3" max="3" width="34.42578125" style="215" hidden="1" customWidth="1"/>
    <col min="4" max="4" width="38.85546875" style="200" hidden="1" customWidth="1"/>
    <col min="5" max="5" width="16.42578125" style="228" customWidth="1"/>
    <col min="6" max="6" width="13.42578125" style="228" customWidth="1"/>
    <col min="7" max="7" width="14.140625" style="225" customWidth="1"/>
    <col min="8" max="8" width="17.5703125" style="221" customWidth="1"/>
    <col min="9" max="9" width="17.7109375" style="216" customWidth="1"/>
    <col min="10" max="16384" width="8.85546875" style="191"/>
  </cols>
  <sheetData>
    <row r="1" spans="1:10" ht="17.25" customHeight="1" thickBot="1" x14ac:dyDescent="0.3">
      <c r="A1" s="326" t="s">
        <v>839</v>
      </c>
      <c r="B1" s="327"/>
      <c r="C1" s="327"/>
      <c r="D1" s="327"/>
      <c r="E1" s="327"/>
      <c r="F1" s="327"/>
      <c r="G1" s="327"/>
      <c r="H1" s="327"/>
      <c r="I1" s="328"/>
      <c r="J1" s="198"/>
    </row>
    <row r="2" spans="1:10" ht="87" customHeight="1" x14ac:dyDescent="0.2">
      <c r="A2" s="258" t="s">
        <v>948</v>
      </c>
      <c r="B2" s="193" t="s">
        <v>14</v>
      </c>
      <c r="C2" s="194" t="s">
        <v>11</v>
      </c>
      <c r="D2" s="259" t="s">
        <v>386</v>
      </c>
      <c r="E2" s="260" t="s">
        <v>780</v>
      </c>
      <c r="F2" s="261" t="s">
        <v>830</v>
      </c>
      <c r="G2" s="260" t="s">
        <v>835</v>
      </c>
      <c r="H2" s="259" t="s">
        <v>836</v>
      </c>
      <c r="I2" s="259" t="s">
        <v>837</v>
      </c>
    </row>
    <row r="3" spans="1:10" s="203" customFormat="1" ht="12.6" customHeight="1" x14ac:dyDescent="0.3">
      <c r="A3" s="329" t="s">
        <v>778</v>
      </c>
      <c r="B3" s="239"/>
      <c r="C3" s="239"/>
      <c r="D3" s="240"/>
      <c r="E3" s="241"/>
      <c r="F3" s="333" t="s">
        <v>873</v>
      </c>
      <c r="G3" s="334"/>
      <c r="H3" s="334"/>
      <c r="I3" s="335"/>
    </row>
    <row r="4" spans="1:10" s="203" customFormat="1" ht="12.6" customHeight="1" x14ac:dyDescent="0.3">
      <c r="A4" s="330"/>
      <c r="B4" s="239"/>
      <c r="C4" s="239"/>
      <c r="D4" s="242"/>
      <c r="E4" s="241"/>
      <c r="F4" s="336"/>
      <c r="G4" s="337"/>
      <c r="H4" s="337"/>
      <c r="I4" s="338"/>
    </row>
    <row r="5" spans="1:10" s="203" customFormat="1" ht="12.6" customHeight="1" x14ac:dyDescent="0.25">
      <c r="A5" s="251"/>
      <c r="B5" s="252"/>
      <c r="C5" s="252"/>
      <c r="D5" s="253"/>
      <c r="E5" s="262"/>
      <c r="F5" s="262"/>
      <c r="G5" s="256"/>
      <c r="H5" s="256"/>
      <c r="I5" s="257"/>
    </row>
    <row r="6" spans="1:10" s="203" customFormat="1" ht="12.6" customHeight="1" x14ac:dyDescent="0.3">
      <c r="A6" s="329" t="s">
        <v>779</v>
      </c>
      <c r="B6" s="239"/>
      <c r="C6" s="239"/>
      <c r="D6" s="240"/>
      <c r="E6" s="241"/>
      <c r="F6" s="333" t="s">
        <v>873</v>
      </c>
      <c r="G6" s="334"/>
      <c r="H6" s="334"/>
      <c r="I6" s="335"/>
    </row>
    <row r="7" spans="1:10" s="203" customFormat="1" ht="12.6" customHeight="1" x14ac:dyDescent="0.3">
      <c r="A7" s="330"/>
      <c r="B7" s="239"/>
      <c r="C7" s="239"/>
      <c r="D7" s="242"/>
      <c r="E7" s="241"/>
      <c r="F7" s="336"/>
      <c r="G7" s="337"/>
      <c r="H7" s="337"/>
      <c r="I7" s="338"/>
    </row>
    <row r="8" spans="1:10" s="203" customFormat="1" ht="12.6" customHeight="1" x14ac:dyDescent="0.25">
      <c r="A8" s="251"/>
      <c r="B8" s="252"/>
      <c r="C8" s="252"/>
      <c r="D8" s="253"/>
      <c r="E8" s="254"/>
      <c r="F8" s="254"/>
      <c r="G8" s="255"/>
      <c r="H8" s="256"/>
      <c r="I8" s="257"/>
    </row>
    <row r="9" spans="1:10" s="203" customFormat="1" ht="12.6" customHeight="1" x14ac:dyDescent="0.3">
      <c r="A9" s="331" t="s">
        <v>781</v>
      </c>
      <c r="B9" s="243"/>
      <c r="C9" s="243"/>
      <c r="D9" s="244"/>
      <c r="E9" s="245"/>
      <c r="F9" s="339" t="s">
        <v>874</v>
      </c>
      <c r="G9" s="340"/>
      <c r="H9" s="340"/>
      <c r="I9" s="341"/>
    </row>
    <row r="10" spans="1:10" s="203" customFormat="1" ht="12.6" customHeight="1" x14ac:dyDescent="0.3">
      <c r="A10" s="332"/>
      <c r="B10" s="243"/>
      <c r="C10" s="243"/>
      <c r="D10" s="246"/>
      <c r="E10" s="245"/>
      <c r="F10" s="342"/>
      <c r="G10" s="343"/>
      <c r="H10" s="343"/>
      <c r="I10" s="344"/>
    </row>
    <row r="11" spans="1:10" s="203" customFormat="1" ht="12.6" customHeight="1" x14ac:dyDescent="0.25">
      <c r="A11" s="251"/>
      <c r="B11" s="252"/>
      <c r="C11" s="252"/>
      <c r="D11" s="253"/>
      <c r="E11" s="254"/>
      <c r="F11" s="254"/>
      <c r="G11" s="255"/>
      <c r="H11" s="256"/>
      <c r="I11" s="257"/>
    </row>
    <row r="12" spans="1:10" s="203" customFormat="1" ht="12.6" customHeight="1" x14ac:dyDescent="0.3">
      <c r="A12" s="323" t="s">
        <v>785</v>
      </c>
      <c r="B12" s="199"/>
      <c r="C12" s="199"/>
      <c r="D12" s="200"/>
      <c r="E12" s="201" t="s">
        <v>786</v>
      </c>
      <c r="F12" s="201" t="s">
        <v>840</v>
      </c>
      <c r="G12" s="266">
        <v>5581</v>
      </c>
      <c r="H12" s="267">
        <v>2195</v>
      </c>
      <c r="I12" s="268">
        <v>1030</v>
      </c>
    </row>
    <row r="13" spans="1:10" s="203" customFormat="1" ht="12.6" customHeight="1" x14ac:dyDescent="0.3">
      <c r="A13" s="325"/>
      <c r="B13" s="199"/>
      <c r="C13" s="199"/>
      <c r="D13" s="204"/>
      <c r="E13" s="201" t="s">
        <v>787</v>
      </c>
      <c r="F13" s="201" t="s">
        <v>840</v>
      </c>
      <c r="G13" s="266">
        <v>5581</v>
      </c>
      <c r="H13" s="267">
        <v>2195</v>
      </c>
      <c r="I13" s="268">
        <v>1030</v>
      </c>
    </row>
    <row r="14" spans="1:10" s="203" customFormat="1" ht="12.6" customHeight="1" thickBot="1" x14ac:dyDescent="0.3">
      <c r="A14" s="206"/>
      <c r="B14" s="199"/>
      <c r="C14" s="199"/>
      <c r="D14" s="205"/>
      <c r="E14" s="227"/>
      <c r="F14" s="227"/>
      <c r="G14" s="222"/>
      <c r="H14" s="219"/>
      <c r="I14" s="202"/>
    </row>
    <row r="15" spans="1:10" s="203" customFormat="1" ht="12.6" customHeight="1" x14ac:dyDescent="0.3">
      <c r="A15" s="319" t="s">
        <v>792</v>
      </c>
      <c r="B15" s="199"/>
      <c r="C15" s="199"/>
      <c r="D15" s="200"/>
      <c r="E15" s="201" t="s">
        <v>789</v>
      </c>
      <c r="F15" s="201" t="s">
        <v>840</v>
      </c>
      <c r="G15" s="266">
        <v>5581</v>
      </c>
      <c r="H15" s="267">
        <v>2195</v>
      </c>
      <c r="I15" s="268">
        <v>1030</v>
      </c>
    </row>
    <row r="16" spans="1:10" s="203" customFormat="1" ht="12.6" customHeight="1" x14ac:dyDescent="0.3">
      <c r="A16" s="325"/>
      <c r="B16" s="199"/>
      <c r="C16" s="199"/>
      <c r="D16" s="204"/>
      <c r="E16" s="201" t="s">
        <v>790</v>
      </c>
      <c r="F16" s="201" t="s">
        <v>840</v>
      </c>
      <c r="G16" s="266">
        <v>5581</v>
      </c>
      <c r="H16" s="267">
        <v>2195</v>
      </c>
      <c r="I16" s="268">
        <v>1030</v>
      </c>
    </row>
    <row r="17" spans="1:9" s="203" customFormat="1" ht="12.6" customHeight="1" thickBot="1" x14ac:dyDescent="0.3">
      <c r="A17" s="206"/>
      <c r="B17" s="199"/>
      <c r="C17" s="199"/>
      <c r="D17" s="205"/>
      <c r="E17" s="227"/>
      <c r="F17" s="227"/>
      <c r="G17" s="222"/>
      <c r="H17" s="219"/>
      <c r="I17" s="202"/>
    </row>
    <row r="18" spans="1:9" s="203" customFormat="1" ht="12.6" customHeight="1" x14ac:dyDescent="0.3">
      <c r="A18" s="319" t="s">
        <v>793</v>
      </c>
      <c r="B18" s="199"/>
      <c r="C18" s="199"/>
      <c r="D18" s="200"/>
      <c r="E18" s="201" t="s">
        <v>801</v>
      </c>
      <c r="F18" s="201" t="s">
        <v>840</v>
      </c>
      <c r="G18" s="266">
        <v>5581</v>
      </c>
      <c r="H18" s="267">
        <v>2195</v>
      </c>
      <c r="I18" s="268">
        <v>1030</v>
      </c>
    </row>
    <row r="19" spans="1:9" s="203" customFormat="1" ht="12.6" customHeight="1" x14ac:dyDescent="0.3">
      <c r="A19" s="325"/>
      <c r="B19" s="199"/>
      <c r="C19" s="199"/>
      <c r="D19" s="204"/>
      <c r="E19" s="201" t="s">
        <v>802</v>
      </c>
      <c r="F19" s="201" t="s">
        <v>840</v>
      </c>
      <c r="G19" s="266">
        <v>5581</v>
      </c>
      <c r="H19" s="267">
        <v>2195</v>
      </c>
      <c r="I19" s="268">
        <v>1030</v>
      </c>
    </row>
    <row r="20" spans="1:9" s="203" customFormat="1" ht="12.6" customHeight="1" thickBot="1" x14ac:dyDescent="0.3">
      <c r="A20" s="206"/>
      <c r="B20" s="199"/>
      <c r="C20" s="199"/>
      <c r="D20" s="204"/>
      <c r="E20" s="226"/>
      <c r="F20" s="226"/>
      <c r="G20" s="222"/>
      <c r="H20" s="219"/>
      <c r="I20" s="202"/>
    </row>
    <row r="21" spans="1:9" s="203" customFormat="1" ht="12.6" customHeight="1" x14ac:dyDescent="0.3">
      <c r="A21" s="319" t="s">
        <v>794</v>
      </c>
      <c r="B21" s="199"/>
      <c r="C21" s="199"/>
      <c r="D21" s="200"/>
      <c r="E21" s="201" t="s">
        <v>804</v>
      </c>
      <c r="F21" s="201" t="s">
        <v>840</v>
      </c>
      <c r="G21" s="266">
        <v>5581</v>
      </c>
      <c r="H21" s="267">
        <v>2195</v>
      </c>
      <c r="I21" s="268">
        <v>1030</v>
      </c>
    </row>
    <row r="22" spans="1:9" s="203" customFormat="1" ht="12.6" customHeight="1" x14ac:dyDescent="0.3">
      <c r="A22" s="325"/>
      <c r="B22" s="199"/>
      <c r="C22" s="199"/>
      <c r="D22" s="204"/>
      <c r="E22" s="201" t="s">
        <v>805</v>
      </c>
      <c r="F22" s="201" t="s">
        <v>840</v>
      </c>
      <c r="G22" s="266">
        <v>5581</v>
      </c>
      <c r="H22" s="267">
        <v>2195</v>
      </c>
      <c r="I22" s="268">
        <v>1030</v>
      </c>
    </row>
    <row r="23" spans="1:9" s="203" customFormat="1" ht="12.6" customHeight="1" thickBot="1" x14ac:dyDescent="0.3">
      <c r="A23" s="206"/>
      <c r="B23" s="199"/>
      <c r="C23" s="199"/>
      <c r="D23" s="204"/>
      <c r="E23" s="226"/>
      <c r="F23" s="226"/>
      <c r="G23" s="222"/>
      <c r="H23" s="219"/>
      <c r="I23" s="202"/>
    </row>
    <row r="24" spans="1:9" s="203" customFormat="1" ht="12.6" customHeight="1" x14ac:dyDescent="0.3">
      <c r="A24" s="319" t="s">
        <v>795</v>
      </c>
      <c r="B24" s="199"/>
      <c r="C24" s="199"/>
      <c r="D24" s="200"/>
      <c r="E24" s="201" t="s">
        <v>807</v>
      </c>
      <c r="F24" s="201" t="s">
        <v>840</v>
      </c>
      <c r="G24" s="266">
        <v>5581</v>
      </c>
      <c r="H24" s="267">
        <v>2195</v>
      </c>
      <c r="I24" s="268">
        <v>1030</v>
      </c>
    </row>
    <row r="25" spans="1:9" s="203" customFormat="1" ht="12.6" customHeight="1" x14ac:dyDescent="0.3">
      <c r="A25" s="325"/>
      <c r="B25" s="199"/>
      <c r="C25" s="199"/>
      <c r="D25" s="204"/>
      <c r="E25" s="201" t="s">
        <v>808</v>
      </c>
      <c r="F25" s="201" t="s">
        <v>840</v>
      </c>
      <c r="G25" s="266">
        <v>5581</v>
      </c>
      <c r="H25" s="267">
        <v>2195</v>
      </c>
      <c r="I25" s="268">
        <v>1030</v>
      </c>
    </row>
    <row r="26" spans="1:9" s="203" customFormat="1" ht="12.6" customHeight="1" thickBot="1" x14ac:dyDescent="0.3">
      <c r="A26" s="206"/>
      <c r="B26" s="199"/>
      <c r="C26" s="199"/>
      <c r="D26" s="204"/>
      <c r="E26" s="226"/>
      <c r="F26" s="226"/>
      <c r="G26" s="222"/>
      <c r="H26" s="219"/>
      <c r="I26" s="202"/>
    </row>
    <row r="27" spans="1:9" s="203" customFormat="1" ht="12.6" customHeight="1" x14ac:dyDescent="0.3">
      <c r="A27" s="319" t="s">
        <v>796</v>
      </c>
      <c r="B27" s="199"/>
      <c r="C27" s="199"/>
      <c r="D27" s="200"/>
      <c r="E27" s="201" t="s">
        <v>810</v>
      </c>
      <c r="F27" s="201" t="s">
        <v>840</v>
      </c>
      <c r="G27" s="266">
        <v>5581</v>
      </c>
      <c r="H27" s="267">
        <v>2195</v>
      </c>
      <c r="I27" s="268">
        <v>1030</v>
      </c>
    </row>
    <row r="28" spans="1:9" s="203" customFormat="1" ht="12.6" customHeight="1" x14ac:dyDescent="0.3">
      <c r="A28" s="325"/>
      <c r="B28" s="199"/>
      <c r="C28" s="199"/>
      <c r="D28" s="204"/>
      <c r="E28" s="201" t="s">
        <v>811</v>
      </c>
      <c r="F28" s="201" t="s">
        <v>840</v>
      </c>
      <c r="G28" s="266">
        <v>5581</v>
      </c>
      <c r="H28" s="267">
        <v>2195</v>
      </c>
      <c r="I28" s="268">
        <v>1030</v>
      </c>
    </row>
    <row r="29" spans="1:9" s="203" customFormat="1" ht="12.6" customHeight="1" thickBot="1" x14ac:dyDescent="0.3">
      <c r="A29" s="206"/>
      <c r="B29" s="199"/>
      <c r="C29" s="199"/>
      <c r="D29" s="204"/>
      <c r="E29" s="226"/>
      <c r="F29" s="226"/>
      <c r="G29" s="222"/>
      <c r="H29" s="219"/>
      <c r="I29" s="202"/>
    </row>
    <row r="30" spans="1:9" s="203" customFormat="1" ht="12.6" customHeight="1" x14ac:dyDescent="0.3">
      <c r="A30" s="319" t="s">
        <v>797</v>
      </c>
      <c r="B30" s="199"/>
      <c r="C30" s="199"/>
      <c r="D30" s="200"/>
      <c r="E30" s="201" t="s">
        <v>813</v>
      </c>
      <c r="F30" s="201" t="s">
        <v>840</v>
      </c>
      <c r="G30" s="266">
        <v>5581</v>
      </c>
      <c r="H30" s="267">
        <v>2195</v>
      </c>
      <c r="I30" s="268">
        <v>1030</v>
      </c>
    </row>
    <row r="31" spans="1:9" s="203" customFormat="1" ht="12.6" customHeight="1" x14ac:dyDescent="0.3">
      <c r="A31" s="325"/>
      <c r="B31" s="199"/>
      <c r="C31" s="199"/>
      <c r="D31" s="204"/>
      <c r="E31" s="201" t="s">
        <v>814</v>
      </c>
      <c r="F31" s="201" t="s">
        <v>840</v>
      </c>
      <c r="G31" s="266">
        <v>5581</v>
      </c>
      <c r="H31" s="267">
        <v>2195</v>
      </c>
      <c r="I31" s="268">
        <v>1030</v>
      </c>
    </row>
    <row r="32" spans="1:9" s="203" customFormat="1" ht="12.6" customHeight="1" thickBot="1" x14ac:dyDescent="0.35">
      <c r="A32" s="206"/>
      <c r="B32" s="199"/>
      <c r="C32" s="199"/>
      <c r="D32" s="200"/>
      <c r="E32" s="228"/>
      <c r="F32" s="228"/>
      <c r="G32" s="222"/>
      <c r="H32" s="219"/>
      <c r="I32" s="202"/>
    </row>
    <row r="33" spans="1:9" s="203" customFormat="1" ht="12.6" customHeight="1" x14ac:dyDescent="0.3">
      <c r="A33" s="319" t="s">
        <v>798</v>
      </c>
      <c r="B33" s="199"/>
      <c r="C33" s="199"/>
      <c r="D33" s="200"/>
      <c r="E33" s="201" t="s">
        <v>816</v>
      </c>
      <c r="F33" s="201" t="s">
        <v>840</v>
      </c>
      <c r="G33" s="266">
        <v>5581</v>
      </c>
      <c r="H33" s="267">
        <v>2195</v>
      </c>
      <c r="I33" s="268">
        <v>1030</v>
      </c>
    </row>
    <row r="34" spans="1:9" s="203" customFormat="1" ht="12.6" customHeight="1" x14ac:dyDescent="0.3">
      <c r="A34" s="325"/>
      <c r="B34" s="199"/>
      <c r="C34" s="199"/>
      <c r="D34" s="204"/>
      <c r="E34" s="201" t="s">
        <v>817</v>
      </c>
      <c r="F34" s="201" t="s">
        <v>840</v>
      </c>
      <c r="G34" s="266">
        <v>5581</v>
      </c>
      <c r="H34" s="267">
        <v>2195</v>
      </c>
      <c r="I34" s="268">
        <v>1030</v>
      </c>
    </row>
    <row r="35" spans="1:9" s="203" customFormat="1" ht="12.6" customHeight="1" thickBot="1" x14ac:dyDescent="0.3">
      <c r="A35" s="206"/>
      <c r="B35" s="199"/>
      <c r="C35" s="199"/>
      <c r="D35" s="205"/>
      <c r="E35" s="227"/>
      <c r="F35" s="227"/>
      <c r="G35" s="222"/>
      <c r="H35" s="219"/>
      <c r="I35" s="202"/>
    </row>
    <row r="36" spans="1:9" s="203" customFormat="1" ht="12.6" customHeight="1" x14ac:dyDescent="0.3">
      <c r="A36" s="319" t="s">
        <v>799</v>
      </c>
      <c r="B36" s="199"/>
      <c r="C36" s="199"/>
      <c r="D36" s="200"/>
      <c r="E36" s="201" t="s">
        <v>819</v>
      </c>
      <c r="F36" s="201" t="s">
        <v>840</v>
      </c>
      <c r="G36" s="266">
        <v>5581</v>
      </c>
      <c r="H36" s="267">
        <v>2195</v>
      </c>
      <c r="I36" s="268">
        <v>1030</v>
      </c>
    </row>
    <row r="37" spans="1:9" s="203" customFormat="1" ht="12.6" customHeight="1" x14ac:dyDescent="0.3">
      <c r="A37" s="325"/>
      <c r="B37" s="199"/>
      <c r="C37" s="199"/>
      <c r="D37" s="204"/>
      <c r="E37" s="201" t="s">
        <v>820</v>
      </c>
      <c r="F37" s="201" t="s">
        <v>840</v>
      </c>
      <c r="G37" s="266">
        <v>5581</v>
      </c>
      <c r="H37" s="267">
        <v>2195</v>
      </c>
      <c r="I37" s="268">
        <v>1030</v>
      </c>
    </row>
    <row r="38" spans="1:9" s="203" customFormat="1" ht="12.6" customHeight="1" thickBot="1" x14ac:dyDescent="0.3">
      <c r="A38" s="206"/>
      <c r="B38" s="199"/>
      <c r="C38" s="199"/>
      <c r="D38" s="204"/>
      <c r="E38" s="226"/>
      <c r="F38" s="226"/>
      <c r="G38" s="222"/>
      <c r="H38" s="219"/>
      <c r="I38" s="202"/>
    </row>
    <row r="39" spans="1:9" s="203" customFormat="1" ht="12.6" customHeight="1" x14ac:dyDescent="0.3">
      <c r="A39" s="319" t="s">
        <v>800</v>
      </c>
      <c r="B39" s="199"/>
      <c r="C39" s="199"/>
      <c r="D39" s="200"/>
      <c r="E39" s="201" t="s">
        <v>822</v>
      </c>
      <c r="F39" s="201" t="s">
        <v>840</v>
      </c>
      <c r="G39" s="266">
        <v>5581</v>
      </c>
      <c r="H39" s="267">
        <v>2195</v>
      </c>
      <c r="I39" s="268">
        <v>1030</v>
      </c>
    </row>
    <row r="40" spans="1:9" s="203" customFormat="1" ht="12.6" customHeight="1" x14ac:dyDescent="0.3">
      <c r="A40" s="325"/>
      <c r="B40" s="199"/>
      <c r="C40" s="199"/>
      <c r="D40" s="204"/>
      <c r="E40" s="201" t="s">
        <v>823</v>
      </c>
      <c r="F40" s="201" t="s">
        <v>840</v>
      </c>
      <c r="G40" s="266">
        <v>5581</v>
      </c>
      <c r="H40" s="267">
        <v>2195</v>
      </c>
      <c r="I40" s="268">
        <v>1030</v>
      </c>
    </row>
    <row r="41" spans="1:9" s="203" customFormat="1" ht="12.6" customHeight="1" thickBot="1" x14ac:dyDescent="0.35">
      <c r="A41" s="235"/>
      <c r="B41" s="199"/>
      <c r="C41" s="237"/>
      <c r="D41" s="204"/>
      <c r="E41" s="201"/>
      <c r="F41" s="201"/>
      <c r="G41" s="222"/>
      <c r="H41" s="219"/>
      <c r="I41" s="202"/>
    </row>
    <row r="42" spans="1:9" s="203" customFormat="1" ht="12.6" customHeight="1" x14ac:dyDescent="0.3">
      <c r="A42" s="319" t="s">
        <v>825</v>
      </c>
      <c r="B42" s="199"/>
      <c r="C42" s="199"/>
      <c r="D42" s="200"/>
      <c r="E42" s="201" t="s">
        <v>826</v>
      </c>
      <c r="F42" s="201" t="s">
        <v>840</v>
      </c>
      <c r="G42" s="266">
        <v>5581</v>
      </c>
      <c r="H42" s="267">
        <v>2195</v>
      </c>
      <c r="I42" s="268">
        <v>1030</v>
      </c>
    </row>
    <row r="43" spans="1:9" s="203" customFormat="1" ht="12.6" customHeight="1" x14ac:dyDescent="0.3">
      <c r="A43" s="320"/>
      <c r="B43" s="199"/>
      <c r="C43" s="199"/>
      <c r="D43" s="204"/>
      <c r="E43" s="201" t="s">
        <v>827</v>
      </c>
      <c r="F43" s="201" t="s">
        <v>840</v>
      </c>
      <c r="G43" s="266">
        <v>5581</v>
      </c>
      <c r="H43" s="267">
        <v>2195</v>
      </c>
      <c r="I43" s="268">
        <v>1030</v>
      </c>
    </row>
    <row r="44" spans="1:9" s="203" customFormat="1" ht="12.6" customHeight="1" thickBot="1" x14ac:dyDescent="0.35">
      <c r="A44" s="235"/>
      <c r="B44" s="199"/>
      <c r="C44" s="237"/>
      <c r="D44" s="204"/>
      <c r="E44" s="201"/>
      <c r="F44" s="201"/>
      <c r="G44" s="222"/>
      <c r="H44" s="219"/>
      <c r="I44" s="202"/>
    </row>
    <row r="45" spans="1:9" s="203" customFormat="1" ht="12.6" customHeight="1" x14ac:dyDescent="0.3">
      <c r="A45" s="319" t="s">
        <v>841</v>
      </c>
      <c r="B45" s="199"/>
      <c r="C45" s="199"/>
      <c r="D45" s="200"/>
      <c r="E45" s="201" t="s">
        <v>879</v>
      </c>
      <c r="F45" s="201" t="s">
        <v>840</v>
      </c>
      <c r="G45" s="266">
        <v>5581</v>
      </c>
      <c r="H45" s="267">
        <v>2195</v>
      </c>
      <c r="I45" s="268">
        <v>1030</v>
      </c>
    </row>
    <row r="46" spans="1:9" s="203" customFormat="1" ht="12.6" customHeight="1" x14ac:dyDescent="0.3">
      <c r="A46" s="320"/>
      <c r="B46" s="199"/>
      <c r="C46" s="199"/>
      <c r="D46" s="204"/>
      <c r="E46" s="201" t="s">
        <v>880</v>
      </c>
      <c r="F46" s="201" t="s">
        <v>840</v>
      </c>
      <c r="G46" s="266">
        <v>5581</v>
      </c>
      <c r="H46" s="267">
        <v>2195</v>
      </c>
      <c r="I46" s="268">
        <v>1030</v>
      </c>
    </row>
    <row r="47" spans="1:9" s="203" customFormat="1" ht="12.6" customHeight="1" thickBot="1" x14ac:dyDescent="0.35">
      <c r="A47" s="235"/>
      <c r="B47" s="199"/>
      <c r="C47" s="237"/>
      <c r="D47" s="204"/>
      <c r="E47" s="201"/>
      <c r="F47" s="201"/>
      <c r="G47" s="222"/>
      <c r="H47" s="219"/>
      <c r="I47" s="202"/>
    </row>
    <row r="48" spans="1:9" s="203" customFormat="1" ht="12.6" customHeight="1" x14ac:dyDescent="0.3">
      <c r="A48" s="319" t="s">
        <v>842</v>
      </c>
      <c r="B48" s="199"/>
      <c r="C48" s="199"/>
      <c r="D48" s="200"/>
      <c r="E48" s="201" t="s">
        <v>881</v>
      </c>
      <c r="F48" s="201" t="s">
        <v>840</v>
      </c>
      <c r="G48" s="266">
        <v>5581</v>
      </c>
      <c r="H48" s="267">
        <v>2195</v>
      </c>
      <c r="I48" s="268">
        <v>1030</v>
      </c>
    </row>
    <row r="49" spans="1:9" s="203" customFormat="1" ht="12.6" customHeight="1" x14ac:dyDescent="0.3">
      <c r="A49" s="320"/>
      <c r="B49" s="199"/>
      <c r="C49" s="199"/>
      <c r="D49" s="204"/>
      <c r="E49" s="201" t="s">
        <v>882</v>
      </c>
      <c r="F49" s="201" t="s">
        <v>840</v>
      </c>
      <c r="G49" s="266">
        <v>5581</v>
      </c>
      <c r="H49" s="267">
        <v>2195</v>
      </c>
      <c r="I49" s="268">
        <v>1030</v>
      </c>
    </row>
    <row r="50" spans="1:9" s="203" customFormat="1" ht="12.6" customHeight="1" thickBot="1" x14ac:dyDescent="0.35">
      <c r="A50" s="235"/>
      <c r="B50" s="199"/>
      <c r="C50" s="237"/>
      <c r="D50" s="204"/>
      <c r="E50" s="201"/>
      <c r="F50" s="201"/>
      <c r="G50" s="222"/>
      <c r="H50" s="219"/>
      <c r="I50" s="202"/>
    </row>
    <row r="51" spans="1:9" s="203" customFormat="1" ht="12.6" customHeight="1" x14ac:dyDescent="0.3">
      <c r="A51" s="319" t="s">
        <v>843</v>
      </c>
      <c r="B51" s="199"/>
      <c r="C51" s="199"/>
      <c r="D51" s="200"/>
      <c r="E51" s="201" t="s">
        <v>883</v>
      </c>
      <c r="F51" s="201" t="s">
        <v>840</v>
      </c>
      <c r="G51" s="266">
        <v>5581</v>
      </c>
      <c r="H51" s="267">
        <v>2195</v>
      </c>
      <c r="I51" s="268">
        <v>1030</v>
      </c>
    </row>
    <row r="52" spans="1:9" s="203" customFormat="1" ht="12.6" customHeight="1" x14ac:dyDescent="0.3">
      <c r="A52" s="320"/>
      <c r="B52" s="199"/>
      <c r="C52" s="199"/>
      <c r="D52" s="204"/>
      <c r="E52" s="201" t="s">
        <v>884</v>
      </c>
      <c r="F52" s="201" t="s">
        <v>840</v>
      </c>
      <c r="G52" s="266">
        <v>5581</v>
      </c>
      <c r="H52" s="267">
        <v>2195</v>
      </c>
      <c r="I52" s="268">
        <v>1030</v>
      </c>
    </row>
    <row r="53" spans="1:9" s="203" customFormat="1" ht="12.6" customHeight="1" thickBot="1" x14ac:dyDescent="0.35">
      <c r="A53" s="235"/>
      <c r="B53" s="199"/>
      <c r="C53" s="237"/>
      <c r="D53" s="204"/>
      <c r="E53" s="201"/>
      <c r="F53" s="201"/>
      <c r="G53" s="222"/>
      <c r="H53" s="219"/>
      <c r="I53" s="202"/>
    </row>
    <row r="54" spans="1:9" s="203" customFormat="1" ht="12.6" customHeight="1" x14ac:dyDescent="0.3">
      <c r="A54" s="319" t="s">
        <v>844</v>
      </c>
      <c r="B54" s="199"/>
      <c r="C54" s="199"/>
      <c r="D54" s="200"/>
      <c r="E54" s="201" t="s">
        <v>885</v>
      </c>
      <c r="F54" s="201" t="s">
        <v>840</v>
      </c>
      <c r="G54" s="266">
        <v>5581</v>
      </c>
      <c r="H54" s="267">
        <v>2195</v>
      </c>
      <c r="I54" s="268">
        <v>1030</v>
      </c>
    </row>
    <row r="55" spans="1:9" s="203" customFormat="1" ht="12.6" customHeight="1" x14ac:dyDescent="0.3">
      <c r="A55" s="320"/>
      <c r="B55" s="199"/>
      <c r="C55" s="199"/>
      <c r="D55" s="204"/>
      <c r="E55" s="201" t="s">
        <v>886</v>
      </c>
      <c r="F55" s="201" t="s">
        <v>840</v>
      </c>
      <c r="G55" s="266">
        <v>5581</v>
      </c>
      <c r="H55" s="267">
        <v>2195</v>
      </c>
      <c r="I55" s="268">
        <v>1030</v>
      </c>
    </row>
    <row r="56" spans="1:9" s="203" customFormat="1" ht="12.6" customHeight="1" thickBot="1" x14ac:dyDescent="0.35">
      <c r="A56" s="235"/>
      <c r="B56" s="199"/>
      <c r="C56" s="237"/>
      <c r="D56" s="204"/>
      <c r="E56" s="201"/>
      <c r="F56" s="201"/>
      <c r="G56" s="222"/>
      <c r="H56" s="219"/>
      <c r="I56" s="202"/>
    </row>
    <row r="57" spans="1:9" s="203" customFormat="1" ht="12.6" customHeight="1" x14ac:dyDescent="0.3">
      <c r="A57" s="319" t="s">
        <v>845</v>
      </c>
      <c r="B57" s="199"/>
      <c r="C57" s="199"/>
      <c r="D57" s="200"/>
      <c r="E57" s="201" t="s">
        <v>887</v>
      </c>
      <c r="F57" s="201" t="s">
        <v>840</v>
      </c>
      <c r="G57" s="266">
        <v>5581</v>
      </c>
      <c r="H57" s="267">
        <v>2195</v>
      </c>
      <c r="I57" s="268">
        <v>1030</v>
      </c>
    </row>
    <row r="58" spans="1:9" s="203" customFormat="1" ht="12.6" customHeight="1" x14ac:dyDescent="0.3">
      <c r="A58" s="320"/>
      <c r="B58" s="199"/>
      <c r="C58" s="199"/>
      <c r="D58" s="204"/>
      <c r="E58" s="201" t="s">
        <v>888</v>
      </c>
      <c r="F58" s="201" t="s">
        <v>840</v>
      </c>
      <c r="G58" s="266">
        <v>5581</v>
      </c>
      <c r="H58" s="267">
        <v>2195</v>
      </c>
      <c r="I58" s="268">
        <v>1030</v>
      </c>
    </row>
    <row r="59" spans="1:9" s="203" customFormat="1" ht="12.6" customHeight="1" thickBot="1" x14ac:dyDescent="0.35">
      <c r="A59" s="235"/>
      <c r="B59" s="199"/>
      <c r="C59" s="237"/>
      <c r="D59" s="204"/>
      <c r="E59" s="201"/>
      <c r="F59" s="201"/>
      <c r="G59" s="222"/>
      <c r="H59" s="219"/>
      <c r="I59" s="202"/>
    </row>
    <row r="60" spans="1:9" s="203" customFormat="1" ht="12.6" customHeight="1" x14ac:dyDescent="0.3">
      <c r="A60" s="319" t="s">
        <v>846</v>
      </c>
      <c r="B60" s="199"/>
      <c r="C60" s="199"/>
      <c r="D60" s="200"/>
      <c r="E60" s="201" t="s">
        <v>889</v>
      </c>
      <c r="F60" s="201" t="s">
        <v>840</v>
      </c>
      <c r="G60" s="266">
        <v>5581</v>
      </c>
      <c r="H60" s="267">
        <v>2195</v>
      </c>
      <c r="I60" s="268">
        <v>1030</v>
      </c>
    </row>
    <row r="61" spans="1:9" s="203" customFormat="1" ht="12.6" customHeight="1" x14ac:dyDescent="0.3">
      <c r="A61" s="320"/>
      <c r="B61" s="199"/>
      <c r="C61" s="199"/>
      <c r="D61" s="204"/>
      <c r="E61" s="201" t="s">
        <v>890</v>
      </c>
      <c r="F61" s="201" t="s">
        <v>840</v>
      </c>
      <c r="G61" s="266">
        <v>5581</v>
      </c>
      <c r="H61" s="267">
        <v>2195</v>
      </c>
      <c r="I61" s="268">
        <v>1030</v>
      </c>
    </row>
    <row r="62" spans="1:9" s="203" customFormat="1" ht="12.6" customHeight="1" thickBot="1" x14ac:dyDescent="0.35">
      <c r="A62" s="235"/>
      <c r="B62" s="199"/>
      <c r="C62" s="237"/>
      <c r="D62" s="204"/>
      <c r="E62" s="201"/>
      <c r="F62" s="201"/>
      <c r="G62" s="222"/>
      <c r="H62" s="219"/>
      <c r="I62" s="202"/>
    </row>
    <row r="63" spans="1:9" s="203" customFormat="1" ht="12.6" customHeight="1" x14ac:dyDescent="0.3">
      <c r="A63" s="319" t="s">
        <v>847</v>
      </c>
      <c r="B63" s="199"/>
      <c r="C63" s="199"/>
      <c r="D63" s="200"/>
      <c r="E63" s="201" t="s">
        <v>891</v>
      </c>
      <c r="F63" s="201" t="s">
        <v>840</v>
      </c>
      <c r="G63" s="266">
        <v>5581</v>
      </c>
      <c r="H63" s="267">
        <v>2195</v>
      </c>
      <c r="I63" s="268">
        <v>1030</v>
      </c>
    </row>
    <row r="64" spans="1:9" s="203" customFormat="1" ht="12.6" customHeight="1" x14ac:dyDescent="0.3">
      <c r="A64" s="320"/>
      <c r="B64" s="199"/>
      <c r="C64" s="199"/>
      <c r="D64" s="204"/>
      <c r="E64" s="201" t="s">
        <v>892</v>
      </c>
      <c r="F64" s="201" t="s">
        <v>840</v>
      </c>
      <c r="G64" s="266">
        <v>5581</v>
      </c>
      <c r="H64" s="267">
        <v>2195</v>
      </c>
      <c r="I64" s="268">
        <v>1030</v>
      </c>
    </row>
    <row r="65" spans="1:9" s="203" customFormat="1" ht="12.6" customHeight="1" thickBot="1" x14ac:dyDescent="0.35">
      <c r="A65" s="235"/>
      <c r="B65" s="199"/>
      <c r="C65" s="237"/>
      <c r="D65" s="204"/>
      <c r="E65" s="201"/>
      <c r="F65" s="201"/>
      <c r="G65" s="222"/>
      <c r="H65" s="219"/>
      <c r="I65" s="202"/>
    </row>
    <row r="66" spans="1:9" s="203" customFormat="1" ht="12.6" customHeight="1" x14ac:dyDescent="0.3">
      <c r="A66" s="319" t="s">
        <v>848</v>
      </c>
      <c r="B66" s="199"/>
      <c r="C66" s="199"/>
      <c r="D66" s="200"/>
      <c r="E66" s="201" t="s">
        <v>893</v>
      </c>
      <c r="F66" s="201" t="s">
        <v>840</v>
      </c>
      <c r="G66" s="266">
        <v>5581</v>
      </c>
      <c r="H66" s="267">
        <v>2195</v>
      </c>
      <c r="I66" s="268">
        <v>1030</v>
      </c>
    </row>
    <row r="67" spans="1:9" s="203" customFormat="1" ht="12.6" customHeight="1" x14ac:dyDescent="0.3">
      <c r="A67" s="320"/>
      <c r="B67" s="199"/>
      <c r="C67" s="199"/>
      <c r="D67" s="204"/>
      <c r="E67" s="201" t="s">
        <v>894</v>
      </c>
      <c r="F67" s="201" t="s">
        <v>840</v>
      </c>
      <c r="G67" s="266">
        <v>5581</v>
      </c>
      <c r="H67" s="267">
        <v>2195</v>
      </c>
      <c r="I67" s="268">
        <v>1030</v>
      </c>
    </row>
    <row r="68" spans="1:9" s="203" customFormat="1" ht="12.6" customHeight="1" thickBot="1" x14ac:dyDescent="0.35">
      <c r="A68" s="235"/>
      <c r="B68" s="199"/>
      <c r="C68" s="237"/>
      <c r="D68" s="204"/>
      <c r="E68" s="201"/>
      <c r="F68" s="201"/>
      <c r="G68" s="222"/>
      <c r="H68" s="219"/>
      <c r="I68" s="202"/>
    </row>
    <row r="69" spans="1:9" s="203" customFormat="1" ht="12.6" customHeight="1" x14ac:dyDescent="0.3">
      <c r="A69" s="319" t="s">
        <v>849</v>
      </c>
      <c r="B69" s="199"/>
      <c r="C69" s="199"/>
      <c r="D69" s="200"/>
      <c r="E69" s="201" t="s">
        <v>895</v>
      </c>
      <c r="F69" s="201" t="s">
        <v>840</v>
      </c>
      <c r="G69" s="266">
        <v>5581</v>
      </c>
      <c r="H69" s="267">
        <v>2195</v>
      </c>
      <c r="I69" s="268">
        <v>1030</v>
      </c>
    </row>
    <row r="70" spans="1:9" s="203" customFormat="1" ht="12.6" customHeight="1" x14ac:dyDescent="0.3">
      <c r="A70" s="320"/>
      <c r="B70" s="199"/>
      <c r="C70" s="199"/>
      <c r="D70" s="204"/>
      <c r="E70" s="201" t="s">
        <v>896</v>
      </c>
      <c r="F70" s="201" t="s">
        <v>840</v>
      </c>
      <c r="G70" s="266">
        <v>5581</v>
      </c>
      <c r="H70" s="267">
        <v>2195</v>
      </c>
      <c r="I70" s="268">
        <v>1030</v>
      </c>
    </row>
    <row r="71" spans="1:9" s="203" customFormat="1" ht="12.6" customHeight="1" thickBot="1" x14ac:dyDescent="0.35">
      <c r="A71" s="235"/>
      <c r="B71" s="199"/>
      <c r="C71" s="237"/>
      <c r="D71" s="204"/>
      <c r="E71" s="201"/>
      <c r="F71" s="264"/>
      <c r="G71" s="255"/>
      <c r="H71" s="256"/>
      <c r="I71" s="257"/>
    </row>
    <row r="72" spans="1:9" s="203" customFormat="1" ht="12.6" customHeight="1" x14ac:dyDescent="0.3">
      <c r="A72" s="321" t="s">
        <v>850</v>
      </c>
      <c r="B72" s="247"/>
      <c r="C72" s="247"/>
      <c r="D72" s="248"/>
      <c r="E72" s="249"/>
      <c r="F72" s="313" t="s">
        <v>874</v>
      </c>
      <c r="G72" s="314"/>
      <c r="H72" s="314"/>
      <c r="I72" s="315"/>
    </row>
    <row r="73" spans="1:9" s="203" customFormat="1" ht="12.6" customHeight="1" x14ac:dyDescent="0.3">
      <c r="A73" s="322"/>
      <c r="B73" s="247"/>
      <c r="C73" s="247"/>
      <c r="D73" s="250"/>
      <c r="E73" s="249"/>
      <c r="F73" s="316"/>
      <c r="G73" s="317"/>
      <c r="H73" s="317"/>
      <c r="I73" s="318"/>
    </row>
    <row r="74" spans="1:9" s="203" customFormat="1" ht="12.6" customHeight="1" thickBot="1" x14ac:dyDescent="0.35">
      <c r="A74" s="235"/>
      <c r="B74" s="199"/>
      <c r="C74" s="237"/>
      <c r="D74" s="204"/>
      <c r="E74" s="201"/>
      <c r="F74" s="201"/>
      <c r="G74" s="222"/>
      <c r="H74" s="219"/>
      <c r="I74" s="202"/>
    </row>
    <row r="75" spans="1:9" s="203" customFormat="1" ht="12.6" customHeight="1" x14ac:dyDescent="0.3">
      <c r="A75" s="319" t="s">
        <v>851</v>
      </c>
      <c r="B75" s="199"/>
      <c r="C75" s="199"/>
      <c r="D75" s="200"/>
      <c r="E75" s="201" t="s">
        <v>899</v>
      </c>
      <c r="F75" s="201" t="s">
        <v>840</v>
      </c>
      <c r="G75" s="266">
        <v>5581</v>
      </c>
      <c r="H75" s="267">
        <v>2195</v>
      </c>
      <c r="I75" s="268">
        <v>1030</v>
      </c>
    </row>
    <row r="76" spans="1:9" s="203" customFormat="1" ht="12.6" customHeight="1" x14ac:dyDescent="0.3">
      <c r="A76" s="320"/>
      <c r="B76" s="199"/>
      <c r="C76" s="199"/>
      <c r="D76" s="204"/>
      <c r="E76" s="201" t="s">
        <v>900</v>
      </c>
      <c r="F76" s="201" t="s">
        <v>840</v>
      </c>
      <c r="G76" s="266">
        <v>5581</v>
      </c>
      <c r="H76" s="267">
        <v>2195</v>
      </c>
      <c r="I76" s="268">
        <v>1030</v>
      </c>
    </row>
    <row r="77" spans="1:9" s="203" customFormat="1" ht="12.6" customHeight="1" thickBot="1" x14ac:dyDescent="0.35">
      <c r="A77" s="235"/>
      <c r="B77" s="199"/>
      <c r="C77" s="237"/>
      <c r="D77" s="204"/>
      <c r="E77" s="201"/>
      <c r="F77" s="201"/>
      <c r="G77" s="222"/>
      <c r="H77" s="219"/>
      <c r="I77" s="202"/>
    </row>
    <row r="78" spans="1:9" s="203" customFormat="1" ht="12.6" customHeight="1" x14ac:dyDescent="0.3">
      <c r="A78" s="319" t="s">
        <v>852</v>
      </c>
      <c r="B78" s="199"/>
      <c r="C78" s="199"/>
      <c r="D78" s="200"/>
      <c r="E78" s="201" t="s">
        <v>901</v>
      </c>
      <c r="F78" s="201" t="s">
        <v>840</v>
      </c>
      <c r="G78" s="266">
        <v>5581</v>
      </c>
      <c r="H78" s="267">
        <v>2195</v>
      </c>
      <c r="I78" s="268">
        <v>1030</v>
      </c>
    </row>
    <row r="79" spans="1:9" s="203" customFormat="1" ht="12.6" customHeight="1" x14ac:dyDescent="0.3">
      <c r="A79" s="320"/>
      <c r="B79" s="199"/>
      <c r="C79" s="199"/>
      <c r="D79" s="204"/>
      <c r="E79" s="201" t="s">
        <v>902</v>
      </c>
      <c r="F79" s="201" t="s">
        <v>840</v>
      </c>
      <c r="G79" s="266">
        <v>5581</v>
      </c>
      <c r="H79" s="267">
        <v>2195</v>
      </c>
      <c r="I79" s="268">
        <v>1030</v>
      </c>
    </row>
    <row r="80" spans="1:9" s="203" customFormat="1" ht="12.6" customHeight="1" thickBot="1" x14ac:dyDescent="0.35">
      <c r="A80" s="235"/>
      <c r="B80" s="199"/>
      <c r="C80" s="237"/>
      <c r="D80" s="204"/>
      <c r="E80" s="201"/>
      <c r="F80" s="201"/>
      <c r="G80" s="222"/>
      <c r="H80" s="219"/>
      <c r="I80" s="202"/>
    </row>
    <row r="81" spans="1:9" s="203" customFormat="1" ht="12.6" customHeight="1" x14ac:dyDescent="0.3">
      <c r="A81" s="319" t="s">
        <v>853</v>
      </c>
      <c r="B81" s="199"/>
      <c r="C81" s="199"/>
      <c r="D81" s="200"/>
      <c r="E81" s="201" t="s">
        <v>903</v>
      </c>
      <c r="F81" s="201" t="s">
        <v>840</v>
      </c>
      <c r="G81" s="266">
        <v>5581</v>
      </c>
      <c r="H81" s="267">
        <v>2195</v>
      </c>
      <c r="I81" s="268">
        <v>1030</v>
      </c>
    </row>
    <row r="82" spans="1:9" s="203" customFormat="1" ht="12.6" customHeight="1" x14ac:dyDescent="0.3">
      <c r="A82" s="320"/>
      <c r="B82" s="199"/>
      <c r="C82" s="199"/>
      <c r="D82" s="204"/>
      <c r="E82" s="201" t="s">
        <v>904</v>
      </c>
      <c r="F82" s="201" t="s">
        <v>840</v>
      </c>
      <c r="G82" s="266">
        <v>5581</v>
      </c>
      <c r="H82" s="267">
        <v>2195</v>
      </c>
      <c r="I82" s="268">
        <v>1030</v>
      </c>
    </row>
    <row r="83" spans="1:9" s="203" customFormat="1" ht="12.6" customHeight="1" thickBot="1" x14ac:dyDescent="0.35">
      <c r="A83" s="235"/>
      <c r="B83" s="199"/>
      <c r="C83" s="237"/>
      <c r="D83" s="204"/>
      <c r="E83" s="201"/>
      <c r="F83" s="201"/>
      <c r="G83" s="222"/>
      <c r="H83" s="219"/>
      <c r="I83" s="202"/>
    </row>
    <row r="84" spans="1:9" s="203" customFormat="1" ht="12.6" customHeight="1" x14ac:dyDescent="0.3">
      <c r="A84" s="319" t="s">
        <v>854</v>
      </c>
      <c r="B84" s="199"/>
      <c r="C84" s="199"/>
      <c r="D84" s="200"/>
      <c r="E84" s="201" t="s">
        <v>905</v>
      </c>
      <c r="F84" s="201" t="s">
        <v>840</v>
      </c>
      <c r="G84" s="266">
        <v>5581</v>
      </c>
      <c r="H84" s="267">
        <v>2195</v>
      </c>
      <c r="I84" s="268">
        <v>1030</v>
      </c>
    </row>
    <row r="85" spans="1:9" s="203" customFormat="1" ht="12.6" customHeight="1" x14ac:dyDescent="0.3">
      <c r="A85" s="320"/>
      <c r="B85" s="199"/>
      <c r="C85" s="199"/>
      <c r="D85" s="204"/>
      <c r="E85" s="201" t="s">
        <v>906</v>
      </c>
      <c r="F85" s="201" t="s">
        <v>840</v>
      </c>
      <c r="G85" s="266">
        <v>5581</v>
      </c>
      <c r="H85" s="267">
        <v>2195</v>
      </c>
      <c r="I85" s="268">
        <v>1030</v>
      </c>
    </row>
    <row r="86" spans="1:9" s="203" customFormat="1" ht="12.6" customHeight="1" thickBot="1" x14ac:dyDescent="0.35">
      <c r="A86" s="235"/>
      <c r="B86" s="199"/>
      <c r="C86" s="237"/>
      <c r="D86" s="204"/>
      <c r="E86" s="201"/>
      <c r="F86" s="201"/>
      <c r="G86" s="222"/>
      <c r="H86" s="219"/>
      <c r="I86" s="202"/>
    </row>
    <row r="87" spans="1:9" s="203" customFormat="1" ht="12.6" customHeight="1" x14ac:dyDescent="0.3">
      <c r="A87" s="319" t="s">
        <v>855</v>
      </c>
      <c r="B87" s="199"/>
      <c r="C87" s="199"/>
      <c r="D87" s="200"/>
      <c r="E87" s="201" t="s">
        <v>907</v>
      </c>
      <c r="F87" s="201" t="s">
        <v>840</v>
      </c>
      <c r="G87" s="266">
        <v>5581</v>
      </c>
      <c r="H87" s="267">
        <v>2195</v>
      </c>
      <c r="I87" s="268">
        <v>1030</v>
      </c>
    </row>
    <row r="88" spans="1:9" s="203" customFormat="1" ht="12.6" customHeight="1" x14ac:dyDescent="0.3">
      <c r="A88" s="320"/>
      <c r="B88" s="199"/>
      <c r="C88" s="199"/>
      <c r="D88" s="204"/>
      <c r="E88" s="201" t="s">
        <v>908</v>
      </c>
      <c r="F88" s="201" t="s">
        <v>840</v>
      </c>
      <c r="G88" s="266">
        <v>5581</v>
      </c>
      <c r="H88" s="267">
        <v>2195</v>
      </c>
      <c r="I88" s="268">
        <v>1030</v>
      </c>
    </row>
    <row r="89" spans="1:9" s="203" customFormat="1" ht="12.6" customHeight="1" thickBot="1" x14ac:dyDescent="0.35">
      <c r="A89" s="235"/>
      <c r="B89" s="199"/>
      <c r="C89" s="237"/>
      <c r="D89" s="204"/>
      <c r="E89" s="201"/>
      <c r="F89" s="201"/>
      <c r="G89" s="222"/>
      <c r="H89" s="219"/>
      <c r="I89" s="202"/>
    </row>
    <row r="90" spans="1:9" s="203" customFormat="1" ht="12.6" customHeight="1" x14ac:dyDescent="0.3">
      <c r="A90" s="319" t="s">
        <v>856</v>
      </c>
      <c r="B90" s="199"/>
      <c r="C90" s="199"/>
      <c r="D90" s="200"/>
      <c r="E90" s="201" t="s">
        <v>909</v>
      </c>
      <c r="F90" s="201" t="s">
        <v>840</v>
      </c>
      <c r="G90" s="266">
        <v>5581</v>
      </c>
      <c r="H90" s="267">
        <v>2195</v>
      </c>
      <c r="I90" s="268">
        <v>1030</v>
      </c>
    </row>
    <row r="91" spans="1:9" s="203" customFormat="1" ht="12.6" customHeight="1" x14ac:dyDescent="0.3">
      <c r="A91" s="320"/>
      <c r="B91" s="199"/>
      <c r="C91" s="199"/>
      <c r="D91" s="204"/>
      <c r="E91" s="201" t="s">
        <v>910</v>
      </c>
      <c r="F91" s="201" t="s">
        <v>840</v>
      </c>
      <c r="G91" s="266">
        <v>5581</v>
      </c>
      <c r="H91" s="267">
        <v>2195</v>
      </c>
      <c r="I91" s="268">
        <v>1030</v>
      </c>
    </row>
    <row r="92" spans="1:9" s="203" customFormat="1" ht="12.6" customHeight="1" thickBot="1" x14ac:dyDescent="0.35">
      <c r="A92" s="235"/>
      <c r="B92" s="199"/>
      <c r="C92" s="237"/>
      <c r="D92" s="204"/>
      <c r="E92" s="201"/>
      <c r="F92" s="201"/>
      <c r="G92" s="222"/>
      <c r="H92" s="219"/>
      <c r="I92" s="202"/>
    </row>
    <row r="93" spans="1:9" s="203" customFormat="1" ht="12.6" customHeight="1" x14ac:dyDescent="0.3">
      <c r="A93" s="319" t="s">
        <v>857</v>
      </c>
      <c r="B93" s="199"/>
      <c r="C93" s="199"/>
      <c r="D93" s="200"/>
      <c r="E93" s="201" t="s">
        <v>875</v>
      </c>
      <c r="F93" s="201" t="s">
        <v>840</v>
      </c>
      <c r="G93" s="266">
        <v>5581</v>
      </c>
      <c r="H93" s="267">
        <v>2195</v>
      </c>
      <c r="I93" s="268">
        <v>1030</v>
      </c>
    </row>
    <row r="94" spans="1:9" s="203" customFormat="1" ht="12.6" customHeight="1" x14ac:dyDescent="0.3">
      <c r="A94" s="320"/>
      <c r="B94" s="199"/>
      <c r="C94" s="199"/>
      <c r="D94" s="204"/>
      <c r="E94" s="201" t="s">
        <v>876</v>
      </c>
      <c r="F94" s="201" t="s">
        <v>840</v>
      </c>
      <c r="G94" s="266">
        <v>5581</v>
      </c>
      <c r="H94" s="267">
        <v>2195</v>
      </c>
      <c r="I94" s="268">
        <v>1030</v>
      </c>
    </row>
    <row r="95" spans="1:9" s="203" customFormat="1" ht="12.6" customHeight="1" thickBot="1" x14ac:dyDescent="0.35">
      <c r="A95" s="235"/>
      <c r="B95" s="199"/>
      <c r="C95" s="237"/>
      <c r="D95" s="204"/>
      <c r="E95" s="201"/>
      <c r="F95" s="201"/>
      <c r="G95" s="222"/>
      <c r="H95" s="219"/>
      <c r="I95" s="202"/>
    </row>
    <row r="96" spans="1:9" s="203" customFormat="1" ht="12.6" customHeight="1" x14ac:dyDescent="0.3">
      <c r="A96" s="319" t="s">
        <v>858</v>
      </c>
      <c r="B96" s="199"/>
      <c r="C96" s="199"/>
      <c r="D96" s="200"/>
      <c r="E96" s="201" t="s">
        <v>911</v>
      </c>
      <c r="F96" s="201" t="s">
        <v>840</v>
      </c>
      <c r="G96" s="266">
        <v>5581</v>
      </c>
      <c r="H96" s="267">
        <v>2195</v>
      </c>
      <c r="I96" s="268">
        <v>1030</v>
      </c>
    </row>
    <row r="97" spans="1:9" s="203" customFormat="1" ht="12.6" customHeight="1" x14ac:dyDescent="0.3">
      <c r="A97" s="320"/>
      <c r="B97" s="199"/>
      <c r="C97" s="199"/>
      <c r="D97" s="204"/>
      <c r="E97" s="201" t="s">
        <v>912</v>
      </c>
      <c r="F97" s="201" t="s">
        <v>840</v>
      </c>
      <c r="G97" s="266">
        <v>5581</v>
      </c>
      <c r="H97" s="267">
        <v>2195</v>
      </c>
      <c r="I97" s="268">
        <v>1030</v>
      </c>
    </row>
    <row r="98" spans="1:9" s="203" customFormat="1" ht="12.6" customHeight="1" thickBot="1" x14ac:dyDescent="0.35">
      <c r="A98" s="235"/>
      <c r="B98" s="199"/>
      <c r="C98" s="237"/>
      <c r="D98" s="204"/>
      <c r="E98" s="201"/>
      <c r="F98" s="201"/>
      <c r="G98" s="222"/>
      <c r="H98" s="219"/>
      <c r="I98" s="202"/>
    </row>
    <row r="99" spans="1:9" s="203" customFormat="1" ht="12.6" customHeight="1" x14ac:dyDescent="0.3">
      <c r="A99" s="319" t="s">
        <v>859</v>
      </c>
      <c r="B99" s="199"/>
      <c r="C99" s="199"/>
      <c r="D99" s="200"/>
      <c r="E99" s="201" t="s">
        <v>913</v>
      </c>
      <c r="F99" s="201" t="s">
        <v>840</v>
      </c>
      <c r="G99" s="266">
        <v>5581</v>
      </c>
      <c r="H99" s="267">
        <v>2195</v>
      </c>
      <c r="I99" s="268">
        <v>1030</v>
      </c>
    </row>
    <row r="100" spans="1:9" s="203" customFormat="1" ht="12.6" customHeight="1" x14ac:dyDescent="0.3">
      <c r="A100" s="320"/>
      <c r="B100" s="199"/>
      <c r="C100" s="199"/>
      <c r="D100" s="204"/>
      <c r="E100" s="201" t="s">
        <v>914</v>
      </c>
      <c r="F100" s="201" t="s">
        <v>840</v>
      </c>
      <c r="G100" s="266">
        <v>5581</v>
      </c>
      <c r="H100" s="267">
        <v>2195</v>
      </c>
      <c r="I100" s="268">
        <v>1030</v>
      </c>
    </row>
    <row r="101" spans="1:9" s="203" customFormat="1" ht="12.6" customHeight="1" thickBot="1" x14ac:dyDescent="0.35">
      <c r="A101" s="235"/>
      <c r="B101" s="199"/>
      <c r="C101" s="237"/>
      <c r="D101" s="204"/>
      <c r="E101" s="201"/>
      <c r="F101" s="201"/>
      <c r="G101" s="222"/>
      <c r="H101" s="219"/>
      <c r="I101" s="202"/>
    </row>
    <row r="102" spans="1:9" s="203" customFormat="1" ht="12.6" customHeight="1" x14ac:dyDescent="0.3">
      <c r="A102" s="319" t="s">
        <v>860</v>
      </c>
      <c r="B102" s="199"/>
      <c r="C102" s="199"/>
      <c r="D102" s="200"/>
      <c r="E102" s="201" t="s">
        <v>915</v>
      </c>
      <c r="F102" s="201" t="s">
        <v>840</v>
      </c>
      <c r="G102" s="266">
        <v>5581</v>
      </c>
      <c r="H102" s="267">
        <v>2195</v>
      </c>
      <c r="I102" s="268">
        <v>1030</v>
      </c>
    </row>
    <row r="103" spans="1:9" s="203" customFormat="1" ht="12.6" customHeight="1" x14ac:dyDescent="0.3">
      <c r="A103" s="320"/>
      <c r="B103" s="199"/>
      <c r="C103" s="199"/>
      <c r="D103" s="204"/>
      <c r="E103" s="201" t="s">
        <v>916</v>
      </c>
      <c r="F103" s="201" t="s">
        <v>840</v>
      </c>
      <c r="G103" s="266">
        <v>5581</v>
      </c>
      <c r="H103" s="267">
        <v>2195</v>
      </c>
      <c r="I103" s="268">
        <v>1030</v>
      </c>
    </row>
    <row r="104" spans="1:9" s="203" customFormat="1" ht="12.6" customHeight="1" thickBot="1" x14ac:dyDescent="0.35">
      <c r="A104" s="235"/>
      <c r="B104" s="199"/>
      <c r="C104" s="237"/>
      <c r="D104" s="204"/>
      <c r="E104" s="201"/>
      <c r="F104" s="201"/>
      <c r="G104" s="222"/>
      <c r="H104" s="219"/>
      <c r="I104" s="202"/>
    </row>
    <row r="105" spans="1:9" s="203" customFormat="1" ht="12.6" customHeight="1" x14ac:dyDescent="0.3">
      <c r="A105" s="319" t="s">
        <v>862</v>
      </c>
      <c r="B105" s="199"/>
      <c r="C105" s="199"/>
      <c r="D105" s="200"/>
      <c r="E105" s="201" t="s">
        <v>917</v>
      </c>
      <c r="F105" s="201" t="s">
        <v>840</v>
      </c>
      <c r="G105" s="266">
        <v>5581</v>
      </c>
      <c r="H105" s="267">
        <v>2195</v>
      </c>
      <c r="I105" s="268">
        <v>1030</v>
      </c>
    </row>
    <row r="106" spans="1:9" s="203" customFormat="1" ht="12.6" customHeight="1" x14ac:dyDescent="0.3">
      <c r="A106" s="320"/>
      <c r="B106" s="199"/>
      <c r="C106" s="199"/>
      <c r="D106" s="204"/>
      <c r="E106" s="201" t="s">
        <v>918</v>
      </c>
      <c r="F106" s="201" t="s">
        <v>840</v>
      </c>
      <c r="G106" s="266">
        <v>5581</v>
      </c>
      <c r="H106" s="267">
        <v>2195</v>
      </c>
      <c r="I106" s="268">
        <v>1030</v>
      </c>
    </row>
    <row r="107" spans="1:9" s="203" customFormat="1" ht="12.6" customHeight="1" thickBot="1" x14ac:dyDescent="0.35">
      <c r="A107" s="235"/>
      <c r="B107" s="199"/>
      <c r="C107" s="237"/>
      <c r="D107" s="204"/>
      <c r="E107" s="201"/>
      <c r="F107" s="201"/>
      <c r="G107" s="222"/>
      <c r="H107" s="219"/>
      <c r="I107" s="202"/>
    </row>
    <row r="108" spans="1:9" s="203" customFormat="1" ht="12.6" customHeight="1" x14ac:dyDescent="0.3">
      <c r="A108" s="319" t="s">
        <v>863</v>
      </c>
      <c r="B108" s="199"/>
      <c r="C108" s="199"/>
      <c r="D108" s="200"/>
      <c r="E108" s="201" t="s">
        <v>919</v>
      </c>
      <c r="F108" s="201" t="s">
        <v>840</v>
      </c>
      <c r="G108" s="266">
        <v>5581</v>
      </c>
      <c r="H108" s="267">
        <v>2195</v>
      </c>
      <c r="I108" s="268">
        <v>1030</v>
      </c>
    </row>
    <row r="109" spans="1:9" s="203" customFormat="1" ht="12.6" customHeight="1" x14ac:dyDescent="0.3">
      <c r="A109" s="320"/>
      <c r="B109" s="199"/>
      <c r="C109" s="199"/>
      <c r="D109" s="204"/>
      <c r="E109" s="201" t="s">
        <v>920</v>
      </c>
      <c r="F109" s="201" t="s">
        <v>840</v>
      </c>
      <c r="G109" s="266">
        <v>5581</v>
      </c>
      <c r="H109" s="267">
        <v>2195</v>
      </c>
      <c r="I109" s="268">
        <v>1030</v>
      </c>
    </row>
    <row r="110" spans="1:9" s="203" customFormat="1" ht="12.6" customHeight="1" thickBot="1" x14ac:dyDescent="0.35">
      <c r="A110" s="235"/>
      <c r="B110" s="199"/>
      <c r="C110" s="237"/>
      <c r="D110" s="204"/>
      <c r="E110" s="201"/>
      <c r="F110" s="201"/>
      <c r="G110" s="222"/>
      <c r="H110" s="219"/>
      <c r="I110" s="202"/>
    </row>
    <row r="111" spans="1:9" s="203" customFormat="1" ht="12.6" customHeight="1" x14ac:dyDescent="0.3">
      <c r="A111" s="319" t="s">
        <v>864</v>
      </c>
      <c r="B111" s="199"/>
      <c r="C111" s="199"/>
      <c r="D111" s="200"/>
      <c r="E111" s="201" t="s">
        <v>921</v>
      </c>
      <c r="F111" s="201" t="s">
        <v>840</v>
      </c>
      <c r="G111" s="266">
        <v>5581</v>
      </c>
      <c r="H111" s="267">
        <v>2195</v>
      </c>
      <c r="I111" s="268">
        <v>1030</v>
      </c>
    </row>
    <row r="112" spans="1:9" s="203" customFormat="1" ht="12.6" customHeight="1" x14ac:dyDescent="0.3">
      <c r="A112" s="320"/>
      <c r="B112" s="199"/>
      <c r="C112" s="199"/>
      <c r="D112" s="204"/>
      <c r="E112" s="201" t="s">
        <v>922</v>
      </c>
      <c r="F112" s="201" t="s">
        <v>840</v>
      </c>
      <c r="G112" s="266">
        <v>5581</v>
      </c>
      <c r="H112" s="267">
        <v>2195</v>
      </c>
      <c r="I112" s="268">
        <v>1030</v>
      </c>
    </row>
    <row r="113" spans="1:9" s="203" customFormat="1" ht="12.6" customHeight="1" thickBot="1" x14ac:dyDescent="0.35">
      <c r="A113" s="235"/>
      <c r="B113" s="199"/>
      <c r="C113" s="237"/>
      <c r="D113" s="204"/>
      <c r="E113" s="201"/>
      <c r="F113" s="201"/>
      <c r="G113" s="222"/>
      <c r="H113" s="219"/>
      <c r="I113" s="202"/>
    </row>
    <row r="114" spans="1:9" s="203" customFormat="1" ht="12.6" customHeight="1" x14ac:dyDescent="0.3">
      <c r="A114" s="319" t="s">
        <v>865</v>
      </c>
      <c r="B114" s="199"/>
      <c r="C114" s="199"/>
      <c r="D114" s="200"/>
      <c r="E114" s="201" t="s">
        <v>923</v>
      </c>
      <c r="F114" s="201" t="s">
        <v>840</v>
      </c>
      <c r="G114" s="266">
        <v>5581</v>
      </c>
      <c r="H114" s="267">
        <v>2195</v>
      </c>
      <c r="I114" s="268">
        <v>1030</v>
      </c>
    </row>
    <row r="115" spans="1:9" s="203" customFormat="1" ht="12.6" customHeight="1" x14ac:dyDescent="0.3">
      <c r="A115" s="320"/>
      <c r="B115" s="199"/>
      <c r="C115" s="199"/>
      <c r="D115" s="204"/>
      <c r="E115" s="201" t="s">
        <v>924</v>
      </c>
      <c r="F115" s="201" t="s">
        <v>840</v>
      </c>
      <c r="G115" s="266">
        <v>5581</v>
      </c>
      <c r="H115" s="267">
        <v>2195</v>
      </c>
      <c r="I115" s="268">
        <v>1030</v>
      </c>
    </row>
    <row r="116" spans="1:9" s="203" customFormat="1" ht="12.6" customHeight="1" thickBot="1" x14ac:dyDescent="0.35">
      <c r="A116" s="235"/>
      <c r="B116" s="199"/>
      <c r="C116" s="237"/>
      <c r="D116" s="204"/>
      <c r="E116" s="201"/>
      <c r="F116" s="201"/>
      <c r="G116" s="222"/>
      <c r="H116" s="219"/>
      <c r="I116" s="202"/>
    </row>
    <row r="117" spans="1:9" s="203" customFormat="1" ht="12.6" customHeight="1" x14ac:dyDescent="0.3">
      <c r="A117" s="319" t="s">
        <v>861</v>
      </c>
      <c r="B117" s="199"/>
      <c r="C117" s="199"/>
      <c r="D117" s="200"/>
      <c r="E117" s="201" t="s">
        <v>925</v>
      </c>
      <c r="F117" s="201" t="s">
        <v>840</v>
      </c>
      <c r="G117" s="266">
        <v>5581</v>
      </c>
      <c r="H117" s="267">
        <v>2195</v>
      </c>
      <c r="I117" s="268">
        <v>1030</v>
      </c>
    </row>
    <row r="118" spans="1:9" s="203" customFormat="1" ht="12.6" customHeight="1" x14ac:dyDescent="0.3">
      <c r="A118" s="320"/>
      <c r="B118" s="199"/>
      <c r="C118" s="199"/>
      <c r="D118" s="204"/>
      <c r="E118" s="201" t="s">
        <v>926</v>
      </c>
      <c r="F118" s="201" t="s">
        <v>840</v>
      </c>
      <c r="G118" s="266">
        <v>5581</v>
      </c>
      <c r="H118" s="267">
        <v>2195</v>
      </c>
      <c r="I118" s="268">
        <v>1030</v>
      </c>
    </row>
    <row r="119" spans="1:9" s="203" customFormat="1" ht="12.6" customHeight="1" thickBot="1" x14ac:dyDescent="0.35">
      <c r="A119" s="235"/>
      <c r="B119" s="199"/>
      <c r="C119" s="237"/>
      <c r="D119" s="204"/>
      <c r="E119" s="201"/>
      <c r="F119" s="201"/>
      <c r="G119" s="222"/>
      <c r="H119" s="219"/>
      <c r="I119" s="202"/>
    </row>
    <row r="120" spans="1:9" s="203" customFormat="1" ht="12.6" customHeight="1" x14ac:dyDescent="0.3">
      <c r="A120" s="319" t="s">
        <v>866</v>
      </c>
      <c r="B120" s="199"/>
      <c r="C120" s="199"/>
      <c r="D120" s="200"/>
      <c r="E120" s="201" t="s">
        <v>927</v>
      </c>
      <c r="F120" s="201" t="s">
        <v>840</v>
      </c>
      <c r="G120" s="266">
        <v>5581</v>
      </c>
      <c r="H120" s="267">
        <v>2195</v>
      </c>
      <c r="I120" s="268">
        <v>1030</v>
      </c>
    </row>
    <row r="121" spans="1:9" s="203" customFormat="1" ht="12.6" customHeight="1" x14ac:dyDescent="0.3">
      <c r="A121" s="320"/>
      <c r="B121" s="199"/>
      <c r="C121" s="199"/>
      <c r="D121" s="204"/>
      <c r="E121" s="201" t="s">
        <v>928</v>
      </c>
      <c r="F121" s="201" t="s">
        <v>840</v>
      </c>
      <c r="G121" s="266">
        <v>5581</v>
      </c>
      <c r="H121" s="267">
        <v>2195</v>
      </c>
      <c r="I121" s="268">
        <v>1030</v>
      </c>
    </row>
    <row r="122" spans="1:9" s="203" customFormat="1" ht="12.6" customHeight="1" thickBot="1" x14ac:dyDescent="0.35">
      <c r="A122" s="235"/>
      <c r="B122" s="199"/>
      <c r="C122" s="237"/>
      <c r="D122" s="204"/>
      <c r="E122" s="201"/>
      <c r="F122" s="201"/>
      <c r="G122" s="222"/>
      <c r="H122" s="219"/>
      <c r="I122" s="202"/>
    </row>
    <row r="123" spans="1:9" s="203" customFormat="1" ht="12.6" customHeight="1" x14ac:dyDescent="0.3">
      <c r="A123" s="319" t="s">
        <v>867</v>
      </c>
      <c r="B123" s="199"/>
      <c r="C123" s="199"/>
      <c r="D123" s="200"/>
      <c r="E123" s="201" t="s">
        <v>877</v>
      </c>
      <c r="F123" s="201" t="s">
        <v>840</v>
      </c>
      <c r="G123" s="266">
        <v>5581</v>
      </c>
      <c r="H123" s="267">
        <v>2195</v>
      </c>
      <c r="I123" s="268">
        <v>1030</v>
      </c>
    </row>
    <row r="124" spans="1:9" s="203" customFormat="1" ht="12.6" customHeight="1" x14ac:dyDescent="0.3">
      <c r="A124" s="320"/>
      <c r="B124" s="199"/>
      <c r="C124" s="199"/>
      <c r="D124" s="204"/>
      <c r="E124" s="201" t="s">
        <v>878</v>
      </c>
      <c r="F124" s="201" t="s">
        <v>840</v>
      </c>
      <c r="G124" s="266">
        <v>5581</v>
      </c>
      <c r="H124" s="267">
        <v>2195</v>
      </c>
      <c r="I124" s="268">
        <v>1030</v>
      </c>
    </row>
    <row r="125" spans="1:9" s="203" customFormat="1" ht="12.6" customHeight="1" thickBot="1" x14ac:dyDescent="0.35">
      <c r="A125" s="235"/>
      <c r="B125" s="199"/>
      <c r="C125" s="237"/>
      <c r="D125" s="204"/>
      <c r="E125" s="201"/>
      <c r="F125" s="201"/>
      <c r="G125" s="222"/>
      <c r="H125" s="219"/>
      <c r="I125" s="202"/>
    </row>
    <row r="126" spans="1:9" s="203" customFormat="1" ht="12.6" customHeight="1" x14ac:dyDescent="0.3">
      <c r="A126" s="319" t="s">
        <v>868</v>
      </c>
      <c r="B126" s="199"/>
      <c r="C126" s="199"/>
      <c r="D126" s="200"/>
      <c r="E126" s="201" t="s">
        <v>929</v>
      </c>
      <c r="F126" s="201" t="s">
        <v>840</v>
      </c>
      <c r="G126" s="266">
        <v>5581</v>
      </c>
      <c r="H126" s="267">
        <v>2195</v>
      </c>
      <c r="I126" s="268">
        <v>1030</v>
      </c>
    </row>
    <row r="127" spans="1:9" s="203" customFormat="1" ht="12.6" customHeight="1" x14ac:dyDescent="0.3">
      <c r="A127" s="320"/>
      <c r="B127" s="199"/>
      <c r="C127" s="199"/>
      <c r="D127" s="204"/>
      <c r="E127" s="201" t="s">
        <v>930</v>
      </c>
      <c r="F127" s="201" t="s">
        <v>840</v>
      </c>
      <c r="G127" s="266">
        <v>5581</v>
      </c>
      <c r="H127" s="267">
        <v>2195</v>
      </c>
      <c r="I127" s="268">
        <v>1030</v>
      </c>
    </row>
    <row r="128" spans="1:9" s="203" customFormat="1" ht="12.6" customHeight="1" thickBot="1" x14ac:dyDescent="0.35">
      <c r="A128" s="235"/>
      <c r="B128" s="199"/>
      <c r="C128" s="237"/>
      <c r="D128" s="204"/>
      <c r="E128" s="201"/>
      <c r="F128" s="201"/>
      <c r="G128" s="222"/>
      <c r="H128" s="219"/>
      <c r="I128" s="202"/>
    </row>
    <row r="129" spans="1:9" s="203" customFormat="1" ht="12.6" customHeight="1" x14ac:dyDescent="0.3">
      <c r="A129" s="319" t="s">
        <v>869</v>
      </c>
      <c r="B129" s="199"/>
      <c r="C129" s="199"/>
      <c r="D129" s="200"/>
      <c r="E129" s="201" t="s">
        <v>932</v>
      </c>
      <c r="F129" s="201" t="s">
        <v>840</v>
      </c>
      <c r="G129" s="266">
        <v>5581</v>
      </c>
      <c r="H129" s="267">
        <v>2195</v>
      </c>
      <c r="I129" s="268">
        <v>1030</v>
      </c>
    </row>
    <row r="130" spans="1:9" s="203" customFormat="1" ht="12.6" customHeight="1" x14ac:dyDescent="0.3">
      <c r="A130" s="320"/>
      <c r="B130" s="199"/>
      <c r="C130" s="199"/>
      <c r="D130" s="204"/>
      <c r="E130" s="201" t="s">
        <v>931</v>
      </c>
      <c r="F130" s="201" t="s">
        <v>840</v>
      </c>
      <c r="G130" s="266">
        <v>5581</v>
      </c>
      <c r="H130" s="267">
        <v>2195</v>
      </c>
      <c r="I130" s="268">
        <v>1030</v>
      </c>
    </row>
    <row r="131" spans="1:9" s="203" customFormat="1" ht="12.6" customHeight="1" thickBot="1" x14ac:dyDescent="0.35">
      <c r="A131" s="235"/>
      <c r="B131" s="199"/>
      <c r="C131" s="237"/>
      <c r="D131" s="204"/>
      <c r="E131" s="201"/>
      <c r="F131" s="201"/>
      <c r="G131" s="222"/>
      <c r="H131" s="219"/>
      <c r="I131" s="202"/>
    </row>
    <row r="132" spans="1:9" s="203" customFormat="1" ht="12.6" customHeight="1" x14ac:dyDescent="0.3">
      <c r="A132" s="319" t="s">
        <v>870</v>
      </c>
      <c r="B132" s="199"/>
      <c r="C132" s="199"/>
      <c r="D132" s="200"/>
      <c r="E132" s="201" t="s">
        <v>933</v>
      </c>
      <c r="F132" s="201" t="s">
        <v>840</v>
      </c>
      <c r="G132" s="266">
        <v>5581</v>
      </c>
      <c r="H132" s="267">
        <v>2195</v>
      </c>
      <c r="I132" s="268">
        <v>1030</v>
      </c>
    </row>
    <row r="133" spans="1:9" s="203" customFormat="1" ht="12.6" customHeight="1" x14ac:dyDescent="0.3">
      <c r="A133" s="320"/>
      <c r="B133" s="199"/>
      <c r="C133" s="199"/>
      <c r="D133" s="204"/>
      <c r="E133" s="201" t="s">
        <v>934</v>
      </c>
      <c r="F133" s="201" t="s">
        <v>840</v>
      </c>
      <c r="G133" s="266">
        <v>5581</v>
      </c>
      <c r="H133" s="267">
        <v>2195</v>
      </c>
      <c r="I133" s="268">
        <v>1030</v>
      </c>
    </row>
    <row r="134" spans="1:9" s="203" customFormat="1" ht="12.6" customHeight="1" thickBot="1" x14ac:dyDescent="0.35">
      <c r="A134" s="235"/>
      <c r="B134" s="199"/>
      <c r="C134" s="237"/>
      <c r="D134" s="204"/>
      <c r="E134" s="201"/>
      <c r="F134" s="201"/>
      <c r="G134" s="222"/>
      <c r="H134" s="219"/>
      <c r="I134" s="202"/>
    </row>
    <row r="135" spans="1:9" s="203" customFormat="1" ht="12.6" customHeight="1" x14ac:dyDescent="0.3">
      <c r="A135" s="319" t="s">
        <v>871</v>
      </c>
      <c r="B135" s="199"/>
      <c r="C135" s="199"/>
      <c r="D135" s="200"/>
      <c r="E135" s="201" t="s">
        <v>935</v>
      </c>
      <c r="F135" s="201" t="s">
        <v>840</v>
      </c>
      <c r="G135" s="266">
        <v>5581</v>
      </c>
      <c r="H135" s="267">
        <v>2195</v>
      </c>
      <c r="I135" s="268">
        <v>1030</v>
      </c>
    </row>
    <row r="136" spans="1:9" s="203" customFormat="1" ht="12.6" customHeight="1" x14ac:dyDescent="0.3">
      <c r="A136" s="320"/>
      <c r="B136" s="199"/>
      <c r="C136" s="199"/>
      <c r="D136" s="204"/>
      <c r="E136" s="201" t="s">
        <v>936</v>
      </c>
      <c r="F136" s="201" t="s">
        <v>840</v>
      </c>
      <c r="G136" s="266">
        <v>5581</v>
      </c>
      <c r="H136" s="267">
        <v>2195</v>
      </c>
      <c r="I136" s="268">
        <v>1030</v>
      </c>
    </row>
    <row r="137" spans="1:9" s="203" customFormat="1" ht="12.6" customHeight="1" thickBot="1" x14ac:dyDescent="0.35">
      <c r="A137" s="236"/>
      <c r="B137" s="199"/>
      <c r="C137" s="237"/>
      <c r="D137" s="204"/>
      <c r="E137" s="201"/>
      <c r="F137" s="201"/>
      <c r="G137" s="222"/>
      <c r="H137" s="219"/>
      <c r="I137" s="202"/>
    </row>
    <row r="138" spans="1:9" s="203" customFormat="1" ht="12.6" customHeight="1" x14ac:dyDescent="0.3">
      <c r="A138" s="319" t="s">
        <v>872</v>
      </c>
      <c r="B138" s="199"/>
      <c r="C138" s="199"/>
      <c r="D138" s="200"/>
      <c r="E138" s="201" t="s">
        <v>940</v>
      </c>
      <c r="F138" s="201" t="s">
        <v>840</v>
      </c>
      <c r="G138" s="266">
        <v>5581</v>
      </c>
      <c r="H138" s="267">
        <v>2195</v>
      </c>
      <c r="I138" s="268">
        <v>1030</v>
      </c>
    </row>
    <row r="139" spans="1:9" s="203" customFormat="1" ht="12.6" customHeight="1" x14ac:dyDescent="0.3">
      <c r="A139" s="320"/>
      <c r="B139" s="199"/>
      <c r="C139" s="199"/>
      <c r="D139" s="204"/>
      <c r="E139" s="201" t="s">
        <v>941</v>
      </c>
      <c r="F139" s="201" t="s">
        <v>840</v>
      </c>
      <c r="G139" s="266">
        <v>5581</v>
      </c>
      <c r="H139" s="267">
        <v>2195</v>
      </c>
      <c r="I139" s="268">
        <v>1030</v>
      </c>
    </row>
    <row r="140" spans="1:9" s="203" customFormat="1" ht="12.6" customHeight="1" thickBot="1" x14ac:dyDescent="0.35">
      <c r="A140" s="236"/>
      <c r="B140" s="199"/>
      <c r="C140" s="237"/>
      <c r="D140" s="204"/>
      <c r="E140" s="201"/>
      <c r="F140" s="201"/>
      <c r="G140" s="222"/>
      <c r="H140" s="219"/>
      <c r="I140" s="202"/>
    </row>
    <row r="141" spans="1:9" s="203" customFormat="1" ht="12.6" customHeight="1" x14ac:dyDescent="0.3">
      <c r="A141" s="319" t="s">
        <v>937</v>
      </c>
      <c r="B141" s="199"/>
      <c r="C141" s="199"/>
      <c r="D141" s="200"/>
      <c r="E141" s="201" t="s">
        <v>942</v>
      </c>
      <c r="F141" s="201" t="s">
        <v>840</v>
      </c>
      <c r="G141" s="266">
        <v>5581</v>
      </c>
      <c r="H141" s="267">
        <v>2195</v>
      </c>
      <c r="I141" s="268">
        <v>1030</v>
      </c>
    </row>
    <row r="142" spans="1:9" s="203" customFormat="1" ht="12.6" customHeight="1" x14ac:dyDescent="0.3">
      <c r="A142" s="320"/>
      <c r="B142" s="199"/>
      <c r="C142" s="199"/>
      <c r="D142" s="204"/>
      <c r="E142" s="201" t="s">
        <v>943</v>
      </c>
      <c r="F142" s="201" t="s">
        <v>840</v>
      </c>
      <c r="G142" s="266">
        <v>5581</v>
      </c>
      <c r="H142" s="267">
        <v>2195</v>
      </c>
      <c r="I142" s="268">
        <v>1030</v>
      </c>
    </row>
    <row r="143" spans="1:9" s="203" customFormat="1" ht="12.6" customHeight="1" x14ac:dyDescent="0.3">
      <c r="A143" s="235"/>
      <c r="B143" s="252"/>
      <c r="C143" s="263"/>
      <c r="D143" s="253"/>
      <c r="E143" s="264"/>
      <c r="F143" s="264"/>
      <c r="G143" s="255"/>
      <c r="H143" s="256"/>
      <c r="I143" s="257"/>
    </row>
    <row r="144" spans="1:9" s="203" customFormat="1" ht="12.6" customHeight="1" x14ac:dyDescent="0.3">
      <c r="A144" s="323" t="s">
        <v>938</v>
      </c>
      <c r="B144" s="199"/>
      <c r="C144" s="199"/>
      <c r="D144" s="200"/>
      <c r="E144" s="201" t="s">
        <v>944</v>
      </c>
      <c r="F144" s="201" t="s">
        <v>840</v>
      </c>
      <c r="G144" s="266">
        <v>5581</v>
      </c>
      <c r="H144" s="267">
        <v>2195</v>
      </c>
      <c r="I144" s="268">
        <v>1030</v>
      </c>
    </row>
    <row r="145" spans="1:9" s="203" customFormat="1" ht="12.6" customHeight="1" x14ac:dyDescent="0.3">
      <c r="A145" s="320"/>
      <c r="B145" s="199"/>
      <c r="C145" s="199"/>
      <c r="D145" s="204"/>
      <c r="E145" s="201" t="s">
        <v>945</v>
      </c>
      <c r="F145" s="201" t="s">
        <v>840</v>
      </c>
      <c r="G145" s="266">
        <v>5581</v>
      </c>
      <c r="H145" s="267">
        <v>2195</v>
      </c>
      <c r="I145" s="268">
        <v>1030</v>
      </c>
    </row>
    <row r="146" spans="1:9" s="203" customFormat="1" ht="12.6" customHeight="1" x14ac:dyDescent="0.3">
      <c r="A146" s="235"/>
      <c r="B146" s="252"/>
      <c r="C146" s="263"/>
      <c r="D146" s="253"/>
      <c r="E146" s="264"/>
      <c r="F146" s="264"/>
      <c r="G146" s="255"/>
      <c r="H146" s="256"/>
      <c r="I146" s="257"/>
    </row>
    <row r="147" spans="1:9" s="203" customFormat="1" ht="12.6" customHeight="1" x14ac:dyDescent="0.3">
      <c r="A147" s="324" t="s">
        <v>939</v>
      </c>
      <c r="B147" s="247"/>
      <c r="C147" s="247"/>
      <c r="D147" s="248"/>
      <c r="E147" s="249"/>
      <c r="F147" s="313" t="s">
        <v>874</v>
      </c>
      <c r="G147" s="314"/>
      <c r="H147" s="314"/>
      <c r="I147" s="315"/>
    </row>
    <row r="148" spans="1:9" s="203" customFormat="1" ht="12.6" customHeight="1" x14ac:dyDescent="0.3">
      <c r="A148" s="322"/>
      <c r="B148" s="247"/>
      <c r="C148" s="247"/>
      <c r="D148" s="250"/>
      <c r="E148" s="249"/>
      <c r="F148" s="316"/>
      <c r="G148" s="317"/>
      <c r="H148" s="317"/>
      <c r="I148" s="318"/>
    </row>
    <row r="149" spans="1:9" s="203" customFormat="1" ht="12.6" customHeight="1" x14ac:dyDescent="0.3">
      <c r="A149" s="236"/>
      <c r="B149" s="199"/>
      <c r="C149" s="237"/>
      <c r="D149" s="204"/>
      <c r="E149" s="201"/>
      <c r="F149" s="201"/>
      <c r="G149" s="222"/>
      <c r="H149" s="219"/>
      <c r="I149" s="202"/>
    </row>
    <row r="150" spans="1:9" s="203" customFormat="1" ht="12.6" customHeight="1" x14ac:dyDescent="0.3">
      <c r="A150" s="236"/>
      <c r="B150" s="199"/>
      <c r="C150" s="237"/>
      <c r="D150" s="204"/>
      <c r="E150" s="201"/>
      <c r="F150" s="201"/>
      <c r="G150" s="222"/>
      <c r="H150" s="219"/>
      <c r="I150" s="202"/>
    </row>
    <row r="151" spans="1:9" x14ac:dyDescent="0.25">
      <c r="A151" s="211" t="s">
        <v>829</v>
      </c>
      <c r="B151" s="211"/>
      <c r="C151" s="212"/>
      <c r="D151" s="213"/>
      <c r="E151" s="238" t="s">
        <v>947</v>
      </c>
      <c r="F151" s="214"/>
      <c r="G151" s="223"/>
      <c r="H151" s="220"/>
      <c r="I151" s="218"/>
    </row>
    <row r="152" spans="1:9" x14ac:dyDescent="0.3">
      <c r="E152" s="228" t="s">
        <v>946</v>
      </c>
      <c r="G152" s="224">
        <f>SUM(G3:G151)</f>
        <v>491128</v>
      </c>
    </row>
    <row r="154" spans="1:9" x14ac:dyDescent="0.3">
      <c r="G154" s="265">
        <f>+'Tower-B'!G160</f>
        <v>459480</v>
      </c>
    </row>
    <row r="155" spans="1:9" x14ac:dyDescent="0.3">
      <c r="G155" s="265">
        <f>+G154+G152</f>
        <v>950608</v>
      </c>
    </row>
  </sheetData>
  <mergeCells count="55">
    <mergeCell ref="A1:I1"/>
    <mergeCell ref="A6:A7"/>
    <mergeCell ref="A9:A10"/>
    <mergeCell ref="A12:A13"/>
    <mergeCell ref="A15:A16"/>
    <mergeCell ref="A3:A4"/>
    <mergeCell ref="F3:I4"/>
    <mergeCell ref="F6:I7"/>
    <mergeCell ref="F9:I10"/>
    <mergeCell ref="A33:A34"/>
    <mergeCell ref="A36:A37"/>
    <mergeCell ref="A39:A40"/>
    <mergeCell ref="A18:A19"/>
    <mergeCell ref="A21:A22"/>
    <mergeCell ref="A24:A25"/>
    <mergeCell ref="A27:A28"/>
    <mergeCell ref="A30:A31"/>
    <mergeCell ref="A42:A43"/>
    <mergeCell ref="A45:A46"/>
    <mergeCell ref="A48:A49"/>
    <mergeCell ref="A51:A52"/>
    <mergeCell ref="A54:A55"/>
    <mergeCell ref="A57:A58"/>
    <mergeCell ref="A60:A61"/>
    <mergeCell ref="A63:A64"/>
    <mergeCell ref="A66:A67"/>
    <mergeCell ref="A69:A70"/>
    <mergeCell ref="A117:A118"/>
    <mergeCell ref="A120:A121"/>
    <mergeCell ref="A102:A103"/>
    <mergeCell ref="A105:A106"/>
    <mergeCell ref="A108:A109"/>
    <mergeCell ref="A111:A112"/>
    <mergeCell ref="A114:A115"/>
    <mergeCell ref="A87:A88"/>
    <mergeCell ref="A90:A91"/>
    <mergeCell ref="A93:A94"/>
    <mergeCell ref="A96:A97"/>
    <mergeCell ref="A99:A100"/>
    <mergeCell ref="F72:I73"/>
    <mergeCell ref="F147:I148"/>
    <mergeCell ref="A132:A133"/>
    <mergeCell ref="A135:A136"/>
    <mergeCell ref="A123:A124"/>
    <mergeCell ref="A126:A127"/>
    <mergeCell ref="A129:A130"/>
    <mergeCell ref="A75:A76"/>
    <mergeCell ref="A78:A79"/>
    <mergeCell ref="A81:A82"/>
    <mergeCell ref="A84:A85"/>
    <mergeCell ref="A72:A73"/>
    <mergeCell ref="A138:A139"/>
    <mergeCell ref="A141:A142"/>
    <mergeCell ref="A144:A145"/>
    <mergeCell ref="A147:A148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110" fitToHeight="2" orientation="portrait" r:id="rId1"/>
  <ignoredErrors>
    <ignoredError sqref="E151 E144:E145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3"/>
  <sheetViews>
    <sheetView tabSelected="1" view="pageBreakPreview" zoomScaleNormal="85" zoomScaleSheetLayoutView="100" zoomScalePageLayoutView="85" workbookViewId="0">
      <selection activeCell="I163" sqref="I163"/>
    </sheetView>
  </sheetViews>
  <sheetFormatPr defaultColWidth="8.85546875" defaultRowHeight="15" x14ac:dyDescent="0.3"/>
  <cols>
    <col min="1" max="1" width="20.85546875" style="191" customWidth="1"/>
    <col min="2" max="2" width="18.85546875" style="191" hidden="1" customWidth="1"/>
    <col min="3" max="3" width="34.42578125" style="215" hidden="1" customWidth="1"/>
    <col min="4" max="4" width="38.85546875" style="200" hidden="1" customWidth="1"/>
    <col min="5" max="5" width="13.42578125" style="210" bestFit="1" customWidth="1"/>
    <col min="6" max="6" width="13.42578125" style="210" customWidth="1"/>
    <col min="7" max="7" width="14.85546875" style="217" customWidth="1"/>
    <col min="8" max="8" width="15.28515625" style="216" customWidth="1"/>
    <col min="9" max="9" width="19" style="216" customWidth="1"/>
    <col min="10" max="16384" width="8.85546875" style="191"/>
  </cols>
  <sheetData>
    <row r="1" spans="1:10" ht="17.25" customHeight="1" thickBot="1" x14ac:dyDescent="0.3">
      <c r="A1" s="326" t="s">
        <v>839</v>
      </c>
      <c r="B1" s="327"/>
      <c r="C1" s="327"/>
      <c r="D1" s="327"/>
      <c r="E1" s="327"/>
      <c r="F1" s="327"/>
      <c r="G1" s="327"/>
      <c r="H1" s="327"/>
      <c r="I1" s="328"/>
      <c r="J1" s="198"/>
    </row>
    <row r="2" spans="1:10" ht="87" customHeight="1" thickBot="1" x14ac:dyDescent="0.25">
      <c r="A2" s="192" t="s">
        <v>973</v>
      </c>
      <c r="B2" s="193" t="s">
        <v>14</v>
      </c>
      <c r="C2" s="194" t="s">
        <v>11</v>
      </c>
      <c r="D2" s="195" t="s">
        <v>386</v>
      </c>
      <c r="E2" s="196" t="s">
        <v>780</v>
      </c>
      <c r="F2" s="197" t="s">
        <v>830</v>
      </c>
      <c r="G2" s="196" t="s">
        <v>835</v>
      </c>
      <c r="H2" s="195" t="s">
        <v>836</v>
      </c>
      <c r="I2" s="195" t="s">
        <v>837</v>
      </c>
      <c r="J2" s="198"/>
    </row>
    <row r="3" spans="1:10" s="203" customFormat="1" ht="12.6" customHeight="1" x14ac:dyDescent="0.3">
      <c r="A3" s="319" t="s">
        <v>778</v>
      </c>
      <c r="B3" s="199"/>
      <c r="C3" s="199"/>
      <c r="D3" s="200"/>
      <c r="E3" s="241"/>
      <c r="F3" s="345" t="s">
        <v>873</v>
      </c>
      <c r="G3" s="346"/>
      <c r="H3" s="346"/>
      <c r="I3" s="347"/>
    </row>
    <row r="4" spans="1:10" s="203" customFormat="1" ht="12.6" customHeight="1" x14ac:dyDescent="0.3">
      <c r="A4" s="325"/>
      <c r="B4" s="199"/>
      <c r="C4" s="199"/>
      <c r="D4" s="204"/>
      <c r="E4" s="241"/>
      <c r="F4" s="348"/>
      <c r="G4" s="349"/>
      <c r="H4" s="349"/>
      <c r="I4" s="350"/>
    </row>
    <row r="5" spans="1:10" s="203" customFormat="1" ht="12.6" customHeight="1" x14ac:dyDescent="0.3">
      <c r="A5" s="325"/>
      <c r="B5" s="199"/>
      <c r="C5" s="199"/>
      <c r="D5" s="204"/>
      <c r="E5" s="241"/>
      <c r="F5" s="336"/>
      <c r="G5" s="337"/>
      <c r="H5" s="337"/>
      <c r="I5" s="338"/>
    </row>
    <row r="6" spans="1:10" s="203" customFormat="1" ht="12.6" customHeight="1" thickBot="1" x14ac:dyDescent="0.3">
      <c r="A6" s="206"/>
      <c r="B6" s="199"/>
      <c r="C6" s="199"/>
      <c r="D6" s="204"/>
      <c r="G6" s="202"/>
      <c r="H6" s="202"/>
      <c r="I6" s="202"/>
    </row>
    <row r="7" spans="1:10" s="203" customFormat="1" ht="12.6" customHeight="1" x14ac:dyDescent="0.3">
      <c r="A7" s="319" t="s">
        <v>779</v>
      </c>
      <c r="B7" s="199"/>
      <c r="C7" s="199"/>
      <c r="D7" s="200"/>
      <c r="E7" s="245"/>
      <c r="F7" s="339" t="s">
        <v>874</v>
      </c>
      <c r="G7" s="340"/>
      <c r="H7" s="340"/>
      <c r="I7" s="341"/>
    </row>
    <row r="8" spans="1:10" s="203" customFormat="1" ht="12.6" customHeight="1" x14ac:dyDescent="0.3">
      <c r="A8" s="325"/>
      <c r="B8" s="199"/>
      <c r="C8" s="199"/>
      <c r="D8" s="204"/>
      <c r="E8" s="245"/>
      <c r="F8" s="351"/>
      <c r="G8" s="352"/>
      <c r="H8" s="352"/>
      <c r="I8" s="353"/>
    </row>
    <row r="9" spans="1:10" s="203" customFormat="1" ht="12.6" customHeight="1" x14ac:dyDescent="0.3">
      <c r="A9" s="325"/>
      <c r="B9" s="199"/>
      <c r="C9" s="199"/>
      <c r="D9" s="204"/>
      <c r="E9" s="245"/>
      <c r="F9" s="342"/>
      <c r="G9" s="343"/>
      <c r="H9" s="343"/>
      <c r="I9" s="344"/>
    </row>
    <row r="10" spans="1:10" s="203" customFormat="1" ht="12.6" customHeight="1" thickBot="1" x14ac:dyDescent="0.3">
      <c r="A10" s="206"/>
      <c r="B10" s="199"/>
      <c r="C10" s="199"/>
      <c r="D10" s="204"/>
      <c r="E10" s="208"/>
      <c r="F10" s="208"/>
      <c r="G10" s="209"/>
      <c r="H10" s="202"/>
      <c r="I10" s="202"/>
    </row>
    <row r="11" spans="1:10" s="203" customFormat="1" ht="12.6" customHeight="1" x14ac:dyDescent="0.3">
      <c r="A11" s="319" t="s">
        <v>781</v>
      </c>
      <c r="B11" s="199"/>
      <c r="C11" s="199"/>
      <c r="D11" s="200"/>
      <c r="E11" s="201" t="s">
        <v>782</v>
      </c>
      <c r="F11" s="201" t="s">
        <v>949</v>
      </c>
      <c r="G11" s="269">
        <v>3805</v>
      </c>
      <c r="H11" s="268">
        <v>1695</v>
      </c>
      <c r="I11" s="268">
        <v>576</v>
      </c>
    </row>
    <row r="12" spans="1:10" s="203" customFormat="1" ht="12.6" customHeight="1" x14ac:dyDescent="0.3">
      <c r="A12" s="325"/>
      <c r="B12" s="199"/>
      <c r="C12" s="199"/>
      <c r="D12" s="204"/>
      <c r="E12" s="201" t="s">
        <v>783</v>
      </c>
      <c r="F12" s="201" t="s">
        <v>949</v>
      </c>
      <c r="G12" s="269">
        <v>3805</v>
      </c>
      <c r="H12" s="268">
        <v>1695</v>
      </c>
      <c r="I12" s="268">
        <v>576</v>
      </c>
    </row>
    <row r="13" spans="1:10" s="203" customFormat="1" ht="12.6" customHeight="1" x14ac:dyDescent="0.3">
      <c r="A13" s="325"/>
      <c r="B13" s="199"/>
      <c r="C13" s="199"/>
      <c r="D13" s="204"/>
      <c r="E13" s="201" t="s">
        <v>784</v>
      </c>
      <c r="F13" s="201" t="s">
        <v>840</v>
      </c>
      <c r="G13" s="269">
        <v>5518</v>
      </c>
      <c r="H13" s="268">
        <v>2274</v>
      </c>
      <c r="I13" s="268">
        <v>967</v>
      </c>
    </row>
    <row r="14" spans="1:10" s="203" customFormat="1" ht="12.6" customHeight="1" thickBot="1" x14ac:dyDescent="0.3">
      <c r="A14" s="206"/>
      <c r="B14" s="199"/>
      <c r="C14" s="199"/>
      <c r="D14" s="204"/>
      <c r="E14" s="208"/>
      <c r="F14" s="208"/>
      <c r="G14" s="209"/>
      <c r="H14" s="202"/>
      <c r="I14" s="202"/>
    </row>
    <row r="15" spans="1:10" s="203" customFormat="1" ht="12.6" customHeight="1" x14ac:dyDescent="0.3">
      <c r="A15" s="319" t="s">
        <v>785</v>
      </c>
      <c r="B15" s="199"/>
      <c r="C15" s="199"/>
      <c r="D15" s="200"/>
      <c r="E15" s="201" t="s">
        <v>786</v>
      </c>
      <c r="F15" s="201" t="s">
        <v>949</v>
      </c>
      <c r="G15" s="269">
        <v>3805</v>
      </c>
      <c r="H15" s="268">
        <v>1695</v>
      </c>
      <c r="I15" s="268">
        <v>576</v>
      </c>
    </row>
    <row r="16" spans="1:10" s="203" customFormat="1" ht="12.6" customHeight="1" x14ac:dyDescent="0.3">
      <c r="A16" s="325"/>
      <c r="B16" s="199"/>
      <c r="C16" s="199"/>
      <c r="D16" s="204"/>
      <c r="E16" s="201" t="s">
        <v>787</v>
      </c>
      <c r="F16" s="201" t="s">
        <v>949</v>
      </c>
      <c r="G16" s="269">
        <v>3805</v>
      </c>
      <c r="H16" s="268">
        <v>1695</v>
      </c>
      <c r="I16" s="268">
        <v>576</v>
      </c>
    </row>
    <row r="17" spans="1:9" s="203" customFormat="1" ht="12.6" customHeight="1" x14ac:dyDescent="0.3">
      <c r="A17" s="325"/>
      <c r="B17" s="199"/>
      <c r="C17" s="199"/>
      <c r="D17" s="204"/>
      <c r="E17" s="201" t="s">
        <v>788</v>
      </c>
      <c r="F17" s="201" t="s">
        <v>840</v>
      </c>
      <c r="G17" s="269">
        <v>5518</v>
      </c>
      <c r="H17" s="268">
        <v>2274</v>
      </c>
      <c r="I17" s="268">
        <v>967</v>
      </c>
    </row>
    <row r="18" spans="1:9" s="203" customFormat="1" ht="12.6" customHeight="1" thickBot="1" x14ac:dyDescent="0.3">
      <c r="A18" s="206"/>
      <c r="B18" s="199"/>
      <c r="C18" s="199"/>
      <c r="D18" s="205"/>
      <c r="E18" s="207"/>
      <c r="F18" s="207"/>
      <c r="G18" s="209"/>
      <c r="H18" s="202"/>
      <c r="I18" s="202"/>
    </row>
    <row r="19" spans="1:9" s="203" customFormat="1" ht="12.6" customHeight="1" x14ac:dyDescent="0.3">
      <c r="A19" s="319" t="s">
        <v>792</v>
      </c>
      <c r="B19" s="199"/>
      <c r="C19" s="199"/>
      <c r="D19" s="200"/>
      <c r="E19" s="201" t="s">
        <v>789</v>
      </c>
      <c r="F19" s="201" t="s">
        <v>949</v>
      </c>
      <c r="G19" s="269">
        <v>3805</v>
      </c>
      <c r="H19" s="268">
        <v>1695</v>
      </c>
      <c r="I19" s="268">
        <v>576</v>
      </c>
    </row>
    <row r="20" spans="1:9" s="203" customFormat="1" ht="12.6" customHeight="1" x14ac:dyDescent="0.3">
      <c r="A20" s="325"/>
      <c r="B20" s="199"/>
      <c r="C20" s="199"/>
      <c r="D20" s="204"/>
      <c r="E20" s="201" t="s">
        <v>790</v>
      </c>
      <c r="F20" s="201" t="s">
        <v>949</v>
      </c>
      <c r="G20" s="269">
        <v>3805</v>
      </c>
      <c r="H20" s="268">
        <v>1695</v>
      </c>
      <c r="I20" s="268">
        <v>576</v>
      </c>
    </row>
    <row r="21" spans="1:9" s="203" customFormat="1" ht="12.6" customHeight="1" x14ac:dyDescent="0.3">
      <c r="A21" s="325"/>
      <c r="B21" s="199"/>
      <c r="C21" s="199"/>
      <c r="D21" s="204"/>
      <c r="E21" s="201" t="s">
        <v>791</v>
      </c>
      <c r="F21" s="201" t="s">
        <v>840</v>
      </c>
      <c r="G21" s="269">
        <v>5518</v>
      </c>
      <c r="H21" s="268">
        <v>2274</v>
      </c>
      <c r="I21" s="268">
        <v>967</v>
      </c>
    </row>
    <row r="22" spans="1:9" s="203" customFormat="1" ht="12.6" customHeight="1" thickBot="1" x14ac:dyDescent="0.3">
      <c r="A22" s="206"/>
      <c r="B22" s="199"/>
      <c r="C22" s="199"/>
      <c r="D22" s="205"/>
      <c r="E22" s="207"/>
      <c r="F22" s="207"/>
      <c r="G22" s="209"/>
      <c r="H22" s="202"/>
      <c r="I22" s="202"/>
    </row>
    <row r="23" spans="1:9" s="203" customFormat="1" ht="12.6" customHeight="1" x14ac:dyDescent="0.3">
      <c r="A23" s="319" t="s">
        <v>793</v>
      </c>
      <c r="B23" s="199"/>
      <c r="C23" s="199"/>
      <c r="D23" s="200"/>
      <c r="E23" s="201" t="s">
        <v>801</v>
      </c>
      <c r="F23" s="201" t="s">
        <v>949</v>
      </c>
      <c r="G23" s="269">
        <v>3805</v>
      </c>
      <c r="H23" s="268">
        <v>1695</v>
      </c>
      <c r="I23" s="268">
        <v>576</v>
      </c>
    </row>
    <row r="24" spans="1:9" s="203" customFormat="1" ht="12.6" customHeight="1" x14ac:dyDescent="0.3">
      <c r="A24" s="325"/>
      <c r="B24" s="199"/>
      <c r="C24" s="199"/>
      <c r="D24" s="204"/>
      <c r="E24" s="201" t="s">
        <v>802</v>
      </c>
      <c r="F24" s="201" t="s">
        <v>949</v>
      </c>
      <c r="G24" s="269">
        <v>3805</v>
      </c>
      <c r="H24" s="268">
        <v>1695</v>
      </c>
      <c r="I24" s="268">
        <v>576</v>
      </c>
    </row>
    <row r="25" spans="1:9" s="203" customFormat="1" ht="12.6" customHeight="1" x14ac:dyDescent="0.3">
      <c r="A25" s="325"/>
      <c r="B25" s="199"/>
      <c r="C25" s="199"/>
      <c r="D25" s="204"/>
      <c r="E25" s="201" t="s">
        <v>803</v>
      </c>
      <c r="F25" s="201" t="s">
        <v>840</v>
      </c>
      <c r="G25" s="269">
        <v>5518</v>
      </c>
      <c r="H25" s="268">
        <v>2274</v>
      </c>
      <c r="I25" s="268">
        <v>967</v>
      </c>
    </row>
    <row r="26" spans="1:9" s="203" customFormat="1" ht="12.6" customHeight="1" thickBot="1" x14ac:dyDescent="0.3">
      <c r="A26" s="206"/>
      <c r="B26" s="199"/>
      <c r="C26" s="199"/>
      <c r="D26" s="204"/>
      <c r="E26" s="208"/>
      <c r="F26" s="208"/>
      <c r="G26" s="209"/>
      <c r="H26" s="202"/>
      <c r="I26" s="202"/>
    </row>
    <row r="27" spans="1:9" s="203" customFormat="1" ht="12.6" customHeight="1" x14ac:dyDescent="0.3">
      <c r="A27" s="319" t="s">
        <v>794</v>
      </c>
      <c r="B27" s="199"/>
      <c r="C27" s="199"/>
      <c r="D27" s="200"/>
      <c r="E27" s="201" t="s">
        <v>804</v>
      </c>
      <c r="F27" s="201" t="s">
        <v>949</v>
      </c>
      <c r="G27" s="269">
        <v>3805</v>
      </c>
      <c r="H27" s="268">
        <v>1695</v>
      </c>
      <c r="I27" s="268">
        <v>576</v>
      </c>
    </row>
    <row r="28" spans="1:9" s="203" customFormat="1" ht="12.6" customHeight="1" x14ac:dyDescent="0.3">
      <c r="A28" s="325"/>
      <c r="B28" s="199"/>
      <c r="C28" s="199"/>
      <c r="D28" s="204"/>
      <c r="E28" s="201" t="s">
        <v>805</v>
      </c>
      <c r="F28" s="201" t="s">
        <v>949</v>
      </c>
      <c r="G28" s="269">
        <v>3805</v>
      </c>
      <c r="H28" s="268">
        <v>1695</v>
      </c>
      <c r="I28" s="268">
        <v>576</v>
      </c>
    </row>
    <row r="29" spans="1:9" s="203" customFormat="1" ht="12.6" customHeight="1" x14ac:dyDescent="0.3">
      <c r="A29" s="325"/>
      <c r="B29" s="199"/>
      <c r="C29" s="199"/>
      <c r="D29" s="204"/>
      <c r="E29" s="201" t="s">
        <v>806</v>
      </c>
      <c r="F29" s="201" t="s">
        <v>840</v>
      </c>
      <c r="G29" s="269">
        <v>5518</v>
      </c>
      <c r="H29" s="268">
        <v>2274</v>
      </c>
      <c r="I29" s="268">
        <v>967</v>
      </c>
    </row>
    <row r="30" spans="1:9" s="203" customFormat="1" ht="12.6" customHeight="1" thickBot="1" x14ac:dyDescent="0.3">
      <c r="A30" s="206"/>
      <c r="B30" s="199"/>
      <c r="C30" s="199"/>
      <c r="D30" s="204"/>
      <c r="E30" s="208"/>
      <c r="F30" s="208"/>
      <c r="G30" s="209"/>
      <c r="H30" s="202"/>
      <c r="I30" s="202"/>
    </row>
    <row r="31" spans="1:9" s="203" customFormat="1" ht="12.6" customHeight="1" x14ac:dyDescent="0.3">
      <c r="A31" s="319" t="s">
        <v>795</v>
      </c>
      <c r="B31" s="199"/>
      <c r="C31" s="199"/>
      <c r="D31" s="200"/>
      <c r="E31" s="201" t="s">
        <v>807</v>
      </c>
      <c r="F31" s="201" t="s">
        <v>949</v>
      </c>
      <c r="G31" s="269">
        <v>3805</v>
      </c>
      <c r="H31" s="268">
        <v>1695</v>
      </c>
      <c r="I31" s="268">
        <v>576</v>
      </c>
    </row>
    <row r="32" spans="1:9" s="203" customFormat="1" ht="12.6" customHeight="1" x14ac:dyDescent="0.3">
      <c r="A32" s="325"/>
      <c r="B32" s="199"/>
      <c r="C32" s="199"/>
      <c r="D32" s="204"/>
      <c r="E32" s="201" t="s">
        <v>808</v>
      </c>
      <c r="F32" s="201" t="s">
        <v>949</v>
      </c>
      <c r="G32" s="269">
        <v>3805</v>
      </c>
      <c r="H32" s="268">
        <v>1695</v>
      </c>
      <c r="I32" s="268">
        <v>576</v>
      </c>
    </row>
    <row r="33" spans="1:9" s="203" customFormat="1" ht="12.6" customHeight="1" x14ac:dyDescent="0.3">
      <c r="A33" s="325"/>
      <c r="B33" s="199"/>
      <c r="C33" s="199"/>
      <c r="D33" s="204"/>
      <c r="E33" s="201" t="s">
        <v>809</v>
      </c>
      <c r="F33" s="201" t="s">
        <v>840</v>
      </c>
      <c r="G33" s="269">
        <v>5518</v>
      </c>
      <c r="H33" s="268">
        <v>2274</v>
      </c>
      <c r="I33" s="268">
        <v>967</v>
      </c>
    </row>
    <row r="34" spans="1:9" s="203" customFormat="1" ht="12.6" customHeight="1" thickBot="1" x14ac:dyDescent="0.3">
      <c r="A34" s="206"/>
      <c r="B34" s="199"/>
      <c r="C34" s="199"/>
      <c r="D34" s="204"/>
      <c r="E34" s="208"/>
      <c r="F34" s="208"/>
      <c r="G34" s="209"/>
      <c r="H34" s="202"/>
      <c r="I34" s="202"/>
    </row>
    <row r="35" spans="1:9" s="203" customFormat="1" ht="12.6" customHeight="1" x14ac:dyDescent="0.3">
      <c r="A35" s="319" t="s">
        <v>796</v>
      </c>
      <c r="B35" s="199"/>
      <c r="C35" s="199"/>
      <c r="D35" s="200"/>
      <c r="E35" s="201" t="s">
        <v>810</v>
      </c>
      <c r="F35" s="201" t="s">
        <v>949</v>
      </c>
      <c r="G35" s="269">
        <v>3805</v>
      </c>
      <c r="H35" s="268">
        <v>1695</v>
      </c>
      <c r="I35" s="268">
        <v>576</v>
      </c>
    </row>
    <row r="36" spans="1:9" s="203" customFormat="1" ht="12.6" customHeight="1" x14ac:dyDescent="0.3">
      <c r="A36" s="325"/>
      <c r="B36" s="199"/>
      <c r="C36" s="199"/>
      <c r="D36" s="204"/>
      <c r="E36" s="201" t="s">
        <v>811</v>
      </c>
      <c r="F36" s="201" t="s">
        <v>949</v>
      </c>
      <c r="G36" s="269">
        <v>3805</v>
      </c>
      <c r="H36" s="268">
        <v>1695</v>
      </c>
      <c r="I36" s="268">
        <v>576</v>
      </c>
    </row>
    <row r="37" spans="1:9" s="203" customFormat="1" ht="12.6" customHeight="1" x14ac:dyDescent="0.3">
      <c r="A37" s="325"/>
      <c r="B37" s="199"/>
      <c r="C37" s="199"/>
      <c r="D37" s="204"/>
      <c r="E37" s="201" t="s">
        <v>812</v>
      </c>
      <c r="F37" s="201" t="s">
        <v>840</v>
      </c>
      <c r="G37" s="269">
        <v>5518</v>
      </c>
      <c r="H37" s="268">
        <v>2274</v>
      </c>
      <c r="I37" s="268">
        <v>967</v>
      </c>
    </row>
    <row r="38" spans="1:9" s="203" customFormat="1" ht="12.6" customHeight="1" thickBot="1" x14ac:dyDescent="0.3">
      <c r="A38" s="206"/>
      <c r="B38" s="199"/>
      <c r="C38" s="199"/>
      <c r="D38" s="204"/>
      <c r="E38" s="208"/>
      <c r="F38" s="208"/>
      <c r="G38" s="209"/>
      <c r="H38" s="202"/>
      <c r="I38" s="202"/>
    </row>
    <row r="39" spans="1:9" s="203" customFormat="1" ht="12.6" customHeight="1" x14ac:dyDescent="0.3">
      <c r="A39" s="319" t="s">
        <v>797</v>
      </c>
      <c r="B39" s="199"/>
      <c r="C39" s="199"/>
      <c r="D39" s="200"/>
      <c r="E39" s="201" t="s">
        <v>813</v>
      </c>
      <c r="F39" s="201" t="s">
        <v>949</v>
      </c>
      <c r="G39" s="269">
        <v>3805</v>
      </c>
      <c r="H39" s="268">
        <v>1695</v>
      </c>
      <c r="I39" s="268">
        <v>576</v>
      </c>
    </row>
    <row r="40" spans="1:9" s="203" customFormat="1" ht="12.6" customHeight="1" x14ac:dyDescent="0.3">
      <c r="A40" s="325"/>
      <c r="B40" s="199"/>
      <c r="C40" s="199"/>
      <c r="D40" s="204"/>
      <c r="E40" s="201" t="s">
        <v>814</v>
      </c>
      <c r="F40" s="201" t="s">
        <v>949</v>
      </c>
      <c r="G40" s="269">
        <v>3805</v>
      </c>
      <c r="H40" s="268">
        <v>1695</v>
      </c>
      <c r="I40" s="268">
        <v>576</v>
      </c>
    </row>
    <row r="41" spans="1:9" s="203" customFormat="1" ht="12.6" customHeight="1" x14ac:dyDescent="0.3">
      <c r="A41" s="325"/>
      <c r="B41" s="199"/>
      <c r="C41" s="199"/>
      <c r="D41" s="204"/>
      <c r="E41" s="201" t="s">
        <v>815</v>
      </c>
      <c r="F41" s="201" t="s">
        <v>840</v>
      </c>
      <c r="G41" s="269">
        <v>5518</v>
      </c>
      <c r="H41" s="268">
        <v>2274</v>
      </c>
      <c r="I41" s="268">
        <v>967</v>
      </c>
    </row>
    <row r="42" spans="1:9" s="203" customFormat="1" ht="12.6" customHeight="1" thickBot="1" x14ac:dyDescent="0.35">
      <c r="A42" s="206"/>
      <c r="B42" s="199"/>
      <c r="C42" s="199"/>
      <c r="D42" s="200"/>
      <c r="E42" s="210"/>
      <c r="F42" s="210"/>
      <c r="G42" s="209"/>
      <c r="H42" s="202"/>
      <c r="I42" s="202"/>
    </row>
    <row r="43" spans="1:9" s="203" customFormat="1" ht="12.6" customHeight="1" x14ac:dyDescent="0.3">
      <c r="A43" s="319" t="s">
        <v>798</v>
      </c>
      <c r="B43" s="199"/>
      <c r="C43" s="199"/>
      <c r="D43" s="200"/>
      <c r="E43" s="201" t="s">
        <v>816</v>
      </c>
      <c r="F43" s="201" t="s">
        <v>949</v>
      </c>
      <c r="G43" s="269">
        <v>3805</v>
      </c>
      <c r="H43" s="268">
        <v>1695</v>
      </c>
      <c r="I43" s="268">
        <v>576</v>
      </c>
    </row>
    <row r="44" spans="1:9" s="203" customFormat="1" ht="12.6" customHeight="1" x14ac:dyDescent="0.3">
      <c r="A44" s="325"/>
      <c r="B44" s="199"/>
      <c r="C44" s="199"/>
      <c r="D44" s="204"/>
      <c r="E44" s="201" t="s">
        <v>817</v>
      </c>
      <c r="F44" s="201" t="s">
        <v>949</v>
      </c>
      <c r="G44" s="269">
        <v>3805</v>
      </c>
      <c r="H44" s="268">
        <v>1695</v>
      </c>
      <c r="I44" s="268">
        <v>576</v>
      </c>
    </row>
    <row r="45" spans="1:9" s="203" customFormat="1" ht="12.6" customHeight="1" x14ac:dyDescent="0.3">
      <c r="A45" s="325"/>
      <c r="B45" s="199"/>
      <c r="C45" s="199"/>
      <c r="D45" s="204"/>
      <c r="E45" s="201" t="s">
        <v>818</v>
      </c>
      <c r="F45" s="201" t="s">
        <v>840</v>
      </c>
      <c r="G45" s="269">
        <v>5518</v>
      </c>
      <c r="H45" s="268">
        <v>2274</v>
      </c>
      <c r="I45" s="268">
        <v>967</v>
      </c>
    </row>
    <row r="46" spans="1:9" s="203" customFormat="1" ht="12.6" customHeight="1" thickBot="1" x14ac:dyDescent="0.3">
      <c r="A46" s="206"/>
      <c r="B46" s="199"/>
      <c r="C46" s="199"/>
      <c r="D46" s="205"/>
      <c r="E46" s="207"/>
      <c r="F46" s="207"/>
      <c r="G46" s="209"/>
      <c r="H46" s="202"/>
      <c r="I46" s="202"/>
    </row>
    <row r="47" spans="1:9" s="203" customFormat="1" ht="12.6" customHeight="1" x14ac:dyDescent="0.3">
      <c r="A47" s="319" t="s">
        <v>799</v>
      </c>
      <c r="B47" s="199"/>
      <c r="C47" s="199"/>
      <c r="D47" s="200"/>
      <c r="E47" s="201" t="s">
        <v>819</v>
      </c>
      <c r="F47" s="201" t="s">
        <v>949</v>
      </c>
      <c r="G47" s="269">
        <v>3805</v>
      </c>
      <c r="H47" s="268">
        <v>1695</v>
      </c>
      <c r="I47" s="268">
        <v>576</v>
      </c>
    </row>
    <row r="48" spans="1:9" s="203" customFormat="1" ht="12.6" customHeight="1" x14ac:dyDescent="0.3">
      <c r="A48" s="325"/>
      <c r="B48" s="199"/>
      <c r="C48" s="199"/>
      <c r="D48" s="204"/>
      <c r="E48" s="201" t="s">
        <v>820</v>
      </c>
      <c r="F48" s="201" t="s">
        <v>949</v>
      </c>
      <c r="G48" s="269">
        <v>3805</v>
      </c>
      <c r="H48" s="268">
        <v>1695</v>
      </c>
      <c r="I48" s="268">
        <v>576</v>
      </c>
    </row>
    <row r="49" spans="1:9" s="203" customFormat="1" ht="12.6" customHeight="1" x14ac:dyDescent="0.3">
      <c r="A49" s="325"/>
      <c r="B49" s="199"/>
      <c r="C49" s="199"/>
      <c r="D49" s="204"/>
      <c r="E49" s="201" t="s">
        <v>821</v>
      </c>
      <c r="F49" s="201" t="s">
        <v>840</v>
      </c>
      <c r="G49" s="269">
        <v>5518</v>
      </c>
      <c r="H49" s="268">
        <v>2274</v>
      </c>
      <c r="I49" s="268">
        <v>967</v>
      </c>
    </row>
    <row r="50" spans="1:9" s="203" customFormat="1" ht="12.6" customHeight="1" thickBot="1" x14ac:dyDescent="0.3">
      <c r="A50" s="206"/>
      <c r="B50" s="199"/>
      <c r="C50" s="199"/>
      <c r="D50" s="204"/>
      <c r="E50" s="208"/>
      <c r="F50" s="208"/>
      <c r="G50" s="209"/>
      <c r="H50" s="202"/>
      <c r="I50" s="202"/>
    </row>
    <row r="51" spans="1:9" s="203" customFormat="1" ht="12.6" customHeight="1" x14ac:dyDescent="0.3">
      <c r="A51" s="319" t="s">
        <v>800</v>
      </c>
      <c r="B51" s="199"/>
      <c r="C51" s="199"/>
      <c r="D51" s="200"/>
      <c r="E51" s="201" t="s">
        <v>822</v>
      </c>
      <c r="F51" s="201" t="s">
        <v>949</v>
      </c>
      <c r="G51" s="269">
        <v>3805</v>
      </c>
      <c r="H51" s="268">
        <v>1695</v>
      </c>
      <c r="I51" s="268">
        <v>576</v>
      </c>
    </row>
    <row r="52" spans="1:9" s="203" customFormat="1" ht="12.6" customHeight="1" x14ac:dyDescent="0.3">
      <c r="A52" s="325"/>
      <c r="B52" s="199"/>
      <c r="C52" s="199"/>
      <c r="D52" s="204"/>
      <c r="E52" s="201" t="s">
        <v>823</v>
      </c>
      <c r="F52" s="201" t="s">
        <v>949</v>
      </c>
      <c r="G52" s="269">
        <v>3805</v>
      </c>
      <c r="H52" s="268">
        <v>1695</v>
      </c>
      <c r="I52" s="268">
        <v>576</v>
      </c>
    </row>
    <row r="53" spans="1:9" s="203" customFormat="1" ht="12.6" customHeight="1" x14ac:dyDescent="0.3">
      <c r="A53" s="325"/>
      <c r="B53" s="199"/>
      <c r="C53" s="199"/>
      <c r="D53" s="204"/>
      <c r="E53" s="201" t="s">
        <v>824</v>
      </c>
      <c r="F53" s="201" t="s">
        <v>840</v>
      </c>
      <c r="G53" s="269">
        <v>5518</v>
      </c>
      <c r="H53" s="268">
        <v>2274</v>
      </c>
      <c r="I53" s="268">
        <v>967</v>
      </c>
    </row>
    <row r="54" spans="1:9" s="203" customFormat="1" ht="12.6" customHeight="1" thickBot="1" x14ac:dyDescent="0.35">
      <c r="A54" s="235"/>
      <c r="B54" s="199"/>
      <c r="C54" s="237"/>
      <c r="D54" s="204"/>
      <c r="E54" s="201"/>
      <c r="F54" s="201"/>
      <c r="G54" s="209"/>
      <c r="H54" s="202"/>
      <c r="I54" s="202"/>
    </row>
    <row r="55" spans="1:9" s="203" customFormat="1" ht="12.6" customHeight="1" x14ac:dyDescent="0.3">
      <c r="A55" s="319" t="s">
        <v>825</v>
      </c>
      <c r="B55" s="199"/>
      <c r="C55" s="199"/>
      <c r="D55" s="200"/>
      <c r="E55" s="201" t="s">
        <v>826</v>
      </c>
      <c r="F55" s="201" t="s">
        <v>949</v>
      </c>
      <c r="G55" s="269">
        <v>3805</v>
      </c>
      <c r="H55" s="268">
        <v>1695</v>
      </c>
      <c r="I55" s="268">
        <v>576</v>
      </c>
    </row>
    <row r="56" spans="1:9" s="203" customFormat="1" ht="12.6" customHeight="1" x14ac:dyDescent="0.3">
      <c r="A56" s="325"/>
      <c r="B56" s="199"/>
      <c r="C56" s="199"/>
      <c r="D56" s="204"/>
      <c r="E56" s="201" t="s">
        <v>827</v>
      </c>
      <c r="F56" s="201" t="s">
        <v>949</v>
      </c>
      <c r="G56" s="269">
        <v>3805</v>
      </c>
      <c r="H56" s="268">
        <v>1695</v>
      </c>
      <c r="I56" s="268">
        <v>576</v>
      </c>
    </row>
    <row r="57" spans="1:9" s="203" customFormat="1" ht="12.6" customHeight="1" x14ac:dyDescent="0.3">
      <c r="A57" s="325"/>
      <c r="B57" s="199"/>
      <c r="C57" s="199"/>
      <c r="D57" s="204"/>
      <c r="E57" s="201" t="s">
        <v>828</v>
      </c>
      <c r="F57" s="201" t="s">
        <v>840</v>
      </c>
      <c r="G57" s="269">
        <v>5518</v>
      </c>
      <c r="H57" s="268">
        <v>2274</v>
      </c>
      <c r="I57" s="268">
        <v>967</v>
      </c>
    </row>
    <row r="58" spans="1:9" s="203" customFormat="1" ht="12.6" customHeight="1" thickBot="1" x14ac:dyDescent="0.35">
      <c r="A58" s="235"/>
      <c r="B58" s="199"/>
      <c r="C58" s="237"/>
      <c r="D58" s="204"/>
      <c r="E58" s="201"/>
      <c r="F58" s="201"/>
      <c r="G58" s="209"/>
      <c r="H58" s="202"/>
      <c r="I58" s="202"/>
    </row>
    <row r="59" spans="1:9" s="203" customFormat="1" ht="12.6" customHeight="1" x14ac:dyDescent="0.3">
      <c r="A59" s="319" t="s">
        <v>841</v>
      </c>
      <c r="B59" s="199"/>
      <c r="C59" s="199"/>
      <c r="D59" s="200"/>
      <c r="E59" s="201" t="s">
        <v>879</v>
      </c>
      <c r="F59" s="201" t="s">
        <v>949</v>
      </c>
      <c r="G59" s="269">
        <v>3805</v>
      </c>
      <c r="H59" s="268">
        <v>1695</v>
      </c>
      <c r="I59" s="268">
        <v>576</v>
      </c>
    </row>
    <row r="60" spans="1:9" s="203" customFormat="1" ht="12.6" customHeight="1" x14ac:dyDescent="0.3">
      <c r="A60" s="325"/>
      <c r="B60" s="199"/>
      <c r="C60" s="199"/>
      <c r="D60" s="204"/>
      <c r="E60" s="201" t="s">
        <v>880</v>
      </c>
      <c r="F60" s="201" t="s">
        <v>949</v>
      </c>
      <c r="G60" s="269">
        <v>3805</v>
      </c>
      <c r="H60" s="268">
        <v>1695</v>
      </c>
      <c r="I60" s="268">
        <v>576</v>
      </c>
    </row>
    <row r="61" spans="1:9" s="203" customFormat="1" ht="12.6" customHeight="1" x14ac:dyDescent="0.3">
      <c r="A61" s="325"/>
      <c r="B61" s="199"/>
      <c r="C61" s="199"/>
      <c r="D61" s="204"/>
      <c r="E61" s="201" t="s">
        <v>950</v>
      </c>
      <c r="F61" s="201" t="s">
        <v>840</v>
      </c>
      <c r="G61" s="269">
        <v>5518</v>
      </c>
      <c r="H61" s="268">
        <v>2274</v>
      </c>
      <c r="I61" s="268">
        <v>967</v>
      </c>
    </row>
    <row r="62" spans="1:9" s="203" customFormat="1" ht="12.6" customHeight="1" thickBot="1" x14ac:dyDescent="0.35">
      <c r="A62" s="235"/>
      <c r="B62" s="199"/>
      <c r="C62" s="237"/>
      <c r="D62" s="204"/>
      <c r="E62" s="201"/>
      <c r="F62" s="201"/>
      <c r="G62" s="209"/>
      <c r="H62" s="202"/>
      <c r="I62" s="202"/>
    </row>
    <row r="63" spans="1:9" s="203" customFormat="1" ht="12.6" customHeight="1" x14ac:dyDescent="0.3">
      <c r="A63" s="319" t="s">
        <v>842</v>
      </c>
      <c r="B63" s="199"/>
      <c r="C63" s="199"/>
      <c r="D63" s="200"/>
      <c r="E63" s="201" t="s">
        <v>881</v>
      </c>
      <c r="F63" s="201" t="s">
        <v>949</v>
      </c>
      <c r="G63" s="269">
        <v>3805</v>
      </c>
      <c r="H63" s="268">
        <v>1695</v>
      </c>
      <c r="I63" s="268">
        <v>576</v>
      </c>
    </row>
    <row r="64" spans="1:9" s="203" customFormat="1" ht="12.6" customHeight="1" x14ac:dyDescent="0.3">
      <c r="A64" s="325"/>
      <c r="B64" s="199"/>
      <c r="C64" s="199"/>
      <c r="D64" s="204"/>
      <c r="E64" s="201" t="s">
        <v>882</v>
      </c>
      <c r="F64" s="201" t="s">
        <v>949</v>
      </c>
      <c r="G64" s="269">
        <v>3805</v>
      </c>
      <c r="H64" s="268">
        <v>1695</v>
      </c>
      <c r="I64" s="268">
        <v>576</v>
      </c>
    </row>
    <row r="65" spans="1:9" s="203" customFormat="1" ht="12.6" customHeight="1" x14ac:dyDescent="0.3">
      <c r="A65" s="325"/>
      <c r="B65" s="199"/>
      <c r="C65" s="199"/>
      <c r="D65" s="204"/>
      <c r="E65" s="201" t="s">
        <v>951</v>
      </c>
      <c r="F65" s="201" t="s">
        <v>840</v>
      </c>
      <c r="G65" s="269">
        <v>5518</v>
      </c>
      <c r="H65" s="268">
        <v>2274</v>
      </c>
      <c r="I65" s="268">
        <v>967</v>
      </c>
    </row>
    <row r="66" spans="1:9" s="203" customFormat="1" ht="12.6" customHeight="1" thickBot="1" x14ac:dyDescent="0.35">
      <c r="A66" s="235"/>
      <c r="B66" s="199"/>
      <c r="C66" s="237"/>
      <c r="D66" s="204"/>
      <c r="E66" s="201"/>
      <c r="F66" s="201"/>
      <c r="G66" s="209"/>
      <c r="H66" s="202"/>
      <c r="I66" s="202"/>
    </row>
    <row r="67" spans="1:9" s="203" customFormat="1" ht="12.6" customHeight="1" x14ac:dyDescent="0.3">
      <c r="A67" s="319" t="s">
        <v>843</v>
      </c>
      <c r="B67" s="199"/>
      <c r="C67" s="199"/>
      <c r="D67" s="200"/>
      <c r="E67" s="201" t="s">
        <v>883</v>
      </c>
      <c r="F67" s="201" t="s">
        <v>949</v>
      </c>
      <c r="G67" s="269">
        <v>3805</v>
      </c>
      <c r="H67" s="268">
        <v>1695</v>
      </c>
      <c r="I67" s="268">
        <v>576</v>
      </c>
    </row>
    <row r="68" spans="1:9" s="203" customFormat="1" ht="12.6" customHeight="1" x14ac:dyDescent="0.3">
      <c r="A68" s="325"/>
      <c r="B68" s="199"/>
      <c r="C68" s="199"/>
      <c r="D68" s="204"/>
      <c r="E68" s="201" t="s">
        <v>884</v>
      </c>
      <c r="F68" s="201" t="s">
        <v>949</v>
      </c>
      <c r="G68" s="269">
        <v>3805</v>
      </c>
      <c r="H68" s="268">
        <v>1695</v>
      </c>
      <c r="I68" s="268">
        <v>576</v>
      </c>
    </row>
    <row r="69" spans="1:9" s="203" customFormat="1" ht="12.6" customHeight="1" x14ac:dyDescent="0.3">
      <c r="A69" s="325"/>
      <c r="B69" s="199"/>
      <c r="C69" s="199"/>
      <c r="D69" s="204"/>
      <c r="E69" s="201" t="s">
        <v>952</v>
      </c>
      <c r="F69" s="201" t="s">
        <v>840</v>
      </c>
      <c r="G69" s="269">
        <v>5518</v>
      </c>
      <c r="H69" s="268">
        <v>2274</v>
      </c>
      <c r="I69" s="268">
        <v>967</v>
      </c>
    </row>
    <row r="70" spans="1:9" s="203" customFormat="1" ht="12.6" customHeight="1" thickBot="1" x14ac:dyDescent="0.35">
      <c r="A70" s="235"/>
      <c r="B70" s="199"/>
      <c r="C70" s="237"/>
      <c r="D70" s="204"/>
      <c r="E70" s="201"/>
      <c r="F70" s="201"/>
      <c r="G70" s="209"/>
      <c r="H70" s="202"/>
      <c r="I70" s="202"/>
    </row>
    <row r="71" spans="1:9" s="203" customFormat="1" ht="12.6" customHeight="1" x14ac:dyDescent="0.3">
      <c r="A71" s="319" t="s">
        <v>844</v>
      </c>
      <c r="B71" s="199"/>
      <c r="C71" s="199"/>
      <c r="D71" s="200"/>
      <c r="E71" s="201" t="s">
        <v>885</v>
      </c>
      <c r="F71" s="201" t="s">
        <v>949</v>
      </c>
      <c r="G71" s="269">
        <v>3805</v>
      </c>
      <c r="H71" s="268">
        <v>1695</v>
      </c>
      <c r="I71" s="268">
        <v>576</v>
      </c>
    </row>
    <row r="72" spans="1:9" s="203" customFormat="1" ht="12.6" customHeight="1" x14ac:dyDescent="0.3">
      <c r="A72" s="325"/>
      <c r="B72" s="199"/>
      <c r="C72" s="199"/>
      <c r="D72" s="204"/>
      <c r="E72" s="201" t="s">
        <v>886</v>
      </c>
      <c r="F72" s="201" t="s">
        <v>949</v>
      </c>
      <c r="G72" s="269">
        <v>3805</v>
      </c>
      <c r="H72" s="268">
        <v>1695</v>
      </c>
      <c r="I72" s="268">
        <v>576</v>
      </c>
    </row>
    <row r="73" spans="1:9" s="203" customFormat="1" ht="12.6" customHeight="1" x14ac:dyDescent="0.3">
      <c r="A73" s="325"/>
      <c r="B73" s="199"/>
      <c r="C73" s="199"/>
      <c r="D73" s="204"/>
      <c r="E73" s="201" t="s">
        <v>953</v>
      </c>
      <c r="F73" s="201" t="s">
        <v>840</v>
      </c>
      <c r="G73" s="269">
        <v>5518</v>
      </c>
      <c r="H73" s="268">
        <v>2274</v>
      </c>
      <c r="I73" s="268">
        <v>967</v>
      </c>
    </row>
    <row r="74" spans="1:9" s="203" customFormat="1" ht="12.6" customHeight="1" thickBot="1" x14ac:dyDescent="0.35">
      <c r="A74" s="235"/>
      <c r="B74" s="199"/>
      <c r="C74" s="237"/>
      <c r="D74" s="204"/>
      <c r="E74" s="201"/>
      <c r="F74" s="201"/>
      <c r="G74" s="209"/>
      <c r="H74" s="202"/>
      <c r="I74" s="202"/>
    </row>
    <row r="75" spans="1:9" s="203" customFormat="1" ht="12.6" customHeight="1" x14ac:dyDescent="0.3">
      <c r="A75" s="319" t="s">
        <v>845</v>
      </c>
      <c r="B75" s="199"/>
      <c r="C75" s="199"/>
      <c r="D75" s="200"/>
      <c r="E75" s="201" t="s">
        <v>887</v>
      </c>
      <c r="F75" s="201" t="s">
        <v>949</v>
      </c>
      <c r="G75" s="269">
        <v>3805</v>
      </c>
      <c r="H75" s="268">
        <v>1695</v>
      </c>
      <c r="I75" s="268">
        <v>576</v>
      </c>
    </row>
    <row r="76" spans="1:9" s="203" customFormat="1" ht="12.6" customHeight="1" x14ac:dyDescent="0.3">
      <c r="A76" s="325"/>
      <c r="B76" s="199"/>
      <c r="C76" s="199"/>
      <c r="D76" s="204"/>
      <c r="E76" s="201" t="s">
        <v>888</v>
      </c>
      <c r="F76" s="201" t="s">
        <v>949</v>
      </c>
      <c r="G76" s="269">
        <v>3805</v>
      </c>
      <c r="H76" s="268">
        <v>1695</v>
      </c>
      <c r="I76" s="268">
        <v>576</v>
      </c>
    </row>
    <row r="77" spans="1:9" s="203" customFormat="1" ht="12.6" customHeight="1" x14ac:dyDescent="0.3">
      <c r="A77" s="325"/>
      <c r="B77" s="199"/>
      <c r="C77" s="199"/>
      <c r="D77" s="204"/>
      <c r="E77" s="201" t="s">
        <v>954</v>
      </c>
      <c r="F77" s="201" t="s">
        <v>840</v>
      </c>
      <c r="G77" s="269">
        <v>5518</v>
      </c>
      <c r="H77" s="268">
        <v>2274</v>
      </c>
      <c r="I77" s="268">
        <v>967</v>
      </c>
    </row>
    <row r="78" spans="1:9" s="203" customFormat="1" ht="12.6" customHeight="1" thickBot="1" x14ac:dyDescent="0.35">
      <c r="A78" s="235"/>
      <c r="B78" s="199"/>
      <c r="C78" s="237"/>
      <c r="D78" s="204"/>
      <c r="E78" s="201"/>
      <c r="F78" s="201"/>
      <c r="G78" s="209"/>
      <c r="H78" s="202"/>
      <c r="I78" s="202"/>
    </row>
    <row r="79" spans="1:9" s="203" customFormat="1" ht="12.6" customHeight="1" x14ac:dyDescent="0.3">
      <c r="A79" s="319" t="s">
        <v>846</v>
      </c>
      <c r="B79" s="199"/>
      <c r="C79" s="199"/>
      <c r="D79" s="200"/>
      <c r="E79" s="201" t="s">
        <v>889</v>
      </c>
      <c r="F79" s="201" t="s">
        <v>949</v>
      </c>
      <c r="G79" s="269">
        <v>3805</v>
      </c>
      <c r="H79" s="268">
        <v>1695</v>
      </c>
      <c r="I79" s="268">
        <v>576</v>
      </c>
    </row>
    <row r="80" spans="1:9" s="203" customFormat="1" ht="12.6" customHeight="1" x14ac:dyDescent="0.3">
      <c r="A80" s="325"/>
      <c r="B80" s="199"/>
      <c r="C80" s="199"/>
      <c r="D80" s="204"/>
      <c r="E80" s="201" t="s">
        <v>890</v>
      </c>
      <c r="F80" s="201" t="s">
        <v>949</v>
      </c>
      <c r="G80" s="269">
        <v>3805</v>
      </c>
      <c r="H80" s="268">
        <v>1695</v>
      </c>
      <c r="I80" s="268">
        <v>576</v>
      </c>
    </row>
    <row r="81" spans="1:9" s="203" customFormat="1" ht="12.6" customHeight="1" x14ac:dyDescent="0.3">
      <c r="A81" s="325"/>
      <c r="B81" s="199"/>
      <c r="C81" s="199"/>
      <c r="D81" s="204"/>
      <c r="E81" s="201" t="s">
        <v>958</v>
      </c>
      <c r="F81" s="201" t="s">
        <v>840</v>
      </c>
      <c r="G81" s="269">
        <v>5518</v>
      </c>
      <c r="H81" s="268">
        <v>2274</v>
      </c>
      <c r="I81" s="268">
        <v>967</v>
      </c>
    </row>
    <row r="82" spans="1:9" s="203" customFormat="1" ht="12.6" customHeight="1" thickBot="1" x14ac:dyDescent="0.35">
      <c r="A82" s="235"/>
      <c r="B82" s="199"/>
      <c r="C82" s="237"/>
      <c r="D82" s="204"/>
      <c r="E82" s="201"/>
      <c r="F82" s="201"/>
      <c r="G82" s="209"/>
      <c r="H82" s="202"/>
      <c r="I82" s="202"/>
    </row>
    <row r="83" spans="1:9" s="203" customFormat="1" ht="12.6" customHeight="1" x14ac:dyDescent="0.3">
      <c r="A83" s="319" t="s">
        <v>847</v>
      </c>
      <c r="B83" s="199"/>
      <c r="C83" s="199"/>
      <c r="D83" s="200"/>
      <c r="E83" s="245"/>
      <c r="F83" s="339" t="s">
        <v>874</v>
      </c>
      <c r="G83" s="340"/>
      <c r="H83" s="340"/>
      <c r="I83" s="341"/>
    </row>
    <row r="84" spans="1:9" s="203" customFormat="1" ht="12.6" customHeight="1" x14ac:dyDescent="0.3">
      <c r="A84" s="325"/>
      <c r="B84" s="199"/>
      <c r="C84" s="199"/>
      <c r="D84" s="204"/>
      <c r="E84" s="245"/>
      <c r="F84" s="351"/>
      <c r="G84" s="352"/>
      <c r="H84" s="352"/>
      <c r="I84" s="353"/>
    </row>
    <row r="85" spans="1:9" s="203" customFormat="1" ht="12.6" customHeight="1" x14ac:dyDescent="0.3">
      <c r="A85" s="325"/>
      <c r="B85" s="199"/>
      <c r="C85" s="199"/>
      <c r="D85" s="204"/>
      <c r="E85" s="245"/>
      <c r="F85" s="342"/>
      <c r="G85" s="343"/>
      <c r="H85" s="343"/>
      <c r="I85" s="344"/>
    </row>
    <row r="86" spans="1:9" s="203" customFormat="1" ht="12.6" customHeight="1" thickBot="1" x14ac:dyDescent="0.35">
      <c r="A86" s="235"/>
      <c r="B86" s="199"/>
      <c r="C86" s="237"/>
      <c r="D86" s="204"/>
      <c r="E86" s="201"/>
      <c r="F86" s="201"/>
      <c r="G86" s="209"/>
      <c r="H86" s="202"/>
      <c r="I86" s="202"/>
    </row>
    <row r="87" spans="1:9" s="203" customFormat="1" ht="12.6" customHeight="1" x14ac:dyDescent="0.3">
      <c r="A87" s="319" t="s">
        <v>848</v>
      </c>
      <c r="B87" s="199"/>
      <c r="C87" s="199"/>
      <c r="D87" s="200"/>
      <c r="E87" s="201" t="s">
        <v>893</v>
      </c>
      <c r="F87" s="201" t="s">
        <v>949</v>
      </c>
      <c r="G87" s="269">
        <v>3805</v>
      </c>
      <c r="H87" s="268">
        <v>1695</v>
      </c>
      <c r="I87" s="268">
        <v>576</v>
      </c>
    </row>
    <row r="88" spans="1:9" s="203" customFormat="1" ht="12.6" customHeight="1" x14ac:dyDescent="0.3">
      <c r="A88" s="325"/>
      <c r="B88" s="199"/>
      <c r="C88" s="199"/>
      <c r="D88" s="204"/>
      <c r="E88" s="201" t="s">
        <v>894</v>
      </c>
      <c r="F88" s="201" t="s">
        <v>949</v>
      </c>
      <c r="G88" s="269">
        <v>3805</v>
      </c>
      <c r="H88" s="268">
        <v>1695</v>
      </c>
      <c r="I88" s="268">
        <v>576</v>
      </c>
    </row>
    <row r="89" spans="1:9" s="203" customFormat="1" ht="12.6" customHeight="1" x14ac:dyDescent="0.3">
      <c r="A89" s="325"/>
      <c r="B89" s="199"/>
      <c r="C89" s="199"/>
      <c r="D89" s="204"/>
      <c r="E89" s="201" t="s">
        <v>956</v>
      </c>
      <c r="F89" s="201" t="s">
        <v>840</v>
      </c>
      <c r="G89" s="269">
        <v>5518</v>
      </c>
      <c r="H89" s="268">
        <v>2274</v>
      </c>
      <c r="I89" s="268">
        <v>967</v>
      </c>
    </row>
    <row r="90" spans="1:9" s="203" customFormat="1" ht="12.6" customHeight="1" thickBot="1" x14ac:dyDescent="0.35">
      <c r="A90" s="235"/>
      <c r="B90" s="199"/>
      <c r="C90" s="237"/>
      <c r="D90" s="204"/>
      <c r="E90" s="201"/>
      <c r="F90" s="201"/>
      <c r="G90" s="209"/>
      <c r="H90" s="202"/>
      <c r="I90" s="202"/>
    </row>
    <row r="91" spans="1:9" s="203" customFormat="1" ht="12.6" customHeight="1" x14ac:dyDescent="0.3">
      <c r="A91" s="319" t="s">
        <v>849</v>
      </c>
      <c r="B91" s="199"/>
      <c r="C91" s="199"/>
      <c r="D91" s="200"/>
      <c r="E91" s="201" t="s">
        <v>895</v>
      </c>
      <c r="F91" s="201" t="s">
        <v>949</v>
      </c>
      <c r="G91" s="269">
        <v>3805</v>
      </c>
      <c r="H91" s="268">
        <v>1695</v>
      </c>
      <c r="I91" s="268">
        <v>576</v>
      </c>
    </row>
    <row r="92" spans="1:9" s="203" customFormat="1" ht="12.6" customHeight="1" x14ac:dyDescent="0.3">
      <c r="A92" s="325"/>
      <c r="B92" s="199"/>
      <c r="C92" s="199"/>
      <c r="D92" s="204"/>
      <c r="E92" s="201" t="s">
        <v>896</v>
      </c>
      <c r="F92" s="201" t="s">
        <v>949</v>
      </c>
      <c r="G92" s="269">
        <v>3805</v>
      </c>
      <c r="H92" s="268">
        <v>1695</v>
      </c>
      <c r="I92" s="268">
        <v>576</v>
      </c>
    </row>
    <row r="93" spans="1:9" s="203" customFormat="1" ht="12.6" customHeight="1" x14ac:dyDescent="0.3">
      <c r="A93" s="325"/>
      <c r="B93" s="199"/>
      <c r="C93" s="199"/>
      <c r="D93" s="204"/>
      <c r="E93" s="201" t="s">
        <v>957</v>
      </c>
      <c r="F93" s="201" t="s">
        <v>840</v>
      </c>
      <c r="G93" s="269">
        <v>5518</v>
      </c>
      <c r="H93" s="268">
        <v>2274</v>
      </c>
      <c r="I93" s="268">
        <v>967</v>
      </c>
    </row>
    <row r="94" spans="1:9" s="203" customFormat="1" ht="12.6" customHeight="1" thickBot="1" x14ac:dyDescent="0.35">
      <c r="A94" s="235"/>
      <c r="B94" s="199"/>
      <c r="C94" s="237"/>
      <c r="D94" s="204"/>
      <c r="E94" s="201"/>
      <c r="F94" s="201"/>
      <c r="G94" s="209"/>
      <c r="H94" s="202"/>
      <c r="I94" s="202"/>
    </row>
    <row r="95" spans="1:9" s="203" customFormat="1" ht="12.6" customHeight="1" x14ac:dyDescent="0.3">
      <c r="A95" s="319" t="s">
        <v>850</v>
      </c>
      <c r="B95" s="199"/>
      <c r="C95" s="199"/>
      <c r="D95" s="200"/>
      <c r="E95" s="201" t="s">
        <v>897</v>
      </c>
      <c r="F95" s="201" t="s">
        <v>949</v>
      </c>
      <c r="G95" s="269">
        <v>3805</v>
      </c>
      <c r="H95" s="268">
        <v>1695</v>
      </c>
      <c r="I95" s="268">
        <v>576</v>
      </c>
    </row>
    <row r="96" spans="1:9" s="203" customFormat="1" ht="12.6" customHeight="1" x14ac:dyDescent="0.3">
      <c r="A96" s="325"/>
      <c r="B96" s="199"/>
      <c r="C96" s="199"/>
      <c r="D96" s="204"/>
      <c r="E96" s="201" t="s">
        <v>898</v>
      </c>
      <c r="F96" s="201" t="s">
        <v>949</v>
      </c>
      <c r="G96" s="269">
        <v>3805</v>
      </c>
      <c r="H96" s="268">
        <v>1695</v>
      </c>
      <c r="I96" s="268">
        <v>576</v>
      </c>
    </row>
    <row r="97" spans="1:9" s="203" customFormat="1" ht="12.6" customHeight="1" x14ac:dyDescent="0.3">
      <c r="A97" s="325"/>
      <c r="B97" s="199"/>
      <c r="C97" s="199"/>
      <c r="D97" s="204"/>
      <c r="E97" s="201" t="s">
        <v>955</v>
      </c>
      <c r="F97" s="201" t="s">
        <v>840</v>
      </c>
      <c r="G97" s="269">
        <v>5518</v>
      </c>
      <c r="H97" s="268">
        <v>2274</v>
      </c>
      <c r="I97" s="268">
        <v>967</v>
      </c>
    </row>
    <row r="98" spans="1:9" s="203" customFormat="1" ht="12.6" customHeight="1" thickBot="1" x14ac:dyDescent="0.35">
      <c r="A98" s="235"/>
      <c r="B98" s="199"/>
      <c r="C98" s="237"/>
      <c r="D98" s="204"/>
      <c r="E98" s="201"/>
      <c r="F98" s="201"/>
      <c r="G98" s="209"/>
      <c r="H98" s="202"/>
      <c r="I98" s="202"/>
    </row>
    <row r="99" spans="1:9" s="203" customFormat="1" ht="12.6" customHeight="1" x14ac:dyDescent="0.3">
      <c r="A99" s="319" t="s">
        <v>851</v>
      </c>
      <c r="B99" s="199"/>
      <c r="C99" s="199"/>
      <c r="D99" s="200"/>
      <c r="E99" s="201" t="s">
        <v>899</v>
      </c>
      <c r="F99" s="201" t="s">
        <v>949</v>
      </c>
      <c r="G99" s="269">
        <v>3805</v>
      </c>
      <c r="H99" s="268">
        <v>1695</v>
      </c>
      <c r="I99" s="268">
        <v>576</v>
      </c>
    </row>
    <row r="100" spans="1:9" s="203" customFormat="1" ht="12.6" customHeight="1" x14ac:dyDescent="0.3">
      <c r="A100" s="325"/>
      <c r="B100" s="199"/>
      <c r="C100" s="199"/>
      <c r="D100" s="204"/>
      <c r="E100" s="201" t="s">
        <v>900</v>
      </c>
      <c r="F100" s="201" t="s">
        <v>949</v>
      </c>
      <c r="G100" s="269">
        <v>3805</v>
      </c>
      <c r="H100" s="268">
        <v>1695</v>
      </c>
      <c r="I100" s="268">
        <v>576</v>
      </c>
    </row>
    <row r="101" spans="1:9" s="203" customFormat="1" ht="12.6" customHeight="1" x14ac:dyDescent="0.3">
      <c r="A101" s="325"/>
      <c r="B101" s="199"/>
      <c r="C101" s="199"/>
      <c r="D101" s="204"/>
      <c r="E101" s="201" t="s">
        <v>959</v>
      </c>
      <c r="F101" s="201" t="s">
        <v>840</v>
      </c>
      <c r="G101" s="269">
        <v>5518</v>
      </c>
      <c r="H101" s="268">
        <v>2274</v>
      </c>
      <c r="I101" s="268">
        <v>967</v>
      </c>
    </row>
    <row r="102" spans="1:9" s="203" customFormat="1" ht="12.6" customHeight="1" thickBot="1" x14ac:dyDescent="0.35">
      <c r="A102" s="235"/>
      <c r="B102" s="199"/>
      <c r="C102" s="237"/>
      <c r="D102" s="204"/>
      <c r="E102" s="201"/>
      <c r="F102" s="201"/>
      <c r="G102" s="209"/>
      <c r="H102" s="202"/>
      <c r="I102" s="202"/>
    </row>
    <row r="103" spans="1:9" s="203" customFormat="1" ht="12.6" customHeight="1" x14ac:dyDescent="0.3">
      <c r="A103" s="319" t="s">
        <v>852</v>
      </c>
      <c r="B103" s="199"/>
      <c r="C103" s="199"/>
      <c r="D103" s="200"/>
      <c r="E103" s="201" t="s">
        <v>901</v>
      </c>
      <c r="F103" s="201" t="s">
        <v>949</v>
      </c>
      <c r="G103" s="269">
        <v>3805</v>
      </c>
      <c r="H103" s="268">
        <v>1695</v>
      </c>
      <c r="I103" s="268">
        <v>576</v>
      </c>
    </row>
    <row r="104" spans="1:9" s="203" customFormat="1" ht="12.6" customHeight="1" x14ac:dyDescent="0.3">
      <c r="A104" s="325"/>
      <c r="B104" s="199"/>
      <c r="C104" s="199"/>
      <c r="D104" s="204"/>
      <c r="E104" s="201" t="s">
        <v>902</v>
      </c>
      <c r="F104" s="201" t="s">
        <v>949</v>
      </c>
      <c r="G104" s="269">
        <v>3805</v>
      </c>
      <c r="H104" s="268">
        <v>1695</v>
      </c>
      <c r="I104" s="268">
        <v>576</v>
      </c>
    </row>
    <row r="105" spans="1:9" s="203" customFormat="1" ht="12.6" customHeight="1" x14ac:dyDescent="0.3">
      <c r="A105" s="325"/>
      <c r="B105" s="199"/>
      <c r="C105" s="199"/>
      <c r="D105" s="204"/>
      <c r="E105" s="201" t="s">
        <v>960</v>
      </c>
      <c r="F105" s="201" t="s">
        <v>840</v>
      </c>
      <c r="G105" s="269">
        <v>5518</v>
      </c>
      <c r="H105" s="268">
        <v>2274</v>
      </c>
      <c r="I105" s="268">
        <v>967</v>
      </c>
    </row>
    <row r="106" spans="1:9" s="203" customFormat="1" ht="12.6" customHeight="1" thickBot="1" x14ac:dyDescent="0.35">
      <c r="A106" s="235"/>
      <c r="B106" s="199"/>
      <c r="C106" s="237"/>
      <c r="D106" s="204"/>
      <c r="E106" s="201"/>
      <c r="F106" s="201"/>
      <c r="G106" s="209"/>
      <c r="H106" s="202"/>
      <c r="I106" s="202"/>
    </row>
    <row r="107" spans="1:9" s="203" customFormat="1" ht="12.6" customHeight="1" x14ac:dyDescent="0.3">
      <c r="A107" s="319" t="s">
        <v>853</v>
      </c>
      <c r="B107" s="199"/>
      <c r="C107" s="199"/>
      <c r="D107" s="200"/>
      <c r="E107" s="201" t="s">
        <v>903</v>
      </c>
      <c r="F107" s="201" t="s">
        <v>949</v>
      </c>
      <c r="G107" s="269">
        <v>3805</v>
      </c>
      <c r="H107" s="268">
        <v>1695</v>
      </c>
      <c r="I107" s="268">
        <v>576</v>
      </c>
    </row>
    <row r="108" spans="1:9" s="203" customFormat="1" ht="12.6" customHeight="1" x14ac:dyDescent="0.3">
      <c r="A108" s="325"/>
      <c r="B108" s="199"/>
      <c r="C108" s="199"/>
      <c r="D108" s="204"/>
      <c r="E108" s="201" t="s">
        <v>904</v>
      </c>
      <c r="F108" s="201" t="s">
        <v>949</v>
      </c>
      <c r="G108" s="269">
        <v>3805</v>
      </c>
      <c r="H108" s="268">
        <v>1695</v>
      </c>
      <c r="I108" s="268">
        <v>576</v>
      </c>
    </row>
    <row r="109" spans="1:9" s="203" customFormat="1" ht="12.6" customHeight="1" x14ac:dyDescent="0.3">
      <c r="A109" s="325"/>
      <c r="B109" s="199"/>
      <c r="C109" s="199"/>
      <c r="D109" s="204"/>
      <c r="E109" s="201" t="s">
        <v>961</v>
      </c>
      <c r="F109" s="201" t="s">
        <v>840</v>
      </c>
      <c r="G109" s="269">
        <v>5518</v>
      </c>
      <c r="H109" s="268">
        <v>2274</v>
      </c>
      <c r="I109" s="268">
        <v>967</v>
      </c>
    </row>
    <row r="110" spans="1:9" s="203" customFormat="1" ht="12.6" customHeight="1" thickBot="1" x14ac:dyDescent="0.35">
      <c r="A110" s="235"/>
      <c r="B110" s="199"/>
      <c r="C110" s="237"/>
      <c r="D110" s="204"/>
      <c r="E110" s="201"/>
      <c r="F110" s="201"/>
      <c r="G110" s="209"/>
      <c r="H110" s="202"/>
      <c r="I110" s="202"/>
    </row>
    <row r="111" spans="1:9" s="203" customFormat="1" ht="12.6" customHeight="1" x14ac:dyDescent="0.3">
      <c r="A111" s="319" t="s">
        <v>854</v>
      </c>
      <c r="B111" s="199"/>
      <c r="C111" s="199"/>
      <c r="D111" s="200"/>
      <c r="E111" s="201" t="s">
        <v>905</v>
      </c>
      <c r="F111" s="201" t="s">
        <v>949</v>
      </c>
      <c r="G111" s="269">
        <v>3805</v>
      </c>
      <c r="H111" s="268">
        <v>1695</v>
      </c>
      <c r="I111" s="268">
        <v>576</v>
      </c>
    </row>
    <row r="112" spans="1:9" s="203" customFormat="1" ht="12.6" customHeight="1" x14ac:dyDescent="0.3">
      <c r="A112" s="325"/>
      <c r="B112" s="199"/>
      <c r="C112" s="199"/>
      <c r="D112" s="204"/>
      <c r="E112" s="201" t="s">
        <v>906</v>
      </c>
      <c r="F112" s="201" t="s">
        <v>949</v>
      </c>
      <c r="G112" s="269">
        <v>3805</v>
      </c>
      <c r="H112" s="268">
        <v>1695</v>
      </c>
      <c r="I112" s="268">
        <v>576</v>
      </c>
    </row>
    <row r="113" spans="1:9" s="203" customFormat="1" ht="12.6" customHeight="1" x14ac:dyDescent="0.3">
      <c r="A113" s="325"/>
      <c r="B113" s="199"/>
      <c r="C113" s="199"/>
      <c r="D113" s="204"/>
      <c r="E113" s="201" t="s">
        <v>962</v>
      </c>
      <c r="F113" s="201" t="s">
        <v>840</v>
      </c>
      <c r="G113" s="269">
        <v>5518</v>
      </c>
      <c r="H113" s="268">
        <v>2274</v>
      </c>
      <c r="I113" s="268">
        <v>967</v>
      </c>
    </row>
    <row r="114" spans="1:9" s="203" customFormat="1" ht="12.6" customHeight="1" thickBot="1" x14ac:dyDescent="0.35">
      <c r="A114" s="235"/>
      <c r="B114" s="199"/>
      <c r="C114" s="237"/>
      <c r="D114" s="204"/>
      <c r="E114" s="201"/>
      <c r="F114" s="201"/>
      <c r="G114" s="209"/>
      <c r="H114" s="202"/>
      <c r="I114" s="202"/>
    </row>
    <row r="115" spans="1:9" s="203" customFormat="1" ht="12.6" customHeight="1" x14ac:dyDescent="0.3">
      <c r="A115" s="319" t="s">
        <v>855</v>
      </c>
      <c r="B115" s="199"/>
      <c r="C115" s="199"/>
      <c r="D115" s="200"/>
      <c r="E115" s="201" t="s">
        <v>907</v>
      </c>
      <c r="F115" s="201" t="s">
        <v>949</v>
      </c>
      <c r="G115" s="269">
        <v>3805</v>
      </c>
      <c r="H115" s="268">
        <v>1695</v>
      </c>
      <c r="I115" s="268">
        <v>576</v>
      </c>
    </row>
    <row r="116" spans="1:9" s="203" customFormat="1" ht="12.6" customHeight="1" x14ac:dyDescent="0.3">
      <c r="A116" s="325"/>
      <c r="B116" s="199"/>
      <c r="C116" s="199"/>
      <c r="D116" s="204"/>
      <c r="E116" s="201" t="s">
        <v>908</v>
      </c>
      <c r="F116" s="201" t="s">
        <v>949</v>
      </c>
      <c r="G116" s="269">
        <v>3805</v>
      </c>
      <c r="H116" s="268">
        <v>1695</v>
      </c>
      <c r="I116" s="268">
        <v>576</v>
      </c>
    </row>
    <row r="117" spans="1:9" s="203" customFormat="1" ht="12.6" customHeight="1" x14ac:dyDescent="0.3">
      <c r="A117" s="325"/>
      <c r="B117" s="199"/>
      <c r="C117" s="199"/>
      <c r="D117" s="204"/>
      <c r="E117" s="201" t="s">
        <v>963</v>
      </c>
      <c r="F117" s="201" t="s">
        <v>840</v>
      </c>
      <c r="G117" s="269">
        <v>5518</v>
      </c>
      <c r="H117" s="268">
        <v>2274</v>
      </c>
      <c r="I117" s="268">
        <v>967</v>
      </c>
    </row>
    <row r="118" spans="1:9" s="203" customFormat="1" ht="12.6" customHeight="1" thickBot="1" x14ac:dyDescent="0.35">
      <c r="A118" s="235"/>
      <c r="B118" s="199"/>
      <c r="C118" s="237"/>
      <c r="D118" s="204"/>
      <c r="E118" s="201"/>
      <c r="F118" s="201"/>
      <c r="G118" s="209"/>
      <c r="H118" s="202"/>
      <c r="I118" s="202"/>
    </row>
    <row r="119" spans="1:9" s="203" customFormat="1" ht="12.6" customHeight="1" x14ac:dyDescent="0.3">
      <c r="A119" s="319" t="s">
        <v>856</v>
      </c>
      <c r="B119" s="199"/>
      <c r="C119" s="199"/>
      <c r="D119" s="200"/>
      <c r="E119" s="201" t="s">
        <v>909</v>
      </c>
      <c r="F119" s="201" t="s">
        <v>949</v>
      </c>
      <c r="G119" s="269">
        <v>3805</v>
      </c>
      <c r="H119" s="268">
        <v>1695</v>
      </c>
      <c r="I119" s="268">
        <v>576</v>
      </c>
    </row>
    <row r="120" spans="1:9" s="203" customFormat="1" ht="12.6" customHeight="1" x14ac:dyDescent="0.3">
      <c r="A120" s="325"/>
      <c r="B120" s="199"/>
      <c r="C120" s="199"/>
      <c r="D120" s="204"/>
      <c r="E120" s="201" t="s">
        <v>910</v>
      </c>
      <c r="F120" s="201" t="s">
        <v>949</v>
      </c>
      <c r="G120" s="269">
        <v>3805</v>
      </c>
      <c r="H120" s="268">
        <v>1695</v>
      </c>
      <c r="I120" s="268">
        <v>576</v>
      </c>
    </row>
    <row r="121" spans="1:9" s="203" customFormat="1" ht="12.6" customHeight="1" x14ac:dyDescent="0.3">
      <c r="A121" s="325"/>
      <c r="B121" s="199"/>
      <c r="C121" s="199"/>
      <c r="D121" s="204"/>
      <c r="E121" s="201" t="s">
        <v>964</v>
      </c>
      <c r="F121" s="201" t="s">
        <v>840</v>
      </c>
      <c r="G121" s="269">
        <v>5518</v>
      </c>
      <c r="H121" s="268">
        <v>2274</v>
      </c>
      <c r="I121" s="268">
        <v>967</v>
      </c>
    </row>
    <row r="122" spans="1:9" s="203" customFormat="1" ht="12.6" customHeight="1" thickBot="1" x14ac:dyDescent="0.35">
      <c r="A122" s="235"/>
      <c r="B122" s="199"/>
      <c r="C122" s="237"/>
      <c r="D122" s="204"/>
      <c r="E122" s="201"/>
      <c r="F122" s="201"/>
      <c r="G122" s="209"/>
      <c r="H122" s="202"/>
      <c r="I122" s="202"/>
    </row>
    <row r="123" spans="1:9" s="203" customFormat="1" ht="12.6" customHeight="1" x14ac:dyDescent="0.3">
      <c r="A123" s="319" t="s">
        <v>857</v>
      </c>
      <c r="B123" s="199"/>
      <c r="C123" s="199"/>
      <c r="D123" s="200"/>
      <c r="E123" s="201" t="s">
        <v>875</v>
      </c>
      <c r="F123" s="201" t="s">
        <v>949</v>
      </c>
      <c r="G123" s="269">
        <v>3805</v>
      </c>
      <c r="H123" s="268">
        <v>1695</v>
      </c>
      <c r="I123" s="268">
        <v>576</v>
      </c>
    </row>
    <row r="124" spans="1:9" s="203" customFormat="1" ht="12.6" customHeight="1" x14ac:dyDescent="0.3">
      <c r="A124" s="325"/>
      <c r="B124" s="199"/>
      <c r="C124" s="199"/>
      <c r="D124" s="204"/>
      <c r="E124" s="201" t="s">
        <v>876</v>
      </c>
      <c r="F124" s="201" t="s">
        <v>949</v>
      </c>
      <c r="G124" s="269">
        <v>3805</v>
      </c>
      <c r="H124" s="268">
        <v>1695</v>
      </c>
      <c r="I124" s="268">
        <v>576</v>
      </c>
    </row>
    <row r="125" spans="1:9" s="203" customFormat="1" ht="12.6" customHeight="1" x14ac:dyDescent="0.3">
      <c r="A125" s="325"/>
      <c r="B125" s="199"/>
      <c r="C125" s="199"/>
      <c r="D125" s="204"/>
      <c r="E125" s="201" t="s">
        <v>965</v>
      </c>
      <c r="F125" s="201" t="s">
        <v>840</v>
      </c>
      <c r="G125" s="269">
        <v>5518</v>
      </c>
      <c r="H125" s="268">
        <v>2274</v>
      </c>
      <c r="I125" s="268">
        <v>967</v>
      </c>
    </row>
    <row r="126" spans="1:9" s="203" customFormat="1" ht="12.6" customHeight="1" thickBot="1" x14ac:dyDescent="0.35">
      <c r="A126" s="235"/>
      <c r="B126" s="199"/>
      <c r="C126" s="237"/>
      <c r="D126" s="204"/>
      <c r="E126" s="201"/>
      <c r="F126" s="201"/>
      <c r="G126" s="209"/>
      <c r="H126" s="202"/>
      <c r="I126" s="202"/>
    </row>
    <row r="127" spans="1:9" s="203" customFormat="1" ht="12.6" customHeight="1" x14ac:dyDescent="0.3">
      <c r="A127" s="319" t="s">
        <v>858</v>
      </c>
      <c r="B127" s="199"/>
      <c r="C127" s="199"/>
      <c r="D127" s="200"/>
      <c r="E127" s="201" t="s">
        <v>911</v>
      </c>
      <c r="F127" s="201" t="s">
        <v>949</v>
      </c>
      <c r="G127" s="269">
        <v>3805</v>
      </c>
      <c r="H127" s="268">
        <v>1695</v>
      </c>
      <c r="I127" s="268">
        <v>576</v>
      </c>
    </row>
    <row r="128" spans="1:9" s="203" customFormat="1" ht="12.6" customHeight="1" x14ac:dyDescent="0.3">
      <c r="A128" s="325"/>
      <c r="B128" s="199"/>
      <c r="C128" s="199"/>
      <c r="D128" s="204"/>
      <c r="E128" s="201" t="s">
        <v>912</v>
      </c>
      <c r="F128" s="201" t="s">
        <v>949</v>
      </c>
      <c r="G128" s="269">
        <v>3805</v>
      </c>
      <c r="H128" s="268">
        <v>1695</v>
      </c>
      <c r="I128" s="268">
        <v>576</v>
      </c>
    </row>
    <row r="129" spans="1:9" s="203" customFormat="1" ht="12.6" customHeight="1" x14ac:dyDescent="0.3">
      <c r="A129" s="325"/>
      <c r="B129" s="199"/>
      <c r="C129" s="199"/>
      <c r="D129" s="204"/>
      <c r="E129" s="201" t="s">
        <v>966</v>
      </c>
      <c r="F129" s="201" t="s">
        <v>840</v>
      </c>
      <c r="G129" s="269">
        <v>5518</v>
      </c>
      <c r="H129" s="268">
        <v>2274</v>
      </c>
      <c r="I129" s="268">
        <v>967</v>
      </c>
    </row>
    <row r="130" spans="1:9" s="203" customFormat="1" ht="12.6" customHeight="1" thickBot="1" x14ac:dyDescent="0.35">
      <c r="A130" s="235"/>
      <c r="B130" s="199"/>
      <c r="C130" s="237"/>
      <c r="D130" s="204"/>
      <c r="E130" s="201"/>
      <c r="F130" s="201"/>
      <c r="G130" s="209"/>
      <c r="H130" s="202"/>
      <c r="I130" s="202"/>
    </row>
    <row r="131" spans="1:9" s="203" customFormat="1" ht="12.6" customHeight="1" x14ac:dyDescent="0.3">
      <c r="A131" s="319" t="s">
        <v>859</v>
      </c>
      <c r="B131" s="199"/>
      <c r="C131" s="199"/>
      <c r="D131" s="200"/>
      <c r="E131" s="201" t="s">
        <v>913</v>
      </c>
      <c r="F131" s="201" t="s">
        <v>949</v>
      </c>
      <c r="G131" s="269">
        <v>3805</v>
      </c>
      <c r="H131" s="268">
        <v>1695</v>
      </c>
      <c r="I131" s="268">
        <v>576</v>
      </c>
    </row>
    <row r="132" spans="1:9" s="203" customFormat="1" ht="12.6" customHeight="1" x14ac:dyDescent="0.3">
      <c r="A132" s="325"/>
      <c r="B132" s="199"/>
      <c r="C132" s="199"/>
      <c r="D132" s="204"/>
      <c r="E132" s="201" t="s">
        <v>914</v>
      </c>
      <c r="F132" s="201" t="s">
        <v>949</v>
      </c>
      <c r="G132" s="269">
        <v>3805</v>
      </c>
      <c r="H132" s="268">
        <v>1695</v>
      </c>
      <c r="I132" s="268">
        <v>576</v>
      </c>
    </row>
    <row r="133" spans="1:9" s="203" customFormat="1" ht="12.6" customHeight="1" x14ac:dyDescent="0.3">
      <c r="A133" s="325"/>
      <c r="B133" s="199"/>
      <c r="C133" s="199"/>
      <c r="D133" s="204"/>
      <c r="E133" s="201" t="s">
        <v>968</v>
      </c>
      <c r="F133" s="201" t="s">
        <v>840</v>
      </c>
      <c r="G133" s="269">
        <v>5518</v>
      </c>
      <c r="H133" s="268">
        <v>2274</v>
      </c>
      <c r="I133" s="268">
        <v>967</v>
      </c>
    </row>
    <row r="134" spans="1:9" s="203" customFormat="1" ht="12.6" customHeight="1" thickBot="1" x14ac:dyDescent="0.35">
      <c r="A134" s="235"/>
      <c r="B134" s="199"/>
      <c r="C134" s="237"/>
      <c r="D134" s="204"/>
      <c r="E134" s="201"/>
      <c r="F134" s="201"/>
      <c r="G134" s="209"/>
      <c r="H134" s="202"/>
      <c r="I134" s="202"/>
    </row>
    <row r="135" spans="1:9" s="203" customFormat="1" ht="12.6" customHeight="1" x14ac:dyDescent="0.3">
      <c r="A135" s="319" t="s">
        <v>860</v>
      </c>
      <c r="B135" s="199"/>
      <c r="C135" s="199"/>
      <c r="D135" s="200"/>
      <c r="E135" s="201" t="s">
        <v>915</v>
      </c>
      <c r="F135" s="201" t="s">
        <v>949</v>
      </c>
      <c r="G135" s="269">
        <v>3805</v>
      </c>
      <c r="H135" s="268">
        <v>1695</v>
      </c>
      <c r="I135" s="268">
        <v>576</v>
      </c>
    </row>
    <row r="136" spans="1:9" s="203" customFormat="1" ht="12.6" customHeight="1" x14ac:dyDescent="0.3">
      <c r="A136" s="325"/>
      <c r="B136" s="199"/>
      <c r="C136" s="199"/>
      <c r="D136" s="204"/>
      <c r="E136" s="201" t="s">
        <v>916</v>
      </c>
      <c r="F136" s="201" t="s">
        <v>949</v>
      </c>
      <c r="G136" s="269">
        <v>3805</v>
      </c>
      <c r="H136" s="268">
        <v>1695</v>
      </c>
      <c r="I136" s="268">
        <v>576</v>
      </c>
    </row>
    <row r="137" spans="1:9" s="203" customFormat="1" ht="12.6" customHeight="1" x14ac:dyDescent="0.3">
      <c r="A137" s="325"/>
      <c r="B137" s="199"/>
      <c r="C137" s="199"/>
      <c r="D137" s="204"/>
      <c r="E137" s="201" t="s">
        <v>967</v>
      </c>
      <c r="F137" s="201" t="s">
        <v>840</v>
      </c>
      <c r="G137" s="269">
        <v>5518</v>
      </c>
      <c r="H137" s="268">
        <v>2274</v>
      </c>
      <c r="I137" s="268">
        <v>967</v>
      </c>
    </row>
    <row r="138" spans="1:9" s="203" customFormat="1" ht="12.6" customHeight="1" thickBot="1" x14ac:dyDescent="0.35">
      <c r="A138" s="235"/>
      <c r="B138" s="199"/>
      <c r="C138" s="237"/>
      <c r="D138" s="204"/>
      <c r="E138" s="201"/>
      <c r="F138" s="201"/>
      <c r="G138" s="209"/>
      <c r="H138" s="202"/>
      <c r="I138" s="202"/>
    </row>
    <row r="139" spans="1:9" s="203" customFormat="1" ht="12.6" customHeight="1" x14ac:dyDescent="0.3">
      <c r="A139" s="319" t="s">
        <v>862</v>
      </c>
      <c r="B139" s="199"/>
      <c r="C139" s="199"/>
      <c r="D139" s="200"/>
      <c r="E139" s="201" t="s">
        <v>917</v>
      </c>
      <c r="F139" s="201" t="s">
        <v>949</v>
      </c>
      <c r="G139" s="269">
        <v>3805</v>
      </c>
      <c r="H139" s="268">
        <v>1695</v>
      </c>
      <c r="I139" s="268">
        <v>576</v>
      </c>
    </row>
    <row r="140" spans="1:9" s="203" customFormat="1" ht="12.6" customHeight="1" x14ac:dyDescent="0.3">
      <c r="A140" s="325"/>
      <c r="B140" s="199"/>
      <c r="C140" s="199"/>
      <c r="D140" s="204"/>
      <c r="E140" s="201" t="s">
        <v>918</v>
      </c>
      <c r="F140" s="201" t="s">
        <v>949</v>
      </c>
      <c r="G140" s="269">
        <v>3805</v>
      </c>
      <c r="H140" s="268">
        <v>1695</v>
      </c>
      <c r="I140" s="268">
        <v>576</v>
      </c>
    </row>
    <row r="141" spans="1:9" s="203" customFormat="1" ht="12.6" customHeight="1" x14ac:dyDescent="0.3">
      <c r="A141" s="325"/>
      <c r="B141" s="199"/>
      <c r="C141" s="199"/>
      <c r="D141" s="204"/>
      <c r="E141" s="201" t="s">
        <v>969</v>
      </c>
      <c r="F141" s="201" t="s">
        <v>840</v>
      </c>
      <c r="G141" s="269">
        <v>5518</v>
      </c>
      <c r="H141" s="268">
        <v>2274</v>
      </c>
      <c r="I141" s="268">
        <v>967</v>
      </c>
    </row>
    <row r="142" spans="1:9" s="203" customFormat="1" ht="12.6" customHeight="1" thickBot="1" x14ac:dyDescent="0.35">
      <c r="A142" s="235"/>
      <c r="B142" s="199"/>
      <c r="C142" s="237"/>
      <c r="D142" s="204"/>
      <c r="E142" s="201"/>
      <c r="F142" s="201"/>
      <c r="G142" s="209"/>
      <c r="H142" s="202"/>
      <c r="I142" s="202"/>
    </row>
    <row r="143" spans="1:9" s="203" customFormat="1" ht="12.6" customHeight="1" x14ac:dyDescent="0.3">
      <c r="A143" s="319" t="s">
        <v>863</v>
      </c>
      <c r="B143" s="199"/>
      <c r="C143" s="199"/>
      <c r="D143" s="200"/>
      <c r="E143" s="201" t="s">
        <v>919</v>
      </c>
      <c r="F143" s="201" t="s">
        <v>949</v>
      </c>
      <c r="G143" s="269">
        <v>3805</v>
      </c>
      <c r="H143" s="268">
        <v>1695</v>
      </c>
      <c r="I143" s="268">
        <v>576</v>
      </c>
    </row>
    <row r="144" spans="1:9" s="203" customFormat="1" ht="12.6" customHeight="1" x14ac:dyDescent="0.3">
      <c r="A144" s="325"/>
      <c r="B144" s="199"/>
      <c r="C144" s="199"/>
      <c r="D144" s="204"/>
      <c r="E144" s="201" t="s">
        <v>920</v>
      </c>
      <c r="F144" s="201" t="s">
        <v>949</v>
      </c>
      <c r="G144" s="269">
        <v>3805</v>
      </c>
      <c r="H144" s="268">
        <v>1695</v>
      </c>
      <c r="I144" s="268">
        <v>576</v>
      </c>
    </row>
    <row r="145" spans="1:9" s="203" customFormat="1" ht="12.6" customHeight="1" x14ac:dyDescent="0.3">
      <c r="A145" s="325"/>
      <c r="B145" s="199"/>
      <c r="C145" s="199"/>
      <c r="D145" s="204"/>
      <c r="E145" s="201" t="s">
        <v>970</v>
      </c>
      <c r="F145" s="201" t="s">
        <v>840</v>
      </c>
      <c r="G145" s="269">
        <v>5518</v>
      </c>
      <c r="H145" s="268">
        <v>2274</v>
      </c>
      <c r="I145" s="268">
        <v>967</v>
      </c>
    </row>
    <row r="146" spans="1:9" s="203" customFormat="1" ht="12.6" customHeight="1" thickBot="1" x14ac:dyDescent="0.35">
      <c r="A146" s="235"/>
      <c r="B146" s="199"/>
      <c r="C146" s="237"/>
      <c r="D146" s="204"/>
      <c r="E146" s="201"/>
      <c r="F146" s="201"/>
      <c r="G146" s="209"/>
      <c r="H146" s="202"/>
      <c r="I146" s="202"/>
    </row>
    <row r="147" spans="1:9" s="203" customFormat="1" ht="12.6" customHeight="1" x14ac:dyDescent="0.3">
      <c r="A147" s="319" t="s">
        <v>864</v>
      </c>
      <c r="B147" s="199"/>
      <c r="C147" s="199"/>
      <c r="D147" s="200"/>
      <c r="E147" s="201" t="s">
        <v>921</v>
      </c>
      <c r="F147" s="201" t="s">
        <v>949</v>
      </c>
      <c r="G147" s="269">
        <v>3805</v>
      </c>
      <c r="H147" s="268">
        <v>1695</v>
      </c>
      <c r="I147" s="268">
        <v>576</v>
      </c>
    </row>
    <row r="148" spans="1:9" s="203" customFormat="1" ht="12.6" customHeight="1" x14ac:dyDescent="0.3">
      <c r="A148" s="325"/>
      <c r="B148" s="199"/>
      <c r="C148" s="199"/>
      <c r="D148" s="204"/>
      <c r="E148" s="201" t="s">
        <v>922</v>
      </c>
      <c r="F148" s="201" t="s">
        <v>949</v>
      </c>
      <c r="G148" s="269">
        <v>3805</v>
      </c>
      <c r="H148" s="268">
        <v>1695</v>
      </c>
      <c r="I148" s="268">
        <v>576</v>
      </c>
    </row>
    <row r="149" spans="1:9" s="203" customFormat="1" ht="12.6" customHeight="1" x14ac:dyDescent="0.3">
      <c r="A149" s="325"/>
      <c r="B149" s="199"/>
      <c r="C149" s="199"/>
      <c r="D149" s="204"/>
      <c r="E149" s="201" t="s">
        <v>971</v>
      </c>
      <c r="F149" s="201" t="s">
        <v>840</v>
      </c>
      <c r="G149" s="269">
        <v>5518</v>
      </c>
      <c r="H149" s="268">
        <v>2274</v>
      </c>
      <c r="I149" s="268">
        <v>967</v>
      </c>
    </row>
    <row r="150" spans="1:9" s="203" customFormat="1" ht="12.6" customHeight="1" thickBot="1" x14ac:dyDescent="0.35">
      <c r="A150" s="235"/>
      <c r="B150" s="199"/>
      <c r="C150" s="237"/>
      <c r="D150" s="204"/>
      <c r="E150" s="201"/>
      <c r="F150" s="201"/>
      <c r="G150" s="209"/>
      <c r="H150" s="202"/>
      <c r="I150" s="202"/>
    </row>
    <row r="151" spans="1:9" s="203" customFormat="1" ht="12.6" customHeight="1" x14ac:dyDescent="0.3">
      <c r="A151" s="319" t="s">
        <v>865</v>
      </c>
      <c r="B151" s="199"/>
      <c r="C151" s="199"/>
      <c r="D151" s="200"/>
      <c r="E151" s="201" t="s">
        <v>923</v>
      </c>
      <c r="F151" s="201" t="s">
        <v>949</v>
      </c>
      <c r="G151" s="269">
        <v>3805</v>
      </c>
      <c r="H151" s="268">
        <v>1695</v>
      </c>
      <c r="I151" s="268">
        <v>576</v>
      </c>
    </row>
    <row r="152" spans="1:9" s="203" customFormat="1" ht="12.6" customHeight="1" x14ac:dyDescent="0.3">
      <c r="A152" s="325"/>
      <c r="B152" s="199"/>
      <c r="C152" s="199"/>
      <c r="D152" s="204"/>
      <c r="E152" s="201" t="s">
        <v>924</v>
      </c>
      <c r="F152" s="201" t="s">
        <v>949</v>
      </c>
      <c r="G152" s="269">
        <v>3805</v>
      </c>
      <c r="H152" s="268">
        <v>1695</v>
      </c>
      <c r="I152" s="268">
        <v>576</v>
      </c>
    </row>
    <row r="153" spans="1:9" s="203" customFormat="1" ht="12.6" customHeight="1" x14ac:dyDescent="0.3">
      <c r="A153" s="325"/>
      <c r="B153" s="199"/>
      <c r="C153" s="199"/>
      <c r="D153" s="204"/>
      <c r="E153" s="201" t="s">
        <v>972</v>
      </c>
      <c r="F153" s="201" t="s">
        <v>840</v>
      </c>
      <c r="G153" s="269">
        <v>5518</v>
      </c>
      <c r="H153" s="268">
        <v>2274</v>
      </c>
      <c r="I153" s="268">
        <v>967</v>
      </c>
    </row>
    <row r="154" spans="1:9" s="203" customFormat="1" ht="12.6" customHeight="1" thickBot="1" x14ac:dyDescent="0.35">
      <c r="A154" s="235"/>
      <c r="B154" s="199"/>
      <c r="C154" s="237"/>
      <c r="D154" s="204"/>
      <c r="E154" s="201"/>
      <c r="F154" s="201"/>
      <c r="G154" s="209"/>
      <c r="H154" s="202"/>
      <c r="I154" s="202"/>
    </row>
    <row r="155" spans="1:9" s="203" customFormat="1" ht="12.6" customHeight="1" x14ac:dyDescent="0.3">
      <c r="A155" s="319" t="s">
        <v>861</v>
      </c>
      <c r="B155" s="199"/>
      <c r="C155" s="199"/>
      <c r="D155" s="200"/>
      <c r="E155" s="245"/>
      <c r="F155" s="339" t="s">
        <v>874</v>
      </c>
      <c r="G155" s="340"/>
      <c r="H155" s="340"/>
      <c r="I155" s="341"/>
    </row>
    <row r="156" spans="1:9" s="203" customFormat="1" ht="12.6" customHeight="1" x14ac:dyDescent="0.3">
      <c r="A156" s="325"/>
      <c r="B156" s="199"/>
      <c r="C156" s="199"/>
      <c r="D156" s="204"/>
      <c r="E156" s="245"/>
      <c r="F156" s="351"/>
      <c r="G156" s="352"/>
      <c r="H156" s="352"/>
      <c r="I156" s="353"/>
    </row>
    <row r="157" spans="1:9" s="203" customFormat="1" ht="12.6" customHeight="1" x14ac:dyDescent="0.3">
      <c r="A157" s="325"/>
      <c r="B157" s="199"/>
      <c r="C157" s="199"/>
      <c r="D157" s="204"/>
      <c r="E157" s="245"/>
      <c r="F157" s="342"/>
      <c r="G157" s="343"/>
      <c r="H157" s="343"/>
      <c r="I157" s="344"/>
    </row>
    <row r="158" spans="1:9" s="203" customFormat="1" ht="12.6" customHeight="1" x14ac:dyDescent="0.3">
      <c r="A158" s="235"/>
      <c r="B158" s="199"/>
      <c r="C158" s="237"/>
      <c r="D158" s="204"/>
      <c r="E158" s="201"/>
      <c r="F158" s="201"/>
      <c r="G158" s="209"/>
      <c r="H158" s="202"/>
      <c r="I158" s="202"/>
    </row>
    <row r="159" spans="1:9" x14ac:dyDescent="0.25">
      <c r="A159" s="211" t="s">
        <v>829</v>
      </c>
      <c r="B159" s="211"/>
      <c r="C159" s="212"/>
      <c r="D159" s="213"/>
      <c r="E159" s="214">
        <v>105</v>
      </c>
      <c r="F159" s="214"/>
      <c r="G159" s="209"/>
      <c r="H159" s="202"/>
      <c r="I159" s="202"/>
    </row>
    <row r="160" spans="1:9" x14ac:dyDescent="0.3">
      <c r="G160" s="229">
        <f>SUM(G3:G159)</f>
        <v>459480</v>
      </c>
      <c r="H160" s="202"/>
      <c r="I160" s="202"/>
    </row>
    <row r="161" spans="7:9" x14ac:dyDescent="0.3">
      <c r="G161" s="209"/>
      <c r="H161" s="202"/>
      <c r="I161" s="202"/>
    </row>
    <row r="162" spans="7:9" x14ac:dyDescent="0.3">
      <c r="G162" s="209"/>
      <c r="H162" s="202"/>
      <c r="I162" s="202"/>
    </row>
    <row r="163" spans="7:9" x14ac:dyDescent="0.3">
      <c r="G163" s="209"/>
      <c r="H163" s="202"/>
      <c r="I163" s="202"/>
    </row>
  </sheetData>
  <mergeCells count="44">
    <mergeCell ref="A1:I1"/>
    <mergeCell ref="A47:A49"/>
    <mergeCell ref="A51:A53"/>
    <mergeCell ref="A23:A25"/>
    <mergeCell ref="A3:A5"/>
    <mergeCell ref="A7:A9"/>
    <mergeCell ref="A11:A13"/>
    <mergeCell ref="A15:A17"/>
    <mergeCell ref="A19:A21"/>
    <mergeCell ref="A27:A29"/>
    <mergeCell ref="A31:A33"/>
    <mergeCell ref="A35:A37"/>
    <mergeCell ref="A39:A41"/>
    <mergeCell ref="A43:A45"/>
    <mergeCell ref="A55:A57"/>
    <mergeCell ref="A59:A61"/>
    <mergeCell ref="A63:A65"/>
    <mergeCell ref="A67:A69"/>
    <mergeCell ref="A71:A73"/>
    <mergeCell ref="A99:A101"/>
    <mergeCell ref="A103:A105"/>
    <mergeCell ref="A107:A109"/>
    <mergeCell ref="A111:A113"/>
    <mergeCell ref="A75:A77"/>
    <mergeCell ref="A79:A81"/>
    <mergeCell ref="A83:A85"/>
    <mergeCell ref="A87:A89"/>
    <mergeCell ref="A91:A93"/>
    <mergeCell ref="A155:A157"/>
    <mergeCell ref="F3:I5"/>
    <mergeCell ref="F7:I9"/>
    <mergeCell ref="F83:I85"/>
    <mergeCell ref="F155:I157"/>
    <mergeCell ref="A135:A137"/>
    <mergeCell ref="A139:A141"/>
    <mergeCell ref="A143:A145"/>
    <mergeCell ref="A147:A149"/>
    <mergeCell ref="A151:A153"/>
    <mergeCell ref="A115:A117"/>
    <mergeCell ref="A119:A121"/>
    <mergeCell ref="A123:A125"/>
    <mergeCell ref="A127:A129"/>
    <mergeCell ref="A131:A133"/>
    <mergeCell ref="A95:A97"/>
  </mergeCells>
  <phoneticPr fontId="37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10" fitToHeight="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292"/>
  <sheetViews>
    <sheetView topLeftCell="H1" zoomScale="85" zoomScaleNormal="85" zoomScalePageLayoutView="85" workbookViewId="0">
      <selection activeCell="L162" sqref="L162"/>
    </sheetView>
  </sheetViews>
  <sheetFormatPr defaultColWidth="8.85546875" defaultRowHeight="15" x14ac:dyDescent="0.3"/>
  <cols>
    <col min="1" max="5" width="0" style="145" hidden="1" customWidth="1"/>
    <col min="6" max="7" width="18.7109375" style="145" hidden="1" customWidth="1"/>
    <col min="8" max="8" width="11.140625" style="145" customWidth="1"/>
    <col min="9" max="9" width="18.85546875" style="145" bestFit="1" customWidth="1"/>
    <col min="10" max="10" width="34.42578125" style="162" bestFit="1" customWidth="1"/>
    <col min="11" max="11" width="38.85546875" style="157" bestFit="1" customWidth="1"/>
    <col min="12" max="12" width="14.85546875" style="163" bestFit="1" customWidth="1"/>
    <col min="13" max="13" width="15.28515625" style="145" customWidth="1"/>
    <col min="14" max="14" width="19" style="145" bestFit="1" customWidth="1"/>
    <col min="15" max="15" width="14.42578125" style="145" bestFit="1" customWidth="1"/>
    <col min="16" max="16" width="31.42578125" style="145" customWidth="1"/>
    <col min="17" max="17" width="13.140625" style="145" bestFit="1" customWidth="1"/>
    <col min="18" max="18" width="16" style="145" bestFit="1" customWidth="1"/>
    <col min="19" max="19" width="32.42578125" style="145" bestFit="1" customWidth="1"/>
    <col min="20" max="16384" width="8.85546875" style="145"/>
  </cols>
  <sheetData>
    <row r="1" spans="1:20" x14ac:dyDescent="0.3">
      <c r="A1" s="381" t="s">
        <v>0</v>
      </c>
      <c r="B1" s="382"/>
      <c r="C1" s="382"/>
      <c r="D1" s="382"/>
      <c r="E1" s="382"/>
      <c r="F1" s="382"/>
      <c r="G1" s="383"/>
      <c r="I1" s="160" t="s">
        <v>14</v>
      </c>
    </row>
    <row r="2" spans="1:20" ht="15.75" thickBot="1" x14ac:dyDescent="0.35">
      <c r="A2" s="166"/>
      <c r="B2" s="166"/>
      <c r="C2" s="166"/>
      <c r="D2" s="166"/>
      <c r="E2" s="166"/>
      <c r="F2" s="166"/>
      <c r="G2" s="166"/>
      <c r="H2" s="166"/>
      <c r="I2" s="166"/>
      <c r="J2" s="167"/>
      <c r="K2" s="168"/>
      <c r="L2" s="169"/>
      <c r="M2" s="166"/>
      <c r="N2" s="166"/>
      <c r="O2" s="166"/>
      <c r="P2" s="166"/>
      <c r="Q2" s="166"/>
      <c r="R2" s="166"/>
      <c r="S2" s="166"/>
    </row>
    <row r="3" spans="1:20" ht="87" customHeight="1" thickBot="1" x14ac:dyDescent="0.25">
      <c r="A3" s="59" t="s">
        <v>1</v>
      </c>
      <c r="B3" s="174" t="s">
        <v>3</v>
      </c>
      <c r="C3" s="175" t="s">
        <v>4</v>
      </c>
      <c r="D3" s="174" t="s">
        <v>5</v>
      </c>
      <c r="E3" s="174" t="s">
        <v>6</v>
      </c>
      <c r="F3" s="60" t="s">
        <v>7</v>
      </c>
      <c r="G3" s="60" t="s">
        <v>8</v>
      </c>
      <c r="H3" s="176" t="s">
        <v>10</v>
      </c>
      <c r="I3" s="177" t="s">
        <v>14</v>
      </c>
      <c r="J3" s="178" t="s">
        <v>11</v>
      </c>
      <c r="K3" s="179" t="s">
        <v>386</v>
      </c>
      <c r="L3" s="180" t="s">
        <v>387</v>
      </c>
      <c r="M3" s="179" t="s">
        <v>388</v>
      </c>
      <c r="N3" s="179" t="s">
        <v>389</v>
      </c>
      <c r="O3" s="179" t="s">
        <v>390</v>
      </c>
      <c r="P3" s="179" t="s">
        <v>391</v>
      </c>
      <c r="Q3" s="181" t="s">
        <v>392</v>
      </c>
      <c r="R3" s="181" t="s">
        <v>393</v>
      </c>
      <c r="S3" s="182" t="s">
        <v>394</v>
      </c>
      <c r="T3" s="163"/>
    </row>
    <row r="4" spans="1:20" s="151" customFormat="1" ht="12.6" customHeight="1" x14ac:dyDescent="0.3">
      <c r="A4" s="170"/>
      <c r="B4" s="376" t="s">
        <v>6</v>
      </c>
      <c r="C4" s="361">
        <v>10</v>
      </c>
      <c r="D4" s="379">
        <v>20.9</v>
      </c>
      <c r="E4" s="379">
        <v>10</v>
      </c>
      <c r="F4" s="379">
        <v>209</v>
      </c>
      <c r="G4" s="355">
        <v>249.964</v>
      </c>
      <c r="H4" s="373" t="s">
        <v>653</v>
      </c>
      <c r="I4" s="355" t="s">
        <v>14</v>
      </c>
      <c r="J4" s="370" t="s">
        <v>316</v>
      </c>
      <c r="K4" s="171" t="s">
        <v>764</v>
      </c>
      <c r="L4" s="172"/>
      <c r="M4" s="173"/>
      <c r="N4" s="173"/>
      <c r="O4" s="173"/>
      <c r="P4" s="173"/>
      <c r="Q4" s="173"/>
      <c r="R4" s="173"/>
      <c r="S4" s="173"/>
    </row>
    <row r="5" spans="1:20" s="151" customFormat="1" ht="12.6" customHeight="1" x14ac:dyDescent="0.3">
      <c r="A5" s="146"/>
      <c r="B5" s="376"/>
      <c r="C5" s="361"/>
      <c r="D5" s="379"/>
      <c r="E5" s="379"/>
      <c r="F5" s="379"/>
      <c r="G5" s="355"/>
      <c r="H5" s="373"/>
      <c r="I5" s="355"/>
      <c r="J5" s="370"/>
      <c r="K5" s="157" t="s">
        <v>395</v>
      </c>
      <c r="L5" s="159"/>
    </row>
    <row r="6" spans="1:20" s="151" customFormat="1" ht="12.6" customHeight="1" x14ac:dyDescent="0.3">
      <c r="A6" s="146"/>
      <c r="B6" s="376"/>
      <c r="C6" s="361"/>
      <c r="D6" s="379"/>
      <c r="E6" s="379"/>
      <c r="F6" s="379"/>
      <c r="G6" s="355"/>
      <c r="H6" s="373"/>
      <c r="I6" s="355"/>
      <c r="J6" s="370"/>
      <c r="K6" s="157" t="s">
        <v>396</v>
      </c>
      <c r="L6" s="159"/>
    </row>
    <row r="7" spans="1:20" s="151" customFormat="1" ht="12.6" customHeight="1" x14ac:dyDescent="0.3">
      <c r="A7" s="146"/>
      <c r="B7" s="377"/>
      <c r="C7" s="362"/>
      <c r="D7" s="380"/>
      <c r="E7" s="380"/>
      <c r="F7" s="380"/>
      <c r="G7" s="356"/>
      <c r="H7" s="374"/>
      <c r="I7" s="356"/>
      <c r="J7" s="371"/>
      <c r="K7" s="157" t="s">
        <v>287</v>
      </c>
      <c r="L7" s="159"/>
    </row>
    <row r="8" spans="1:20" s="151" customFormat="1" ht="12.6" customHeight="1" x14ac:dyDescent="0.3">
      <c r="A8" s="146"/>
      <c r="B8" s="186"/>
      <c r="C8" s="187"/>
      <c r="D8" s="188"/>
      <c r="E8" s="188"/>
      <c r="F8" s="188"/>
      <c r="G8" s="184"/>
      <c r="H8" s="183"/>
      <c r="I8" s="184"/>
      <c r="J8" s="185"/>
      <c r="K8" s="157"/>
      <c r="L8" s="159"/>
    </row>
    <row r="9" spans="1:20" s="151" customFormat="1" ht="12.6" customHeight="1" x14ac:dyDescent="0.3">
      <c r="A9" s="146"/>
      <c r="B9" s="375" t="s">
        <v>6</v>
      </c>
      <c r="C9" s="360">
        <v>15</v>
      </c>
      <c r="D9" s="378">
        <v>22.9</v>
      </c>
      <c r="E9" s="378">
        <v>11</v>
      </c>
      <c r="F9" s="378">
        <v>251.89999999999998</v>
      </c>
      <c r="G9" s="354">
        <v>301.27239999999995</v>
      </c>
      <c r="H9" s="372" t="s">
        <v>654</v>
      </c>
      <c r="I9" s="354" t="s">
        <v>14</v>
      </c>
      <c r="J9" s="369" t="s">
        <v>316</v>
      </c>
      <c r="K9" s="157" t="s">
        <v>764</v>
      </c>
      <c r="L9" s="159"/>
    </row>
    <row r="10" spans="1:20" s="151" customFormat="1" ht="12.6" customHeight="1" x14ac:dyDescent="0.3">
      <c r="A10" s="146"/>
      <c r="B10" s="376"/>
      <c r="C10" s="361"/>
      <c r="D10" s="379"/>
      <c r="E10" s="379"/>
      <c r="F10" s="379"/>
      <c r="G10" s="355"/>
      <c r="H10" s="373"/>
      <c r="I10" s="355"/>
      <c r="J10" s="370"/>
      <c r="K10" s="157" t="s">
        <v>395</v>
      </c>
      <c r="L10" s="159"/>
    </row>
    <row r="11" spans="1:20" s="151" customFormat="1" ht="12.6" customHeight="1" x14ac:dyDescent="0.3">
      <c r="A11" s="146"/>
      <c r="B11" s="376"/>
      <c r="C11" s="361"/>
      <c r="D11" s="379"/>
      <c r="E11" s="379"/>
      <c r="F11" s="379"/>
      <c r="G11" s="355"/>
      <c r="H11" s="373"/>
      <c r="I11" s="355"/>
      <c r="J11" s="370"/>
      <c r="K11" s="157" t="s">
        <v>396</v>
      </c>
      <c r="L11" s="159"/>
    </row>
    <row r="12" spans="1:20" s="151" customFormat="1" ht="12.6" customHeight="1" x14ac:dyDescent="0.3">
      <c r="A12" s="146"/>
      <c r="B12" s="377"/>
      <c r="C12" s="362"/>
      <c r="D12" s="380"/>
      <c r="E12" s="380"/>
      <c r="F12" s="380"/>
      <c r="G12" s="356"/>
      <c r="H12" s="374"/>
      <c r="I12" s="356"/>
      <c r="J12" s="371"/>
      <c r="K12" s="157" t="s">
        <v>287</v>
      </c>
      <c r="L12" s="159"/>
    </row>
    <row r="13" spans="1:20" s="151" customFormat="1" ht="12.6" customHeight="1" x14ac:dyDescent="0.3">
      <c r="A13" s="146"/>
      <c r="B13" s="146"/>
      <c r="C13" s="147"/>
      <c r="D13" s="148"/>
      <c r="E13" s="148"/>
      <c r="F13" s="148"/>
      <c r="G13" s="149"/>
      <c r="H13" s="150"/>
      <c r="I13" s="149"/>
      <c r="J13" s="158"/>
      <c r="K13" s="157"/>
      <c r="L13" s="159"/>
    </row>
    <row r="14" spans="1:20" s="151" customFormat="1" ht="12.6" customHeight="1" x14ac:dyDescent="0.3">
      <c r="A14" s="146"/>
      <c r="B14" s="375" t="s">
        <v>47</v>
      </c>
      <c r="C14" s="360">
        <v>55</v>
      </c>
      <c r="D14" s="378">
        <v>20.9</v>
      </c>
      <c r="E14" s="378">
        <v>10</v>
      </c>
      <c r="F14" s="378">
        <v>209</v>
      </c>
      <c r="G14" s="354">
        <v>249.964</v>
      </c>
      <c r="H14" s="372" t="s">
        <v>655</v>
      </c>
      <c r="I14" s="354" t="s">
        <v>14</v>
      </c>
      <c r="J14" s="369" t="s">
        <v>316</v>
      </c>
      <c r="K14" s="157" t="s">
        <v>764</v>
      </c>
      <c r="L14" s="159"/>
    </row>
    <row r="15" spans="1:20" s="151" customFormat="1" ht="12.6" customHeight="1" x14ac:dyDescent="0.3">
      <c r="A15" s="146"/>
      <c r="B15" s="376"/>
      <c r="C15" s="361"/>
      <c r="D15" s="379"/>
      <c r="E15" s="379"/>
      <c r="F15" s="379"/>
      <c r="G15" s="355"/>
      <c r="H15" s="373"/>
      <c r="I15" s="355"/>
      <c r="J15" s="370"/>
      <c r="K15" s="157" t="s">
        <v>395</v>
      </c>
      <c r="L15" s="159"/>
    </row>
    <row r="16" spans="1:20" s="151" customFormat="1" ht="12.6" customHeight="1" x14ac:dyDescent="0.3">
      <c r="A16" s="146"/>
      <c r="B16" s="376"/>
      <c r="C16" s="361"/>
      <c r="D16" s="379"/>
      <c r="E16" s="379"/>
      <c r="F16" s="379"/>
      <c r="G16" s="355"/>
      <c r="H16" s="373"/>
      <c r="I16" s="355"/>
      <c r="J16" s="370"/>
      <c r="K16" s="157" t="s">
        <v>396</v>
      </c>
      <c r="L16" s="159"/>
    </row>
    <row r="17" spans="1:12" s="151" customFormat="1" ht="12.6" customHeight="1" x14ac:dyDescent="0.3">
      <c r="A17" s="146"/>
      <c r="B17" s="377"/>
      <c r="C17" s="362"/>
      <c r="D17" s="380"/>
      <c r="E17" s="380"/>
      <c r="F17" s="380"/>
      <c r="G17" s="356"/>
      <c r="H17" s="374"/>
      <c r="I17" s="356"/>
      <c r="J17" s="371"/>
      <c r="K17" s="157" t="s">
        <v>287</v>
      </c>
      <c r="L17" s="159"/>
    </row>
    <row r="18" spans="1:12" s="151" customFormat="1" ht="12.6" customHeight="1" x14ac:dyDescent="0.3">
      <c r="A18" s="146"/>
      <c r="B18" s="146"/>
      <c r="C18" s="147"/>
      <c r="D18" s="148"/>
      <c r="E18" s="148"/>
      <c r="F18" s="148"/>
      <c r="G18" s="149"/>
      <c r="H18" s="150"/>
      <c r="I18" s="149"/>
      <c r="J18" s="158"/>
      <c r="K18" s="157"/>
      <c r="L18" s="159"/>
    </row>
    <row r="19" spans="1:12" s="151" customFormat="1" ht="12.6" customHeight="1" x14ac:dyDescent="0.3">
      <c r="A19" s="146"/>
      <c r="B19" s="375" t="s">
        <v>47</v>
      </c>
      <c r="C19" s="360">
        <v>57</v>
      </c>
      <c r="D19" s="378">
        <v>20.9</v>
      </c>
      <c r="E19" s="378">
        <v>10</v>
      </c>
      <c r="F19" s="378">
        <v>209</v>
      </c>
      <c r="G19" s="354">
        <v>249.964</v>
      </c>
      <c r="H19" s="372" t="s">
        <v>656</v>
      </c>
      <c r="I19" s="354" t="s">
        <v>14</v>
      </c>
      <c r="J19" s="369" t="s">
        <v>316</v>
      </c>
      <c r="K19" s="157" t="s">
        <v>764</v>
      </c>
      <c r="L19" s="159"/>
    </row>
    <row r="20" spans="1:12" s="151" customFormat="1" ht="12.6" customHeight="1" x14ac:dyDescent="0.3">
      <c r="A20" s="146"/>
      <c r="B20" s="376"/>
      <c r="C20" s="361"/>
      <c r="D20" s="379"/>
      <c r="E20" s="379"/>
      <c r="F20" s="379"/>
      <c r="G20" s="355"/>
      <c r="H20" s="373"/>
      <c r="I20" s="355"/>
      <c r="J20" s="370"/>
      <c r="K20" s="157" t="s">
        <v>395</v>
      </c>
      <c r="L20" s="159"/>
    </row>
    <row r="21" spans="1:12" s="151" customFormat="1" ht="12.6" customHeight="1" x14ac:dyDescent="0.3">
      <c r="A21" s="146"/>
      <c r="B21" s="376"/>
      <c r="C21" s="361"/>
      <c r="D21" s="379"/>
      <c r="E21" s="379"/>
      <c r="F21" s="379"/>
      <c r="G21" s="355"/>
      <c r="H21" s="373"/>
      <c r="I21" s="355"/>
      <c r="J21" s="370"/>
      <c r="K21" s="157" t="s">
        <v>396</v>
      </c>
      <c r="L21" s="159"/>
    </row>
    <row r="22" spans="1:12" s="151" customFormat="1" ht="12.6" customHeight="1" x14ac:dyDescent="0.3">
      <c r="A22" s="146"/>
      <c r="B22" s="377"/>
      <c r="C22" s="362"/>
      <c r="D22" s="380"/>
      <c r="E22" s="380"/>
      <c r="F22" s="380"/>
      <c r="G22" s="356"/>
      <c r="H22" s="374"/>
      <c r="I22" s="356"/>
      <c r="J22" s="371"/>
      <c r="K22" s="157" t="s">
        <v>287</v>
      </c>
      <c r="L22" s="159"/>
    </row>
    <row r="23" spans="1:12" s="151" customFormat="1" ht="12.6" customHeight="1" x14ac:dyDescent="0.3">
      <c r="A23" s="146"/>
      <c r="B23" s="146"/>
      <c r="C23" s="147"/>
      <c r="D23" s="148"/>
      <c r="E23" s="148"/>
      <c r="F23" s="148"/>
      <c r="G23" s="149"/>
      <c r="H23" s="150"/>
      <c r="I23" s="149"/>
      <c r="J23" s="158"/>
      <c r="K23" s="157"/>
      <c r="L23" s="159"/>
    </row>
    <row r="24" spans="1:12" s="151" customFormat="1" ht="12.6" customHeight="1" x14ac:dyDescent="0.3">
      <c r="A24" s="146"/>
      <c r="B24" s="375" t="s">
        <v>47</v>
      </c>
      <c r="C24" s="360">
        <v>58</v>
      </c>
      <c r="D24" s="378">
        <v>20.9</v>
      </c>
      <c r="E24" s="378">
        <v>10</v>
      </c>
      <c r="F24" s="378">
        <v>209</v>
      </c>
      <c r="G24" s="354">
        <v>249.964</v>
      </c>
      <c r="H24" s="372" t="s">
        <v>657</v>
      </c>
      <c r="I24" s="354" t="s">
        <v>14</v>
      </c>
      <c r="J24" s="369" t="s">
        <v>316</v>
      </c>
      <c r="K24" s="157" t="s">
        <v>764</v>
      </c>
      <c r="L24" s="159"/>
    </row>
    <row r="25" spans="1:12" s="151" customFormat="1" ht="12.6" customHeight="1" x14ac:dyDescent="0.3">
      <c r="A25" s="146"/>
      <c r="B25" s="376"/>
      <c r="C25" s="361"/>
      <c r="D25" s="379"/>
      <c r="E25" s="379"/>
      <c r="F25" s="379"/>
      <c r="G25" s="355"/>
      <c r="H25" s="373"/>
      <c r="I25" s="355"/>
      <c r="J25" s="370"/>
      <c r="K25" s="157" t="s">
        <v>395</v>
      </c>
      <c r="L25" s="159"/>
    </row>
    <row r="26" spans="1:12" s="151" customFormat="1" ht="12.6" customHeight="1" x14ac:dyDescent="0.3">
      <c r="A26" s="146"/>
      <c r="B26" s="376"/>
      <c r="C26" s="361"/>
      <c r="D26" s="379"/>
      <c r="E26" s="379"/>
      <c r="F26" s="379"/>
      <c r="G26" s="355"/>
      <c r="H26" s="373"/>
      <c r="I26" s="355"/>
      <c r="J26" s="370"/>
      <c r="K26" s="157" t="s">
        <v>396</v>
      </c>
      <c r="L26" s="159"/>
    </row>
    <row r="27" spans="1:12" s="151" customFormat="1" ht="12.6" customHeight="1" x14ac:dyDescent="0.3">
      <c r="A27" s="146"/>
      <c r="B27" s="377"/>
      <c r="C27" s="362"/>
      <c r="D27" s="380"/>
      <c r="E27" s="380"/>
      <c r="F27" s="380"/>
      <c r="G27" s="356"/>
      <c r="H27" s="374"/>
      <c r="I27" s="356"/>
      <c r="J27" s="371"/>
      <c r="K27" s="157" t="s">
        <v>287</v>
      </c>
      <c r="L27" s="159"/>
    </row>
    <row r="28" spans="1:12" s="151" customFormat="1" ht="12.6" customHeight="1" x14ac:dyDescent="0.3">
      <c r="A28" s="146"/>
      <c r="B28" s="146"/>
      <c r="C28" s="147"/>
      <c r="D28" s="148"/>
      <c r="E28" s="148"/>
      <c r="F28" s="148"/>
      <c r="G28" s="149"/>
      <c r="H28" s="150"/>
      <c r="I28" s="149"/>
      <c r="J28" s="158"/>
      <c r="K28" s="157"/>
      <c r="L28" s="159"/>
    </row>
    <row r="29" spans="1:12" s="151" customFormat="1" ht="12.6" customHeight="1" x14ac:dyDescent="0.3">
      <c r="A29" s="146"/>
      <c r="B29" s="375" t="s">
        <v>47</v>
      </c>
      <c r="C29" s="360">
        <v>62</v>
      </c>
      <c r="D29" s="378">
        <v>20.9</v>
      </c>
      <c r="E29" s="378">
        <v>10</v>
      </c>
      <c r="F29" s="378">
        <v>209</v>
      </c>
      <c r="G29" s="354">
        <v>249.964</v>
      </c>
      <c r="H29" s="372" t="s">
        <v>658</v>
      </c>
      <c r="I29" s="354" t="s">
        <v>14</v>
      </c>
      <c r="J29" s="369" t="s">
        <v>316</v>
      </c>
      <c r="K29" s="157" t="s">
        <v>764</v>
      </c>
      <c r="L29" s="159"/>
    </row>
    <row r="30" spans="1:12" s="151" customFormat="1" ht="12.6" customHeight="1" x14ac:dyDescent="0.3">
      <c r="A30" s="146"/>
      <c r="B30" s="376"/>
      <c r="C30" s="361"/>
      <c r="D30" s="379"/>
      <c r="E30" s="379"/>
      <c r="F30" s="379"/>
      <c r="G30" s="355"/>
      <c r="H30" s="373"/>
      <c r="I30" s="355"/>
      <c r="J30" s="370"/>
      <c r="K30" s="157" t="s">
        <v>395</v>
      </c>
      <c r="L30" s="159"/>
    </row>
    <row r="31" spans="1:12" s="151" customFormat="1" ht="12.6" customHeight="1" x14ac:dyDescent="0.3">
      <c r="A31" s="146"/>
      <c r="B31" s="376"/>
      <c r="C31" s="361"/>
      <c r="D31" s="379"/>
      <c r="E31" s="379"/>
      <c r="F31" s="379"/>
      <c r="G31" s="355"/>
      <c r="H31" s="373"/>
      <c r="I31" s="355"/>
      <c r="J31" s="370"/>
      <c r="K31" s="157" t="s">
        <v>396</v>
      </c>
      <c r="L31" s="159"/>
    </row>
    <row r="32" spans="1:12" s="151" customFormat="1" ht="12.6" customHeight="1" x14ac:dyDescent="0.3">
      <c r="A32" s="146"/>
      <c r="B32" s="377"/>
      <c r="C32" s="362"/>
      <c r="D32" s="380"/>
      <c r="E32" s="380"/>
      <c r="F32" s="380"/>
      <c r="G32" s="356"/>
      <c r="H32" s="374"/>
      <c r="I32" s="356"/>
      <c r="J32" s="371"/>
      <c r="K32" s="157" t="s">
        <v>287</v>
      </c>
      <c r="L32" s="159"/>
    </row>
    <row r="33" spans="1:12" s="151" customFormat="1" ht="12.6" customHeight="1" x14ac:dyDescent="0.3">
      <c r="A33" s="146"/>
      <c r="B33" s="146"/>
      <c r="C33" s="147"/>
      <c r="D33" s="148"/>
      <c r="E33" s="148"/>
      <c r="F33" s="148"/>
      <c r="G33" s="149"/>
      <c r="H33" s="150"/>
      <c r="I33" s="149"/>
      <c r="J33" s="158"/>
      <c r="K33" s="157"/>
      <c r="L33" s="159"/>
    </row>
    <row r="34" spans="1:12" s="151" customFormat="1" ht="12.6" customHeight="1" x14ac:dyDescent="0.3">
      <c r="A34" s="146"/>
      <c r="B34" s="146"/>
      <c r="C34" s="147"/>
      <c r="D34" s="148"/>
      <c r="E34" s="148"/>
      <c r="F34" s="148"/>
      <c r="G34" s="149"/>
      <c r="H34" s="150"/>
      <c r="I34" s="149"/>
      <c r="J34" s="158"/>
      <c r="K34" s="157"/>
      <c r="L34" s="159"/>
    </row>
    <row r="35" spans="1:12" s="151" customFormat="1" ht="12.6" customHeight="1" x14ac:dyDescent="0.3">
      <c r="A35" s="146"/>
      <c r="B35" s="375" t="s">
        <v>47</v>
      </c>
      <c r="C35" s="360">
        <v>63</v>
      </c>
      <c r="D35" s="378">
        <v>20.9</v>
      </c>
      <c r="E35" s="378">
        <v>10</v>
      </c>
      <c r="F35" s="378">
        <v>209</v>
      </c>
      <c r="G35" s="354">
        <v>249.964</v>
      </c>
      <c r="H35" s="372" t="s">
        <v>659</v>
      </c>
      <c r="I35" s="354" t="s">
        <v>14</v>
      </c>
      <c r="J35" s="369" t="s">
        <v>316</v>
      </c>
      <c r="K35" s="157" t="s">
        <v>764</v>
      </c>
      <c r="L35" s="159"/>
    </row>
    <row r="36" spans="1:12" s="151" customFormat="1" ht="12.6" customHeight="1" x14ac:dyDescent="0.3">
      <c r="A36" s="146"/>
      <c r="B36" s="376"/>
      <c r="C36" s="361"/>
      <c r="D36" s="379"/>
      <c r="E36" s="379"/>
      <c r="F36" s="379"/>
      <c r="G36" s="355"/>
      <c r="H36" s="373"/>
      <c r="I36" s="355"/>
      <c r="J36" s="370"/>
      <c r="K36" s="157" t="s">
        <v>395</v>
      </c>
      <c r="L36" s="159"/>
    </row>
    <row r="37" spans="1:12" s="151" customFormat="1" ht="12.6" customHeight="1" x14ac:dyDescent="0.3">
      <c r="A37" s="146"/>
      <c r="B37" s="376"/>
      <c r="C37" s="361"/>
      <c r="D37" s="379"/>
      <c r="E37" s="379"/>
      <c r="F37" s="379"/>
      <c r="G37" s="355"/>
      <c r="H37" s="373"/>
      <c r="I37" s="355"/>
      <c r="J37" s="370"/>
      <c r="K37" s="157" t="s">
        <v>396</v>
      </c>
      <c r="L37" s="159"/>
    </row>
    <row r="38" spans="1:12" s="151" customFormat="1" ht="12.6" customHeight="1" x14ac:dyDescent="0.3">
      <c r="A38" s="146"/>
      <c r="B38" s="377"/>
      <c r="C38" s="362"/>
      <c r="D38" s="380"/>
      <c r="E38" s="380"/>
      <c r="F38" s="380"/>
      <c r="G38" s="356"/>
      <c r="H38" s="374"/>
      <c r="I38" s="356"/>
      <c r="J38" s="371"/>
      <c r="K38" s="157" t="s">
        <v>287</v>
      </c>
      <c r="L38" s="159"/>
    </row>
    <row r="39" spans="1:12" s="151" customFormat="1" ht="12.6" customHeight="1" x14ac:dyDescent="0.3">
      <c r="A39" s="146"/>
      <c r="B39" s="146"/>
      <c r="C39" s="147"/>
      <c r="D39" s="148"/>
      <c r="E39" s="148"/>
      <c r="F39" s="148"/>
      <c r="G39" s="149"/>
      <c r="H39" s="150"/>
      <c r="I39" s="149"/>
      <c r="J39" s="158"/>
      <c r="K39" s="157"/>
      <c r="L39" s="159"/>
    </row>
    <row r="40" spans="1:12" s="151" customFormat="1" ht="12.6" customHeight="1" x14ac:dyDescent="0.3">
      <c r="A40" s="146"/>
      <c r="B40" s="375" t="s">
        <v>47</v>
      </c>
      <c r="C40" s="360">
        <v>64</v>
      </c>
      <c r="D40" s="378">
        <v>20.9</v>
      </c>
      <c r="E40" s="378">
        <v>10</v>
      </c>
      <c r="F40" s="378">
        <v>209</v>
      </c>
      <c r="G40" s="354">
        <v>249.964</v>
      </c>
      <c r="H40" s="372" t="s">
        <v>660</v>
      </c>
      <c r="I40" s="354" t="s">
        <v>14</v>
      </c>
      <c r="J40" s="369" t="s">
        <v>316</v>
      </c>
      <c r="K40" s="157" t="s">
        <v>764</v>
      </c>
      <c r="L40" s="159"/>
    </row>
    <row r="41" spans="1:12" s="151" customFormat="1" ht="12.6" customHeight="1" x14ac:dyDescent="0.3">
      <c r="A41" s="146"/>
      <c r="B41" s="376"/>
      <c r="C41" s="361"/>
      <c r="D41" s="379"/>
      <c r="E41" s="379"/>
      <c r="F41" s="379"/>
      <c r="G41" s="355"/>
      <c r="H41" s="373"/>
      <c r="I41" s="355"/>
      <c r="J41" s="370"/>
      <c r="K41" s="157" t="s">
        <v>395</v>
      </c>
      <c r="L41" s="159"/>
    </row>
    <row r="42" spans="1:12" s="151" customFormat="1" ht="12.6" customHeight="1" x14ac:dyDescent="0.3">
      <c r="A42" s="146"/>
      <c r="B42" s="376"/>
      <c r="C42" s="361"/>
      <c r="D42" s="379"/>
      <c r="E42" s="379"/>
      <c r="F42" s="379"/>
      <c r="G42" s="355"/>
      <c r="H42" s="373"/>
      <c r="I42" s="355"/>
      <c r="J42" s="370"/>
      <c r="K42" s="157" t="s">
        <v>396</v>
      </c>
      <c r="L42" s="159"/>
    </row>
    <row r="43" spans="1:12" s="151" customFormat="1" ht="12.6" customHeight="1" x14ac:dyDescent="0.3">
      <c r="A43" s="146"/>
      <c r="B43" s="377"/>
      <c r="C43" s="362"/>
      <c r="D43" s="380"/>
      <c r="E43" s="380"/>
      <c r="F43" s="380"/>
      <c r="G43" s="356"/>
      <c r="H43" s="374"/>
      <c r="I43" s="356"/>
      <c r="J43" s="371"/>
      <c r="K43" s="157" t="s">
        <v>287</v>
      </c>
      <c r="L43" s="159"/>
    </row>
    <row r="44" spans="1:12" s="151" customFormat="1" ht="12.6" customHeight="1" x14ac:dyDescent="0.3">
      <c r="A44" s="146"/>
      <c r="B44" s="146"/>
      <c r="C44" s="147"/>
      <c r="D44" s="148"/>
      <c r="E44" s="148"/>
      <c r="F44" s="148"/>
      <c r="G44" s="149"/>
      <c r="H44" s="150"/>
      <c r="I44" s="149"/>
      <c r="J44" s="158"/>
      <c r="K44" s="157"/>
      <c r="L44" s="159"/>
    </row>
    <row r="45" spans="1:12" s="151" customFormat="1" ht="12.6" customHeight="1" x14ac:dyDescent="0.3">
      <c r="A45" s="146"/>
      <c r="B45" s="375" t="s">
        <v>47</v>
      </c>
      <c r="C45" s="360">
        <v>65</v>
      </c>
      <c r="D45" s="378">
        <v>20.9</v>
      </c>
      <c r="E45" s="378">
        <v>10</v>
      </c>
      <c r="F45" s="378">
        <v>209</v>
      </c>
      <c r="G45" s="354">
        <v>249.964</v>
      </c>
      <c r="H45" s="372" t="s">
        <v>661</v>
      </c>
      <c r="I45" s="354" t="s">
        <v>14</v>
      </c>
      <c r="J45" s="369" t="s">
        <v>316</v>
      </c>
      <c r="K45" s="157" t="s">
        <v>764</v>
      </c>
      <c r="L45" s="159"/>
    </row>
    <row r="46" spans="1:12" s="151" customFormat="1" ht="12.6" customHeight="1" x14ac:dyDescent="0.3">
      <c r="A46" s="146"/>
      <c r="B46" s="376"/>
      <c r="C46" s="361"/>
      <c r="D46" s="379"/>
      <c r="E46" s="379"/>
      <c r="F46" s="379"/>
      <c r="G46" s="355"/>
      <c r="H46" s="373"/>
      <c r="I46" s="355"/>
      <c r="J46" s="370"/>
      <c r="K46" s="157" t="s">
        <v>395</v>
      </c>
      <c r="L46" s="159"/>
    </row>
    <row r="47" spans="1:12" s="151" customFormat="1" ht="12.6" customHeight="1" x14ac:dyDescent="0.3">
      <c r="A47" s="146"/>
      <c r="B47" s="376"/>
      <c r="C47" s="361"/>
      <c r="D47" s="379"/>
      <c r="E47" s="379"/>
      <c r="F47" s="379"/>
      <c r="G47" s="355"/>
      <c r="H47" s="373"/>
      <c r="I47" s="355"/>
      <c r="J47" s="370"/>
      <c r="K47" s="157" t="s">
        <v>396</v>
      </c>
      <c r="L47" s="159"/>
    </row>
    <row r="48" spans="1:12" s="151" customFormat="1" ht="12.6" customHeight="1" x14ac:dyDescent="0.3">
      <c r="A48" s="146"/>
      <c r="B48" s="377"/>
      <c r="C48" s="362"/>
      <c r="D48" s="380"/>
      <c r="E48" s="380"/>
      <c r="F48" s="380"/>
      <c r="G48" s="356"/>
      <c r="H48" s="374"/>
      <c r="I48" s="356"/>
      <c r="J48" s="371"/>
      <c r="K48" s="157" t="s">
        <v>287</v>
      </c>
      <c r="L48" s="159"/>
    </row>
    <row r="49" spans="1:12" s="151" customFormat="1" ht="12.6" customHeight="1" x14ac:dyDescent="0.3">
      <c r="A49" s="146"/>
      <c r="B49" s="146"/>
      <c r="C49" s="147"/>
      <c r="D49" s="148"/>
      <c r="E49" s="148"/>
      <c r="F49" s="148"/>
      <c r="G49" s="149"/>
      <c r="H49" s="150"/>
      <c r="I49" s="149"/>
      <c r="J49" s="158"/>
      <c r="K49" s="157"/>
      <c r="L49" s="159"/>
    </row>
    <row r="50" spans="1:12" s="151" customFormat="1" ht="12.6" customHeight="1" x14ac:dyDescent="0.3">
      <c r="A50" s="146"/>
      <c r="B50" s="375" t="s">
        <v>47</v>
      </c>
      <c r="C50" s="360">
        <v>66</v>
      </c>
      <c r="D50" s="378">
        <v>20.9</v>
      </c>
      <c r="E50" s="378">
        <v>10</v>
      </c>
      <c r="F50" s="378">
        <v>209</v>
      </c>
      <c r="G50" s="354">
        <v>249.964</v>
      </c>
      <c r="H50" s="372" t="s">
        <v>662</v>
      </c>
      <c r="I50" s="354" t="s">
        <v>14</v>
      </c>
      <c r="J50" s="369" t="s">
        <v>316</v>
      </c>
      <c r="K50" s="157" t="s">
        <v>764</v>
      </c>
      <c r="L50" s="159"/>
    </row>
    <row r="51" spans="1:12" s="151" customFormat="1" ht="12.6" customHeight="1" x14ac:dyDescent="0.3">
      <c r="A51" s="146"/>
      <c r="B51" s="376"/>
      <c r="C51" s="361"/>
      <c r="D51" s="379"/>
      <c r="E51" s="379"/>
      <c r="F51" s="379"/>
      <c r="G51" s="355"/>
      <c r="H51" s="373"/>
      <c r="I51" s="355"/>
      <c r="J51" s="370"/>
      <c r="K51" s="157" t="s">
        <v>395</v>
      </c>
      <c r="L51" s="159"/>
    </row>
    <row r="52" spans="1:12" s="151" customFormat="1" ht="12.6" customHeight="1" x14ac:dyDescent="0.3">
      <c r="A52" s="146"/>
      <c r="B52" s="376"/>
      <c r="C52" s="361"/>
      <c r="D52" s="379"/>
      <c r="E52" s="379"/>
      <c r="F52" s="379"/>
      <c r="G52" s="355"/>
      <c r="H52" s="373"/>
      <c r="I52" s="355"/>
      <c r="J52" s="370"/>
      <c r="K52" s="157" t="s">
        <v>396</v>
      </c>
      <c r="L52" s="159"/>
    </row>
    <row r="53" spans="1:12" s="151" customFormat="1" ht="12.6" customHeight="1" x14ac:dyDescent="0.3">
      <c r="A53" s="146"/>
      <c r="B53" s="377"/>
      <c r="C53" s="362"/>
      <c r="D53" s="380"/>
      <c r="E53" s="380"/>
      <c r="F53" s="380"/>
      <c r="G53" s="356"/>
      <c r="H53" s="374"/>
      <c r="I53" s="356"/>
      <c r="J53" s="371"/>
      <c r="K53" s="157" t="s">
        <v>287</v>
      </c>
      <c r="L53" s="159"/>
    </row>
    <row r="54" spans="1:12" s="151" customFormat="1" ht="12.6" customHeight="1" x14ac:dyDescent="0.3">
      <c r="A54" s="146"/>
      <c r="B54" s="146"/>
      <c r="C54" s="147"/>
      <c r="D54" s="148"/>
      <c r="E54" s="148"/>
      <c r="F54" s="148"/>
      <c r="G54" s="149"/>
      <c r="H54" s="150"/>
      <c r="I54" s="149"/>
      <c r="J54" s="158"/>
      <c r="K54" s="157"/>
      <c r="L54" s="159"/>
    </row>
    <row r="55" spans="1:12" s="151" customFormat="1" ht="12.6" customHeight="1" x14ac:dyDescent="0.3">
      <c r="A55" s="148"/>
      <c r="B55" s="375" t="s">
        <v>47</v>
      </c>
      <c r="C55" s="360">
        <v>79</v>
      </c>
      <c r="D55" s="378">
        <v>22.727</v>
      </c>
      <c r="E55" s="378">
        <v>11</v>
      </c>
      <c r="F55" s="378">
        <v>249.99700000000001</v>
      </c>
      <c r="G55" s="354">
        <v>298.99641200000002</v>
      </c>
      <c r="H55" s="372" t="s">
        <v>663</v>
      </c>
      <c r="I55" s="354" t="s">
        <v>14</v>
      </c>
      <c r="J55" s="369" t="s">
        <v>316</v>
      </c>
      <c r="K55" s="157" t="s">
        <v>764</v>
      </c>
      <c r="L55" s="159"/>
    </row>
    <row r="56" spans="1:12" s="151" customFormat="1" ht="12.6" customHeight="1" x14ac:dyDescent="0.3">
      <c r="A56" s="148"/>
      <c r="B56" s="376"/>
      <c r="C56" s="361"/>
      <c r="D56" s="379"/>
      <c r="E56" s="379"/>
      <c r="F56" s="379"/>
      <c r="G56" s="355"/>
      <c r="H56" s="373"/>
      <c r="I56" s="355"/>
      <c r="J56" s="370"/>
      <c r="K56" s="157" t="s">
        <v>395</v>
      </c>
      <c r="L56" s="159"/>
    </row>
    <row r="57" spans="1:12" s="151" customFormat="1" ht="12.6" customHeight="1" x14ac:dyDescent="0.3">
      <c r="A57" s="148"/>
      <c r="B57" s="376"/>
      <c r="C57" s="361"/>
      <c r="D57" s="379"/>
      <c r="E57" s="379"/>
      <c r="F57" s="379"/>
      <c r="G57" s="355"/>
      <c r="H57" s="373"/>
      <c r="I57" s="355"/>
      <c r="J57" s="370"/>
      <c r="K57" s="157" t="s">
        <v>396</v>
      </c>
      <c r="L57" s="159"/>
    </row>
    <row r="58" spans="1:12" s="151" customFormat="1" ht="12.6" customHeight="1" x14ac:dyDescent="0.3">
      <c r="A58" s="148"/>
      <c r="B58" s="377"/>
      <c r="C58" s="362"/>
      <c r="D58" s="380"/>
      <c r="E58" s="380"/>
      <c r="F58" s="380"/>
      <c r="G58" s="356"/>
      <c r="H58" s="374"/>
      <c r="I58" s="356"/>
      <c r="J58" s="371"/>
      <c r="K58" s="157" t="s">
        <v>287</v>
      </c>
      <c r="L58" s="159"/>
    </row>
    <row r="59" spans="1:12" s="151" customFormat="1" ht="12.6" customHeight="1" x14ac:dyDescent="0.3">
      <c r="A59" s="148"/>
      <c r="B59" s="146"/>
      <c r="C59" s="147"/>
      <c r="D59" s="148"/>
      <c r="E59" s="148"/>
      <c r="F59" s="148"/>
      <c r="G59" s="149"/>
      <c r="H59" s="150"/>
      <c r="I59" s="149"/>
      <c r="J59" s="158"/>
      <c r="K59" s="157"/>
      <c r="L59" s="159"/>
    </row>
    <row r="60" spans="1:12" s="151" customFormat="1" ht="12.6" customHeight="1" x14ac:dyDescent="0.3">
      <c r="A60" s="146"/>
      <c r="B60" s="375" t="s">
        <v>47</v>
      </c>
      <c r="C60" s="360">
        <v>81</v>
      </c>
      <c r="D60" s="378">
        <v>20.9</v>
      </c>
      <c r="E60" s="378">
        <v>10</v>
      </c>
      <c r="F60" s="378">
        <v>209</v>
      </c>
      <c r="G60" s="354">
        <v>249.964</v>
      </c>
      <c r="H60" s="372" t="s">
        <v>664</v>
      </c>
      <c r="I60" s="354" t="s">
        <v>14</v>
      </c>
      <c r="J60" s="369" t="s">
        <v>316</v>
      </c>
      <c r="K60" s="157" t="s">
        <v>764</v>
      </c>
      <c r="L60" s="159"/>
    </row>
    <row r="61" spans="1:12" s="151" customFormat="1" ht="12.6" customHeight="1" x14ac:dyDescent="0.3">
      <c r="A61" s="146"/>
      <c r="B61" s="376"/>
      <c r="C61" s="361"/>
      <c r="D61" s="379"/>
      <c r="E61" s="379"/>
      <c r="F61" s="379"/>
      <c r="G61" s="355"/>
      <c r="H61" s="373"/>
      <c r="I61" s="355"/>
      <c r="J61" s="370"/>
      <c r="K61" s="157" t="s">
        <v>395</v>
      </c>
      <c r="L61" s="159"/>
    </row>
    <row r="62" spans="1:12" s="151" customFormat="1" ht="12.6" customHeight="1" x14ac:dyDescent="0.3">
      <c r="A62" s="146"/>
      <c r="B62" s="376"/>
      <c r="C62" s="361"/>
      <c r="D62" s="379"/>
      <c r="E62" s="379"/>
      <c r="F62" s="379"/>
      <c r="G62" s="355"/>
      <c r="H62" s="373"/>
      <c r="I62" s="355"/>
      <c r="J62" s="370"/>
      <c r="K62" s="157" t="s">
        <v>396</v>
      </c>
      <c r="L62" s="159"/>
    </row>
    <row r="63" spans="1:12" s="151" customFormat="1" ht="12.6" customHeight="1" x14ac:dyDescent="0.3">
      <c r="A63" s="146"/>
      <c r="B63" s="377"/>
      <c r="C63" s="362"/>
      <c r="D63" s="380"/>
      <c r="E63" s="380"/>
      <c r="F63" s="380"/>
      <c r="G63" s="356"/>
      <c r="H63" s="374"/>
      <c r="I63" s="356"/>
      <c r="J63" s="371"/>
      <c r="K63" s="157" t="s">
        <v>287</v>
      </c>
      <c r="L63" s="159"/>
    </row>
    <row r="64" spans="1:12" s="151" customFormat="1" ht="12.6" customHeight="1" x14ac:dyDescent="0.3">
      <c r="A64" s="146"/>
      <c r="B64" s="146"/>
      <c r="C64" s="147"/>
      <c r="D64" s="148"/>
      <c r="E64" s="148"/>
      <c r="F64" s="148"/>
      <c r="G64" s="149"/>
      <c r="H64" s="150"/>
      <c r="I64" s="149"/>
      <c r="J64" s="158"/>
      <c r="K64" s="157"/>
      <c r="L64" s="159"/>
    </row>
    <row r="65" spans="1:12" s="151" customFormat="1" ht="12.6" customHeight="1" x14ac:dyDescent="0.3">
      <c r="A65" s="146"/>
      <c r="B65" s="375" t="s">
        <v>47</v>
      </c>
      <c r="C65" s="360">
        <v>84</v>
      </c>
      <c r="D65" s="378">
        <v>20.9</v>
      </c>
      <c r="E65" s="378">
        <v>10</v>
      </c>
      <c r="F65" s="378">
        <v>209</v>
      </c>
      <c r="G65" s="354">
        <v>249.964</v>
      </c>
      <c r="H65" s="372" t="s">
        <v>665</v>
      </c>
      <c r="I65" s="354" t="s">
        <v>14</v>
      </c>
      <c r="J65" s="369" t="s">
        <v>316</v>
      </c>
      <c r="K65" s="157" t="s">
        <v>764</v>
      </c>
      <c r="L65" s="159"/>
    </row>
    <row r="66" spans="1:12" s="151" customFormat="1" ht="12.6" customHeight="1" x14ac:dyDescent="0.3">
      <c r="A66" s="146"/>
      <c r="B66" s="376"/>
      <c r="C66" s="361"/>
      <c r="D66" s="379"/>
      <c r="E66" s="379"/>
      <c r="F66" s="379"/>
      <c r="G66" s="355"/>
      <c r="H66" s="373"/>
      <c r="I66" s="355"/>
      <c r="J66" s="370"/>
      <c r="K66" s="157" t="s">
        <v>395</v>
      </c>
      <c r="L66" s="159"/>
    </row>
    <row r="67" spans="1:12" s="151" customFormat="1" ht="12.6" customHeight="1" x14ac:dyDescent="0.3">
      <c r="A67" s="146"/>
      <c r="B67" s="376"/>
      <c r="C67" s="361"/>
      <c r="D67" s="379"/>
      <c r="E67" s="379"/>
      <c r="F67" s="379"/>
      <c r="G67" s="355"/>
      <c r="H67" s="373"/>
      <c r="I67" s="355"/>
      <c r="J67" s="370"/>
      <c r="K67" s="157" t="s">
        <v>396</v>
      </c>
      <c r="L67" s="159"/>
    </row>
    <row r="68" spans="1:12" s="151" customFormat="1" ht="12.6" customHeight="1" x14ac:dyDescent="0.3">
      <c r="A68" s="146"/>
      <c r="B68" s="377"/>
      <c r="C68" s="362"/>
      <c r="D68" s="380"/>
      <c r="E68" s="380"/>
      <c r="F68" s="380"/>
      <c r="G68" s="356"/>
      <c r="H68" s="374"/>
      <c r="I68" s="356"/>
      <c r="J68" s="371"/>
      <c r="K68" s="157" t="s">
        <v>287</v>
      </c>
      <c r="L68" s="159"/>
    </row>
    <row r="69" spans="1:12" s="151" customFormat="1" ht="12.6" customHeight="1" x14ac:dyDescent="0.3">
      <c r="A69" s="146"/>
      <c r="B69" s="146"/>
      <c r="C69" s="147"/>
      <c r="D69" s="148"/>
      <c r="E69" s="148"/>
      <c r="F69" s="148"/>
      <c r="G69" s="149"/>
      <c r="H69" s="150"/>
      <c r="I69" s="149"/>
      <c r="J69" s="158"/>
      <c r="K69" s="157"/>
      <c r="L69" s="159"/>
    </row>
    <row r="70" spans="1:12" s="151" customFormat="1" ht="12.6" customHeight="1" x14ac:dyDescent="0.3">
      <c r="A70" s="146"/>
      <c r="B70" s="375" t="s">
        <v>47</v>
      </c>
      <c r="C70" s="360">
        <v>129</v>
      </c>
      <c r="D70" s="378">
        <v>22.9</v>
      </c>
      <c r="E70" s="378">
        <v>11</v>
      </c>
      <c r="F70" s="378">
        <v>251.89999999999998</v>
      </c>
      <c r="G70" s="354">
        <v>301.27239999999995</v>
      </c>
      <c r="H70" s="372" t="s">
        <v>666</v>
      </c>
      <c r="I70" s="354" t="s">
        <v>14</v>
      </c>
      <c r="J70" s="369" t="s">
        <v>316</v>
      </c>
      <c r="K70" s="157" t="s">
        <v>764</v>
      </c>
      <c r="L70" s="159"/>
    </row>
    <row r="71" spans="1:12" s="151" customFormat="1" ht="12.6" customHeight="1" x14ac:dyDescent="0.3">
      <c r="A71" s="146"/>
      <c r="B71" s="376"/>
      <c r="C71" s="361"/>
      <c r="D71" s="379"/>
      <c r="E71" s="379"/>
      <c r="F71" s="379"/>
      <c r="G71" s="355"/>
      <c r="H71" s="373"/>
      <c r="I71" s="355"/>
      <c r="J71" s="370"/>
      <c r="K71" s="157" t="s">
        <v>395</v>
      </c>
      <c r="L71" s="159"/>
    </row>
    <row r="72" spans="1:12" s="151" customFormat="1" ht="12.6" customHeight="1" x14ac:dyDescent="0.3">
      <c r="A72" s="146"/>
      <c r="B72" s="376"/>
      <c r="C72" s="361"/>
      <c r="D72" s="379"/>
      <c r="E72" s="379"/>
      <c r="F72" s="379"/>
      <c r="G72" s="355"/>
      <c r="H72" s="373"/>
      <c r="I72" s="355"/>
      <c r="J72" s="370"/>
      <c r="K72" s="157" t="s">
        <v>396</v>
      </c>
      <c r="L72" s="159"/>
    </row>
    <row r="73" spans="1:12" s="151" customFormat="1" ht="12.6" customHeight="1" x14ac:dyDescent="0.3">
      <c r="A73" s="146"/>
      <c r="B73" s="377"/>
      <c r="C73" s="362"/>
      <c r="D73" s="380"/>
      <c r="E73" s="380"/>
      <c r="F73" s="380"/>
      <c r="G73" s="356"/>
      <c r="H73" s="374"/>
      <c r="I73" s="356"/>
      <c r="J73" s="371"/>
      <c r="K73" s="157" t="s">
        <v>287</v>
      </c>
      <c r="L73" s="159"/>
    </row>
    <row r="74" spans="1:12" s="151" customFormat="1" ht="12.6" customHeight="1" x14ac:dyDescent="0.3">
      <c r="A74" s="146"/>
      <c r="B74" s="146"/>
      <c r="C74" s="147"/>
      <c r="D74" s="148"/>
      <c r="E74" s="148"/>
      <c r="F74" s="148"/>
      <c r="G74" s="149"/>
      <c r="H74" s="150"/>
      <c r="I74" s="149"/>
      <c r="J74" s="158"/>
      <c r="K74" s="157"/>
      <c r="L74" s="159"/>
    </row>
    <row r="75" spans="1:12" s="151" customFormat="1" ht="12.6" customHeight="1" x14ac:dyDescent="0.3">
      <c r="A75" s="146"/>
      <c r="B75" s="375" t="s">
        <v>47</v>
      </c>
      <c r="C75" s="360">
        <v>130</v>
      </c>
      <c r="D75" s="378">
        <v>22.9</v>
      </c>
      <c r="E75" s="378">
        <v>11</v>
      </c>
      <c r="F75" s="378">
        <v>251.89999999999998</v>
      </c>
      <c r="G75" s="354">
        <v>301.27239999999995</v>
      </c>
      <c r="H75" s="372" t="s">
        <v>667</v>
      </c>
      <c r="I75" s="354" t="s">
        <v>14</v>
      </c>
      <c r="J75" s="369" t="s">
        <v>316</v>
      </c>
      <c r="K75" s="157" t="s">
        <v>764</v>
      </c>
      <c r="L75" s="159"/>
    </row>
    <row r="76" spans="1:12" s="151" customFormat="1" ht="12.6" customHeight="1" x14ac:dyDescent="0.3">
      <c r="A76" s="146"/>
      <c r="B76" s="376"/>
      <c r="C76" s="361"/>
      <c r="D76" s="379"/>
      <c r="E76" s="379"/>
      <c r="F76" s="379"/>
      <c r="G76" s="355"/>
      <c r="H76" s="373"/>
      <c r="I76" s="355"/>
      <c r="J76" s="370"/>
      <c r="K76" s="157" t="s">
        <v>395</v>
      </c>
      <c r="L76" s="159"/>
    </row>
    <row r="77" spans="1:12" s="151" customFormat="1" ht="12.6" customHeight="1" x14ac:dyDescent="0.3">
      <c r="A77" s="146"/>
      <c r="B77" s="376"/>
      <c r="C77" s="361"/>
      <c r="D77" s="379"/>
      <c r="E77" s="379"/>
      <c r="F77" s="379"/>
      <c r="G77" s="355"/>
      <c r="H77" s="373"/>
      <c r="I77" s="355"/>
      <c r="J77" s="370"/>
      <c r="K77" s="157" t="s">
        <v>396</v>
      </c>
      <c r="L77" s="159"/>
    </row>
    <row r="78" spans="1:12" s="151" customFormat="1" ht="12.6" customHeight="1" x14ac:dyDescent="0.3">
      <c r="A78" s="146"/>
      <c r="B78" s="377"/>
      <c r="C78" s="362"/>
      <c r="D78" s="380"/>
      <c r="E78" s="380"/>
      <c r="F78" s="380"/>
      <c r="G78" s="356"/>
      <c r="H78" s="374"/>
      <c r="I78" s="356"/>
      <c r="J78" s="371"/>
      <c r="K78" s="157" t="s">
        <v>287</v>
      </c>
      <c r="L78" s="159"/>
    </row>
    <row r="79" spans="1:12" s="151" customFormat="1" ht="12.6" customHeight="1" x14ac:dyDescent="0.3">
      <c r="A79" s="146"/>
      <c r="B79" s="146"/>
      <c r="C79" s="147"/>
      <c r="D79" s="148"/>
      <c r="E79" s="148"/>
      <c r="F79" s="148"/>
      <c r="G79" s="149"/>
      <c r="H79" s="150"/>
      <c r="I79" s="149"/>
      <c r="J79" s="158"/>
      <c r="K79" s="157"/>
      <c r="L79" s="159"/>
    </row>
    <row r="80" spans="1:12" s="151" customFormat="1" ht="12.6" customHeight="1" x14ac:dyDescent="0.3">
      <c r="A80" s="146"/>
      <c r="B80" s="375" t="s">
        <v>47</v>
      </c>
      <c r="C80" s="360">
        <v>131</v>
      </c>
      <c r="D80" s="378">
        <v>22.9</v>
      </c>
      <c r="E80" s="378">
        <v>11</v>
      </c>
      <c r="F80" s="378">
        <v>251.89999999999998</v>
      </c>
      <c r="G80" s="354">
        <v>301.27239999999995</v>
      </c>
      <c r="H80" s="372" t="s">
        <v>668</v>
      </c>
      <c r="I80" s="354" t="s">
        <v>14</v>
      </c>
      <c r="J80" s="369" t="s">
        <v>316</v>
      </c>
      <c r="K80" s="157" t="s">
        <v>764</v>
      </c>
      <c r="L80" s="159"/>
    </row>
    <row r="81" spans="1:12" s="151" customFormat="1" ht="12.6" customHeight="1" x14ac:dyDescent="0.3">
      <c r="A81" s="146"/>
      <c r="B81" s="376"/>
      <c r="C81" s="361"/>
      <c r="D81" s="379"/>
      <c r="E81" s="379"/>
      <c r="F81" s="379"/>
      <c r="G81" s="355"/>
      <c r="H81" s="373"/>
      <c r="I81" s="355"/>
      <c r="J81" s="370"/>
      <c r="K81" s="157" t="s">
        <v>395</v>
      </c>
      <c r="L81" s="159"/>
    </row>
    <row r="82" spans="1:12" s="151" customFormat="1" ht="12.6" customHeight="1" x14ac:dyDescent="0.3">
      <c r="A82" s="146"/>
      <c r="B82" s="376"/>
      <c r="C82" s="361"/>
      <c r="D82" s="379"/>
      <c r="E82" s="379"/>
      <c r="F82" s="379"/>
      <c r="G82" s="355"/>
      <c r="H82" s="373"/>
      <c r="I82" s="355"/>
      <c r="J82" s="370"/>
      <c r="K82" s="157" t="s">
        <v>396</v>
      </c>
      <c r="L82" s="159"/>
    </row>
    <row r="83" spans="1:12" s="151" customFormat="1" ht="12.6" customHeight="1" x14ac:dyDescent="0.3">
      <c r="A83" s="146"/>
      <c r="B83" s="377"/>
      <c r="C83" s="362"/>
      <c r="D83" s="380"/>
      <c r="E83" s="380"/>
      <c r="F83" s="380"/>
      <c r="G83" s="356"/>
      <c r="H83" s="374"/>
      <c r="I83" s="356"/>
      <c r="J83" s="371"/>
      <c r="K83" s="157" t="s">
        <v>287</v>
      </c>
      <c r="L83" s="159"/>
    </row>
    <row r="84" spans="1:12" s="151" customFormat="1" ht="12.6" customHeight="1" x14ac:dyDescent="0.3">
      <c r="A84" s="146"/>
      <c r="B84" s="146"/>
      <c r="C84" s="147"/>
      <c r="D84" s="148"/>
      <c r="E84" s="148"/>
      <c r="F84" s="148"/>
      <c r="G84" s="149"/>
      <c r="H84" s="150"/>
      <c r="I84" s="149"/>
      <c r="J84" s="158"/>
      <c r="K84" s="157"/>
      <c r="L84" s="159"/>
    </row>
    <row r="85" spans="1:12" s="151" customFormat="1" ht="12.6" customHeight="1" x14ac:dyDescent="0.3">
      <c r="A85" s="146"/>
      <c r="B85" s="375" t="s">
        <v>47</v>
      </c>
      <c r="C85" s="360">
        <v>132</v>
      </c>
      <c r="D85" s="378">
        <v>22.9</v>
      </c>
      <c r="E85" s="378">
        <v>11</v>
      </c>
      <c r="F85" s="378">
        <v>251.89999999999998</v>
      </c>
      <c r="G85" s="354">
        <v>301.27239999999995</v>
      </c>
      <c r="H85" s="372" t="s">
        <v>669</v>
      </c>
      <c r="I85" s="354" t="s">
        <v>14</v>
      </c>
      <c r="J85" s="369" t="s">
        <v>316</v>
      </c>
      <c r="K85" s="157" t="s">
        <v>764</v>
      </c>
      <c r="L85" s="159"/>
    </row>
    <row r="86" spans="1:12" s="151" customFormat="1" ht="12.6" customHeight="1" x14ac:dyDescent="0.3">
      <c r="A86" s="146"/>
      <c r="B86" s="376"/>
      <c r="C86" s="361"/>
      <c r="D86" s="379"/>
      <c r="E86" s="379"/>
      <c r="F86" s="379"/>
      <c r="G86" s="355"/>
      <c r="H86" s="373"/>
      <c r="I86" s="355"/>
      <c r="J86" s="370"/>
      <c r="K86" s="157" t="s">
        <v>395</v>
      </c>
      <c r="L86" s="159"/>
    </row>
    <row r="87" spans="1:12" s="151" customFormat="1" ht="12.6" customHeight="1" x14ac:dyDescent="0.3">
      <c r="A87" s="146"/>
      <c r="B87" s="376"/>
      <c r="C87" s="361"/>
      <c r="D87" s="379"/>
      <c r="E87" s="379"/>
      <c r="F87" s="379"/>
      <c r="G87" s="355"/>
      <c r="H87" s="373"/>
      <c r="I87" s="355"/>
      <c r="J87" s="370"/>
      <c r="K87" s="157" t="s">
        <v>396</v>
      </c>
      <c r="L87" s="159"/>
    </row>
    <row r="88" spans="1:12" s="151" customFormat="1" ht="12.6" customHeight="1" x14ac:dyDescent="0.3">
      <c r="A88" s="146"/>
      <c r="B88" s="377"/>
      <c r="C88" s="362"/>
      <c r="D88" s="380"/>
      <c r="E88" s="380"/>
      <c r="F88" s="380"/>
      <c r="G88" s="356"/>
      <c r="H88" s="374"/>
      <c r="I88" s="356"/>
      <c r="J88" s="371"/>
      <c r="K88" s="157" t="s">
        <v>287</v>
      </c>
      <c r="L88" s="159"/>
    </row>
    <row r="89" spans="1:12" s="151" customFormat="1" ht="12.6" customHeight="1" x14ac:dyDescent="0.3">
      <c r="A89" s="146"/>
      <c r="B89" s="146"/>
      <c r="C89" s="147"/>
      <c r="D89" s="148"/>
      <c r="E89" s="148"/>
      <c r="F89" s="148"/>
      <c r="G89" s="149"/>
      <c r="H89" s="150"/>
      <c r="I89" s="149"/>
      <c r="J89" s="158"/>
      <c r="K89" s="157"/>
      <c r="L89" s="159"/>
    </row>
    <row r="90" spans="1:12" s="151" customFormat="1" ht="12.6" customHeight="1" x14ac:dyDescent="0.3">
      <c r="A90" s="146"/>
      <c r="B90" s="375" t="s">
        <v>47</v>
      </c>
      <c r="C90" s="360">
        <v>133</v>
      </c>
      <c r="D90" s="378">
        <v>22.9</v>
      </c>
      <c r="E90" s="378">
        <v>11</v>
      </c>
      <c r="F90" s="378">
        <v>251.89999999999998</v>
      </c>
      <c r="G90" s="354">
        <v>301.27239999999995</v>
      </c>
      <c r="H90" s="372" t="s">
        <v>670</v>
      </c>
      <c r="I90" s="354" t="s">
        <v>14</v>
      </c>
      <c r="J90" s="369" t="s">
        <v>316</v>
      </c>
      <c r="K90" s="157" t="s">
        <v>764</v>
      </c>
      <c r="L90" s="159"/>
    </row>
    <row r="91" spans="1:12" s="151" customFormat="1" ht="12.6" customHeight="1" x14ac:dyDescent="0.3">
      <c r="A91" s="146"/>
      <c r="B91" s="376"/>
      <c r="C91" s="361"/>
      <c r="D91" s="379"/>
      <c r="E91" s="379"/>
      <c r="F91" s="379"/>
      <c r="G91" s="355"/>
      <c r="H91" s="373"/>
      <c r="I91" s="355"/>
      <c r="J91" s="370"/>
      <c r="K91" s="157" t="s">
        <v>395</v>
      </c>
      <c r="L91" s="159"/>
    </row>
    <row r="92" spans="1:12" s="151" customFormat="1" ht="12.6" customHeight="1" x14ac:dyDescent="0.3">
      <c r="A92" s="146"/>
      <c r="B92" s="376"/>
      <c r="C92" s="361"/>
      <c r="D92" s="379"/>
      <c r="E92" s="379"/>
      <c r="F92" s="379"/>
      <c r="G92" s="355"/>
      <c r="H92" s="373"/>
      <c r="I92" s="355"/>
      <c r="J92" s="370"/>
      <c r="K92" s="157" t="s">
        <v>396</v>
      </c>
      <c r="L92" s="159"/>
    </row>
    <row r="93" spans="1:12" s="151" customFormat="1" ht="12.6" customHeight="1" x14ac:dyDescent="0.3">
      <c r="A93" s="146"/>
      <c r="B93" s="377"/>
      <c r="C93" s="362"/>
      <c r="D93" s="380"/>
      <c r="E93" s="380"/>
      <c r="F93" s="380"/>
      <c r="G93" s="356"/>
      <c r="H93" s="374"/>
      <c r="I93" s="356"/>
      <c r="J93" s="371"/>
      <c r="K93" s="157" t="s">
        <v>287</v>
      </c>
      <c r="L93" s="159"/>
    </row>
    <row r="94" spans="1:12" s="151" customFormat="1" ht="12.6" customHeight="1" x14ac:dyDescent="0.3">
      <c r="A94" s="146"/>
      <c r="B94" s="146"/>
      <c r="C94" s="147"/>
      <c r="D94" s="148"/>
      <c r="E94" s="148"/>
      <c r="F94" s="148"/>
      <c r="G94" s="149"/>
      <c r="H94" s="150"/>
      <c r="I94" s="149"/>
      <c r="J94" s="158"/>
      <c r="K94" s="157"/>
      <c r="L94" s="159"/>
    </row>
    <row r="95" spans="1:12" s="151" customFormat="1" ht="12.6" customHeight="1" x14ac:dyDescent="0.3">
      <c r="A95" s="146"/>
      <c r="B95" s="375" t="s">
        <v>47</v>
      </c>
      <c r="C95" s="360">
        <v>134</v>
      </c>
      <c r="D95" s="378">
        <v>22.9</v>
      </c>
      <c r="E95" s="378">
        <v>11</v>
      </c>
      <c r="F95" s="378">
        <v>251.89999999999998</v>
      </c>
      <c r="G95" s="354">
        <v>301.27239999999995</v>
      </c>
      <c r="H95" s="372" t="s">
        <v>671</v>
      </c>
      <c r="I95" s="354" t="s">
        <v>14</v>
      </c>
      <c r="J95" s="369" t="s">
        <v>316</v>
      </c>
      <c r="K95" s="157" t="s">
        <v>764</v>
      </c>
      <c r="L95" s="159"/>
    </row>
    <row r="96" spans="1:12" s="151" customFormat="1" ht="12.6" customHeight="1" x14ac:dyDescent="0.3">
      <c r="A96" s="146"/>
      <c r="B96" s="376"/>
      <c r="C96" s="361"/>
      <c r="D96" s="379"/>
      <c r="E96" s="379"/>
      <c r="F96" s="379"/>
      <c r="G96" s="355"/>
      <c r="H96" s="373"/>
      <c r="I96" s="355"/>
      <c r="J96" s="370"/>
      <c r="K96" s="157" t="s">
        <v>395</v>
      </c>
      <c r="L96" s="159"/>
    </row>
    <row r="97" spans="1:12" s="151" customFormat="1" ht="12.6" customHeight="1" x14ac:dyDescent="0.3">
      <c r="A97" s="146"/>
      <c r="B97" s="376"/>
      <c r="C97" s="361"/>
      <c r="D97" s="379"/>
      <c r="E97" s="379"/>
      <c r="F97" s="379"/>
      <c r="G97" s="355"/>
      <c r="H97" s="373"/>
      <c r="I97" s="355"/>
      <c r="J97" s="370"/>
      <c r="K97" s="157" t="s">
        <v>396</v>
      </c>
      <c r="L97" s="159"/>
    </row>
    <row r="98" spans="1:12" s="151" customFormat="1" ht="12.6" customHeight="1" x14ac:dyDescent="0.3">
      <c r="A98" s="146"/>
      <c r="B98" s="377"/>
      <c r="C98" s="362"/>
      <c r="D98" s="380"/>
      <c r="E98" s="380"/>
      <c r="F98" s="380"/>
      <c r="G98" s="356"/>
      <c r="H98" s="374"/>
      <c r="I98" s="356"/>
      <c r="J98" s="371"/>
      <c r="K98" s="157" t="s">
        <v>287</v>
      </c>
      <c r="L98" s="159"/>
    </row>
    <row r="99" spans="1:12" s="151" customFormat="1" ht="12.6" customHeight="1" x14ac:dyDescent="0.3">
      <c r="A99" s="146"/>
      <c r="B99" s="146"/>
      <c r="C99" s="147"/>
      <c r="D99" s="148"/>
      <c r="E99" s="148"/>
      <c r="F99" s="148"/>
      <c r="G99" s="149"/>
      <c r="H99" s="150"/>
      <c r="I99" s="149"/>
      <c r="J99" s="158"/>
      <c r="K99" s="157"/>
      <c r="L99" s="159"/>
    </row>
    <row r="100" spans="1:12" s="151" customFormat="1" ht="12.6" customHeight="1" x14ac:dyDescent="0.3">
      <c r="A100" s="146"/>
      <c r="B100" s="375" t="s">
        <v>47</v>
      </c>
      <c r="C100" s="360">
        <v>135</v>
      </c>
      <c r="D100" s="378">
        <v>22.9</v>
      </c>
      <c r="E100" s="378">
        <v>11</v>
      </c>
      <c r="F100" s="378">
        <v>251.89999999999998</v>
      </c>
      <c r="G100" s="354">
        <v>301.27239999999995</v>
      </c>
      <c r="H100" s="372" t="s">
        <v>672</v>
      </c>
      <c r="I100" s="354" t="s">
        <v>14</v>
      </c>
      <c r="J100" s="369" t="s">
        <v>316</v>
      </c>
      <c r="K100" s="157" t="s">
        <v>764</v>
      </c>
      <c r="L100" s="159"/>
    </row>
    <row r="101" spans="1:12" s="151" customFormat="1" ht="12.6" customHeight="1" x14ac:dyDescent="0.3">
      <c r="A101" s="146"/>
      <c r="B101" s="376"/>
      <c r="C101" s="361"/>
      <c r="D101" s="379"/>
      <c r="E101" s="379"/>
      <c r="F101" s="379"/>
      <c r="G101" s="355"/>
      <c r="H101" s="373"/>
      <c r="I101" s="355"/>
      <c r="J101" s="370"/>
      <c r="K101" s="157" t="s">
        <v>395</v>
      </c>
      <c r="L101" s="159"/>
    </row>
    <row r="102" spans="1:12" s="151" customFormat="1" ht="12.6" customHeight="1" x14ac:dyDescent="0.3">
      <c r="A102" s="146"/>
      <c r="B102" s="376"/>
      <c r="C102" s="361"/>
      <c r="D102" s="379"/>
      <c r="E102" s="379"/>
      <c r="F102" s="379"/>
      <c r="G102" s="355"/>
      <c r="H102" s="373"/>
      <c r="I102" s="355"/>
      <c r="J102" s="370"/>
      <c r="K102" s="157" t="s">
        <v>396</v>
      </c>
      <c r="L102" s="159"/>
    </row>
    <row r="103" spans="1:12" s="151" customFormat="1" ht="12.6" customHeight="1" x14ac:dyDescent="0.3">
      <c r="A103" s="146"/>
      <c r="B103" s="377"/>
      <c r="C103" s="362"/>
      <c r="D103" s="380"/>
      <c r="E103" s="380"/>
      <c r="F103" s="380"/>
      <c r="G103" s="356"/>
      <c r="H103" s="374"/>
      <c r="I103" s="356"/>
      <c r="J103" s="371"/>
      <c r="K103" s="157" t="s">
        <v>287</v>
      </c>
      <c r="L103" s="159"/>
    </row>
    <row r="104" spans="1:12" s="151" customFormat="1" ht="12.6" customHeight="1" x14ac:dyDescent="0.3">
      <c r="A104" s="146"/>
      <c r="B104" s="146"/>
      <c r="C104" s="147"/>
      <c r="D104" s="148"/>
      <c r="E104" s="148"/>
      <c r="F104" s="148"/>
      <c r="G104" s="149"/>
      <c r="H104" s="150"/>
      <c r="I104" s="149"/>
      <c r="J104" s="158"/>
      <c r="K104" s="157"/>
      <c r="L104" s="159"/>
    </row>
    <row r="105" spans="1:12" s="151" customFormat="1" ht="12.6" customHeight="1" x14ac:dyDescent="0.3">
      <c r="A105" s="146"/>
      <c r="B105" s="375" t="s">
        <v>47</v>
      </c>
      <c r="C105" s="360">
        <v>136</v>
      </c>
      <c r="D105" s="378">
        <v>22.9</v>
      </c>
      <c r="E105" s="378">
        <v>11</v>
      </c>
      <c r="F105" s="378">
        <v>251.89999999999998</v>
      </c>
      <c r="G105" s="354">
        <v>301.27239999999995</v>
      </c>
      <c r="H105" s="372" t="s">
        <v>673</v>
      </c>
      <c r="I105" s="354" t="s">
        <v>14</v>
      </c>
      <c r="J105" s="369" t="s">
        <v>316</v>
      </c>
      <c r="K105" s="157" t="s">
        <v>764</v>
      </c>
      <c r="L105" s="159"/>
    </row>
    <row r="106" spans="1:12" s="151" customFormat="1" ht="12.6" customHeight="1" x14ac:dyDescent="0.3">
      <c r="A106" s="146"/>
      <c r="B106" s="376"/>
      <c r="C106" s="361"/>
      <c r="D106" s="379"/>
      <c r="E106" s="379"/>
      <c r="F106" s="379"/>
      <c r="G106" s="355"/>
      <c r="H106" s="373"/>
      <c r="I106" s="355"/>
      <c r="J106" s="370"/>
      <c r="K106" s="157" t="s">
        <v>395</v>
      </c>
      <c r="L106" s="159"/>
    </row>
    <row r="107" spans="1:12" s="151" customFormat="1" ht="12.6" customHeight="1" x14ac:dyDescent="0.3">
      <c r="A107" s="146"/>
      <c r="B107" s="376"/>
      <c r="C107" s="361"/>
      <c r="D107" s="379"/>
      <c r="E107" s="379"/>
      <c r="F107" s="379"/>
      <c r="G107" s="355"/>
      <c r="H107" s="373"/>
      <c r="I107" s="355"/>
      <c r="J107" s="370"/>
      <c r="K107" s="157" t="s">
        <v>396</v>
      </c>
      <c r="L107" s="159"/>
    </row>
    <row r="108" spans="1:12" s="151" customFormat="1" ht="12.6" customHeight="1" x14ac:dyDescent="0.3">
      <c r="A108" s="146"/>
      <c r="B108" s="377"/>
      <c r="C108" s="362"/>
      <c r="D108" s="380"/>
      <c r="E108" s="380"/>
      <c r="F108" s="380"/>
      <c r="G108" s="356"/>
      <c r="H108" s="374"/>
      <c r="I108" s="356"/>
      <c r="J108" s="371"/>
      <c r="K108" s="157" t="s">
        <v>287</v>
      </c>
      <c r="L108" s="159"/>
    </row>
    <row r="109" spans="1:12" s="151" customFormat="1" ht="12.6" customHeight="1" x14ac:dyDescent="0.3">
      <c r="A109" s="146"/>
      <c r="B109" s="146"/>
      <c r="C109" s="147"/>
      <c r="D109" s="148"/>
      <c r="E109" s="148"/>
      <c r="F109" s="148"/>
      <c r="G109" s="149"/>
      <c r="H109" s="150"/>
      <c r="I109" s="149"/>
      <c r="J109" s="158"/>
      <c r="K109" s="157"/>
      <c r="L109" s="159"/>
    </row>
    <row r="110" spans="1:12" s="151" customFormat="1" ht="12.6" customHeight="1" x14ac:dyDescent="0.3">
      <c r="A110" s="146"/>
      <c r="B110" s="375" t="s">
        <v>47</v>
      </c>
      <c r="C110" s="360">
        <v>137</v>
      </c>
      <c r="D110" s="378">
        <v>22.9</v>
      </c>
      <c r="E110" s="378">
        <v>11</v>
      </c>
      <c r="F110" s="378">
        <v>251.89999999999998</v>
      </c>
      <c r="G110" s="354">
        <v>301.27239999999995</v>
      </c>
      <c r="H110" s="372" t="s">
        <v>674</v>
      </c>
      <c r="I110" s="354" t="s">
        <v>14</v>
      </c>
      <c r="J110" s="369" t="s">
        <v>316</v>
      </c>
      <c r="K110" s="157" t="s">
        <v>764</v>
      </c>
      <c r="L110" s="159"/>
    </row>
    <row r="111" spans="1:12" s="151" customFormat="1" ht="12.6" customHeight="1" x14ac:dyDescent="0.3">
      <c r="A111" s="146"/>
      <c r="B111" s="376"/>
      <c r="C111" s="361"/>
      <c r="D111" s="379"/>
      <c r="E111" s="379"/>
      <c r="F111" s="379"/>
      <c r="G111" s="355"/>
      <c r="H111" s="373"/>
      <c r="I111" s="355"/>
      <c r="J111" s="370"/>
      <c r="K111" s="157" t="s">
        <v>395</v>
      </c>
      <c r="L111" s="159"/>
    </row>
    <row r="112" spans="1:12" s="151" customFormat="1" ht="12.6" customHeight="1" x14ac:dyDescent="0.3">
      <c r="A112" s="146"/>
      <c r="B112" s="376"/>
      <c r="C112" s="361"/>
      <c r="D112" s="379"/>
      <c r="E112" s="379"/>
      <c r="F112" s="379"/>
      <c r="G112" s="355"/>
      <c r="H112" s="373"/>
      <c r="I112" s="355"/>
      <c r="J112" s="370"/>
      <c r="K112" s="157" t="s">
        <v>396</v>
      </c>
      <c r="L112" s="159"/>
    </row>
    <row r="113" spans="1:12" s="151" customFormat="1" ht="12.6" customHeight="1" x14ac:dyDescent="0.3">
      <c r="A113" s="146"/>
      <c r="B113" s="377"/>
      <c r="C113" s="362"/>
      <c r="D113" s="380"/>
      <c r="E113" s="380"/>
      <c r="F113" s="380"/>
      <c r="G113" s="356"/>
      <c r="H113" s="374"/>
      <c r="I113" s="356"/>
      <c r="J113" s="371"/>
      <c r="K113" s="157" t="s">
        <v>287</v>
      </c>
      <c r="L113" s="159"/>
    </row>
    <row r="114" spans="1:12" s="151" customFormat="1" ht="12.6" customHeight="1" x14ac:dyDescent="0.3">
      <c r="A114" s="146"/>
      <c r="B114" s="146"/>
      <c r="C114" s="147"/>
      <c r="D114" s="148"/>
      <c r="E114" s="148"/>
      <c r="F114" s="148"/>
      <c r="G114" s="149"/>
      <c r="H114" s="150"/>
      <c r="I114" s="149"/>
      <c r="J114" s="158"/>
      <c r="K114" s="157"/>
      <c r="L114" s="159"/>
    </row>
    <row r="115" spans="1:12" s="151" customFormat="1" ht="12.6" customHeight="1" x14ac:dyDescent="0.3">
      <c r="A115" s="146"/>
      <c r="B115" s="375" t="s">
        <v>92</v>
      </c>
      <c r="C115" s="360">
        <v>31</v>
      </c>
      <c r="D115" s="378">
        <v>20.9</v>
      </c>
      <c r="E115" s="378">
        <v>10</v>
      </c>
      <c r="F115" s="378">
        <v>209</v>
      </c>
      <c r="G115" s="354">
        <v>249.964</v>
      </c>
      <c r="H115" s="372" t="s">
        <v>675</v>
      </c>
      <c r="I115" s="354" t="s">
        <v>14</v>
      </c>
      <c r="J115" s="369" t="s">
        <v>316</v>
      </c>
      <c r="K115" s="157" t="s">
        <v>764</v>
      </c>
      <c r="L115" s="159"/>
    </row>
    <row r="116" spans="1:12" s="151" customFormat="1" ht="12.6" customHeight="1" x14ac:dyDescent="0.3">
      <c r="A116" s="146"/>
      <c r="B116" s="376"/>
      <c r="C116" s="361"/>
      <c r="D116" s="379"/>
      <c r="E116" s="379"/>
      <c r="F116" s="379"/>
      <c r="G116" s="355"/>
      <c r="H116" s="373"/>
      <c r="I116" s="355"/>
      <c r="J116" s="370"/>
      <c r="K116" s="157" t="s">
        <v>395</v>
      </c>
      <c r="L116" s="159"/>
    </row>
    <row r="117" spans="1:12" s="151" customFormat="1" ht="12.6" customHeight="1" x14ac:dyDescent="0.3">
      <c r="A117" s="146"/>
      <c r="B117" s="376"/>
      <c r="C117" s="361"/>
      <c r="D117" s="379"/>
      <c r="E117" s="379"/>
      <c r="F117" s="379"/>
      <c r="G117" s="355"/>
      <c r="H117" s="373"/>
      <c r="I117" s="355"/>
      <c r="J117" s="370"/>
      <c r="K117" s="157" t="s">
        <v>396</v>
      </c>
      <c r="L117" s="159"/>
    </row>
    <row r="118" spans="1:12" s="151" customFormat="1" ht="12.6" customHeight="1" x14ac:dyDescent="0.3">
      <c r="A118" s="146"/>
      <c r="B118" s="377"/>
      <c r="C118" s="362"/>
      <c r="D118" s="380"/>
      <c r="E118" s="380"/>
      <c r="F118" s="380"/>
      <c r="G118" s="356"/>
      <c r="H118" s="374"/>
      <c r="I118" s="356"/>
      <c r="J118" s="371"/>
      <c r="K118" s="157" t="s">
        <v>287</v>
      </c>
      <c r="L118" s="159"/>
    </row>
    <row r="119" spans="1:12" s="151" customFormat="1" ht="12.6" customHeight="1" x14ac:dyDescent="0.3">
      <c r="A119" s="146"/>
      <c r="B119" s="146"/>
      <c r="C119" s="147"/>
      <c r="D119" s="148"/>
      <c r="E119" s="148"/>
      <c r="F119" s="148"/>
      <c r="G119" s="149"/>
      <c r="H119" s="150"/>
      <c r="I119" s="149"/>
      <c r="J119" s="158"/>
      <c r="K119" s="157"/>
      <c r="L119" s="159"/>
    </row>
    <row r="120" spans="1:12" s="151" customFormat="1" ht="12.6" customHeight="1" x14ac:dyDescent="0.3">
      <c r="A120" s="146"/>
      <c r="B120" s="375" t="s">
        <v>92</v>
      </c>
      <c r="C120" s="360">
        <v>32</v>
      </c>
      <c r="D120" s="378">
        <v>20.9</v>
      </c>
      <c r="E120" s="378">
        <v>10</v>
      </c>
      <c r="F120" s="378">
        <v>209</v>
      </c>
      <c r="G120" s="354">
        <v>249.964</v>
      </c>
      <c r="H120" s="372" t="s">
        <v>676</v>
      </c>
      <c r="I120" s="354" t="s">
        <v>14</v>
      </c>
      <c r="J120" s="369" t="s">
        <v>316</v>
      </c>
      <c r="K120" s="157" t="s">
        <v>764</v>
      </c>
      <c r="L120" s="159"/>
    </row>
    <row r="121" spans="1:12" s="151" customFormat="1" ht="12.6" customHeight="1" x14ac:dyDescent="0.3">
      <c r="A121" s="146"/>
      <c r="B121" s="376"/>
      <c r="C121" s="361"/>
      <c r="D121" s="379"/>
      <c r="E121" s="379"/>
      <c r="F121" s="379"/>
      <c r="G121" s="355"/>
      <c r="H121" s="373"/>
      <c r="I121" s="355"/>
      <c r="J121" s="370"/>
      <c r="K121" s="157" t="s">
        <v>395</v>
      </c>
      <c r="L121" s="159"/>
    </row>
    <row r="122" spans="1:12" s="151" customFormat="1" ht="12.6" customHeight="1" x14ac:dyDescent="0.3">
      <c r="A122" s="146"/>
      <c r="B122" s="376"/>
      <c r="C122" s="361"/>
      <c r="D122" s="379"/>
      <c r="E122" s="379"/>
      <c r="F122" s="379"/>
      <c r="G122" s="355"/>
      <c r="H122" s="373"/>
      <c r="I122" s="355"/>
      <c r="J122" s="370"/>
      <c r="K122" s="157" t="s">
        <v>396</v>
      </c>
      <c r="L122" s="159"/>
    </row>
    <row r="123" spans="1:12" s="151" customFormat="1" ht="12.6" customHeight="1" x14ac:dyDescent="0.3">
      <c r="A123" s="146"/>
      <c r="B123" s="377"/>
      <c r="C123" s="362"/>
      <c r="D123" s="380"/>
      <c r="E123" s="380"/>
      <c r="F123" s="380"/>
      <c r="G123" s="356"/>
      <c r="H123" s="374"/>
      <c r="I123" s="356"/>
      <c r="J123" s="371"/>
      <c r="K123" s="157" t="s">
        <v>287</v>
      </c>
      <c r="L123" s="159"/>
    </row>
    <row r="124" spans="1:12" s="151" customFormat="1" ht="12.6" customHeight="1" x14ac:dyDescent="0.3">
      <c r="A124" s="146"/>
      <c r="B124" s="146"/>
      <c r="C124" s="147"/>
      <c r="D124" s="148"/>
      <c r="E124" s="148"/>
      <c r="F124" s="148"/>
      <c r="G124" s="149"/>
      <c r="H124" s="150"/>
      <c r="I124" s="149"/>
      <c r="J124" s="158"/>
      <c r="K124" s="157"/>
      <c r="L124" s="159"/>
    </row>
    <row r="125" spans="1:12" s="151" customFormat="1" ht="12.6" customHeight="1" x14ac:dyDescent="0.3">
      <c r="A125" s="146"/>
      <c r="B125" s="375" t="s">
        <v>92</v>
      </c>
      <c r="C125" s="360">
        <v>33</v>
      </c>
      <c r="D125" s="378">
        <v>20.9</v>
      </c>
      <c r="E125" s="378">
        <v>10</v>
      </c>
      <c r="F125" s="378">
        <v>209</v>
      </c>
      <c r="G125" s="354">
        <v>249.964</v>
      </c>
      <c r="H125" s="372" t="s">
        <v>677</v>
      </c>
      <c r="I125" s="354" t="s">
        <v>14</v>
      </c>
      <c r="J125" s="369" t="s">
        <v>316</v>
      </c>
      <c r="K125" s="157" t="s">
        <v>764</v>
      </c>
      <c r="L125" s="159"/>
    </row>
    <row r="126" spans="1:12" s="151" customFormat="1" ht="12.6" customHeight="1" x14ac:dyDescent="0.3">
      <c r="A126" s="146"/>
      <c r="B126" s="376"/>
      <c r="C126" s="361"/>
      <c r="D126" s="379"/>
      <c r="E126" s="379"/>
      <c r="F126" s="379"/>
      <c r="G126" s="355"/>
      <c r="H126" s="373"/>
      <c r="I126" s="355"/>
      <c r="J126" s="370"/>
      <c r="K126" s="157" t="s">
        <v>395</v>
      </c>
      <c r="L126" s="159"/>
    </row>
    <row r="127" spans="1:12" s="151" customFormat="1" ht="12.6" customHeight="1" x14ac:dyDescent="0.3">
      <c r="A127" s="146"/>
      <c r="B127" s="376"/>
      <c r="C127" s="361"/>
      <c r="D127" s="379"/>
      <c r="E127" s="379"/>
      <c r="F127" s="379"/>
      <c r="G127" s="355"/>
      <c r="H127" s="373"/>
      <c r="I127" s="355"/>
      <c r="J127" s="370"/>
      <c r="K127" s="157" t="s">
        <v>396</v>
      </c>
      <c r="L127" s="159"/>
    </row>
    <row r="128" spans="1:12" s="151" customFormat="1" ht="12.6" customHeight="1" x14ac:dyDescent="0.3">
      <c r="A128" s="146"/>
      <c r="B128" s="377"/>
      <c r="C128" s="362"/>
      <c r="D128" s="380"/>
      <c r="E128" s="380"/>
      <c r="F128" s="380"/>
      <c r="G128" s="356"/>
      <c r="H128" s="374"/>
      <c r="I128" s="356"/>
      <c r="J128" s="371"/>
      <c r="K128" s="157" t="s">
        <v>287</v>
      </c>
      <c r="L128" s="159"/>
    </row>
    <row r="129" spans="1:12" s="151" customFormat="1" ht="12.6" customHeight="1" x14ac:dyDescent="0.3">
      <c r="A129" s="146"/>
      <c r="B129" s="146"/>
      <c r="C129" s="147"/>
      <c r="D129" s="148"/>
      <c r="E129" s="148"/>
      <c r="F129" s="148"/>
      <c r="G129" s="149"/>
      <c r="H129" s="150"/>
      <c r="I129" s="149"/>
      <c r="J129" s="158"/>
      <c r="K129" s="157"/>
      <c r="L129" s="159"/>
    </row>
    <row r="130" spans="1:12" s="151" customFormat="1" ht="12.6" customHeight="1" x14ac:dyDescent="0.3">
      <c r="A130" s="146"/>
      <c r="B130" s="375" t="s">
        <v>92</v>
      </c>
      <c r="C130" s="360">
        <v>34</v>
      </c>
      <c r="D130" s="378">
        <v>20.9</v>
      </c>
      <c r="E130" s="378">
        <v>10</v>
      </c>
      <c r="F130" s="378">
        <v>209</v>
      </c>
      <c r="G130" s="354">
        <v>249.964</v>
      </c>
      <c r="H130" s="372" t="s">
        <v>678</v>
      </c>
      <c r="I130" s="354" t="s">
        <v>14</v>
      </c>
      <c r="J130" s="369" t="s">
        <v>316</v>
      </c>
      <c r="K130" s="157" t="s">
        <v>764</v>
      </c>
      <c r="L130" s="159"/>
    </row>
    <row r="131" spans="1:12" s="151" customFormat="1" ht="12.6" customHeight="1" x14ac:dyDescent="0.3">
      <c r="A131" s="146"/>
      <c r="B131" s="376"/>
      <c r="C131" s="361"/>
      <c r="D131" s="379"/>
      <c r="E131" s="379"/>
      <c r="F131" s="379"/>
      <c r="G131" s="355"/>
      <c r="H131" s="373"/>
      <c r="I131" s="355"/>
      <c r="J131" s="370"/>
      <c r="K131" s="157" t="s">
        <v>395</v>
      </c>
      <c r="L131" s="159"/>
    </row>
    <row r="132" spans="1:12" s="151" customFormat="1" ht="12.6" customHeight="1" x14ac:dyDescent="0.3">
      <c r="A132" s="146"/>
      <c r="B132" s="376"/>
      <c r="C132" s="361"/>
      <c r="D132" s="379"/>
      <c r="E132" s="379"/>
      <c r="F132" s="379"/>
      <c r="G132" s="355"/>
      <c r="H132" s="373"/>
      <c r="I132" s="355"/>
      <c r="J132" s="370"/>
      <c r="K132" s="157" t="s">
        <v>396</v>
      </c>
      <c r="L132" s="159"/>
    </row>
    <row r="133" spans="1:12" s="151" customFormat="1" ht="12.6" customHeight="1" x14ac:dyDescent="0.3">
      <c r="A133" s="146"/>
      <c r="B133" s="377"/>
      <c r="C133" s="362"/>
      <c r="D133" s="380"/>
      <c r="E133" s="380"/>
      <c r="F133" s="380"/>
      <c r="G133" s="356"/>
      <c r="H133" s="374"/>
      <c r="I133" s="356"/>
      <c r="J133" s="371"/>
      <c r="K133" s="157" t="s">
        <v>287</v>
      </c>
      <c r="L133" s="159"/>
    </row>
    <row r="134" spans="1:12" s="151" customFormat="1" ht="12.6" customHeight="1" x14ac:dyDescent="0.3">
      <c r="A134" s="146"/>
      <c r="B134" s="146"/>
      <c r="C134" s="147"/>
      <c r="D134" s="148"/>
      <c r="E134" s="148"/>
      <c r="F134" s="148"/>
      <c r="G134" s="149"/>
      <c r="H134" s="150"/>
      <c r="I134" s="149"/>
      <c r="J134" s="158"/>
      <c r="K134" s="157"/>
      <c r="L134" s="159"/>
    </row>
    <row r="135" spans="1:12" s="151" customFormat="1" ht="12.6" customHeight="1" x14ac:dyDescent="0.25">
      <c r="A135" s="146"/>
      <c r="B135" s="375" t="s">
        <v>92</v>
      </c>
      <c r="C135" s="360">
        <v>61</v>
      </c>
      <c r="D135" s="378">
        <v>18.600000000000001</v>
      </c>
      <c r="E135" s="378">
        <v>8.1</v>
      </c>
      <c r="F135" s="378">
        <v>150.66</v>
      </c>
      <c r="G135" s="354">
        <v>180.18935999999999</v>
      </c>
      <c r="H135" s="372" t="s">
        <v>397</v>
      </c>
      <c r="I135" s="354" t="s">
        <v>14</v>
      </c>
      <c r="J135" s="369" t="s">
        <v>322</v>
      </c>
      <c r="K135" s="164" t="s">
        <v>649</v>
      </c>
      <c r="L135" s="159"/>
    </row>
    <row r="136" spans="1:12" s="151" customFormat="1" ht="12.6" customHeight="1" x14ac:dyDescent="0.25">
      <c r="A136" s="146"/>
      <c r="B136" s="376"/>
      <c r="C136" s="361"/>
      <c r="D136" s="379"/>
      <c r="E136" s="379"/>
      <c r="F136" s="379"/>
      <c r="G136" s="355"/>
      <c r="H136" s="373"/>
      <c r="I136" s="355"/>
      <c r="J136" s="370"/>
      <c r="K136" s="164" t="s">
        <v>650</v>
      </c>
      <c r="L136" s="159"/>
    </row>
    <row r="137" spans="1:12" s="151" customFormat="1" ht="12.6" customHeight="1" x14ac:dyDescent="0.25">
      <c r="A137" s="146"/>
      <c r="B137" s="376"/>
      <c r="C137" s="361"/>
      <c r="D137" s="379"/>
      <c r="E137" s="379"/>
      <c r="F137" s="379"/>
      <c r="G137" s="355"/>
      <c r="H137" s="373"/>
      <c r="I137" s="355"/>
      <c r="J137" s="370"/>
      <c r="K137" s="164" t="s">
        <v>651</v>
      </c>
      <c r="L137" s="159"/>
    </row>
    <row r="138" spans="1:12" s="151" customFormat="1" ht="12.6" customHeight="1" x14ac:dyDescent="0.25">
      <c r="A138" s="146"/>
      <c r="B138" s="376"/>
      <c r="C138" s="361"/>
      <c r="D138" s="379"/>
      <c r="E138" s="379"/>
      <c r="F138" s="379"/>
      <c r="G138" s="355"/>
      <c r="H138" s="373"/>
      <c r="I138" s="355"/>
      <c r="J138" s="370"/>
      <c r="K138" s="164" t="s">
        <v>652</v>
      </c>
      <c r="L138" s="159"/>
    </row>
    <row r="139" spans="1:12" s="151" customFormat="1" ht="12.6" customHeight="1" x14ac:dyDescent="0.25">
      <c r="A139" s="146"/>
      <c r="B139" s="377"/>
      <c r="C139" s="362"/>
      <c r="D139" s="380"/>
      <c r="E139" s="380"/>
      <c r="F139" s="380"/>
      <c r="G139" s="356"/>
      <c r="H139" s="374"/>
      <c r="I139" s="356"/>
      <c r="J139" s="371"/>
      <c r="K139" s="161" t="s">
        <v>287</v>
      </c>
      <c r="L139" s="159"/>
    </row>
    <row r="140" spans="1:12" s="151" customFormat="1" ht="12.6" customHeight="1" x14ac:dyDescent="0.25">
      <c r="A140" s="146"/>
      <c r="B140" s="146"/>
      <c r="C140" s="147"/>
      <c r="D140" s="148"/>
      <c r="E140" s="148"/>
      <c r="F140" s="148"/>
      <c r="G140" s="149"/>
      <c r="H140" s="150"/>
      <c r="I140" s="149"/>
      <c r="J140" s="158"/>
      <c r="K140" s="161"/>
      <c r="L140" s="159"/>
    </row>
    <row r="141" spans="1:12" s="151" customFormat="1" ht="12.6" customHeight="1" x14ac:dyDescent="0.25">
      <c r="A141" s="146"/>
      <c r="B141" s="375" t="s">
        <v>92</v>
      </c>
      <c r="C141" s="360">
        <v>62</v>
      </c>
      <c r="D141" s="378">
        <v>18.600000000000001</v>
      </c>
      <c r="E141" s="378">
        <v>8.1</v>
      </c>
      <c r="F141" s="378">
        <v>150.66</v>
      </c>
      <c r="G141" s="354">
        <v>180.18935999999999</v>
      </c>
      <c r="H141" s="372" t="s">
        <v>398</v>
      </c>
      <c r="I141" s="354" t="s">
        <v>14</v>
      </c>
      <c r="J141" s="369" t="s">
        <v>322</v>
      </c>
      <c r="K141" s="164" t="s">
        <v>649</v>
      </c>
      <c r="L141" s="159"/>
    </row>
    <row r="142" spans="1:12" s="151" customFormat="1" ht="12.6" customHeight="1" x14ac:dyDescent="0.25">
      <c r="A142" s="146"/>
      <c r="B142" s="376"/>
      <c r="C142" s="361"/>
      <c r="D142" s="379"/>
      <c r="E142" s="379"/>
      <c r="F142" s="379"/>
      <c r="G142" s="355"/>
      <c r="H142" s="373"/>
      <c r="I142" s="355"/>
      <c r="J142" s="370"/>
      <c r="K142" s="164" t="s">
        <v>650</v>
      </c>
      <c r="L142" s="159"/>
    </row>
    <row r="143" spans="1:12" s="151" customFormat="1" ht="12.6" customHeight="1" x14ac:dyDescent="0.25">
      <c r="A143" s="146"/>
      <c r="B143" s="376"/>
      <c r="C143" s="361"/>
      <c r="D143" s="379"/>
      <c r="E143" s="379"/>
      <c r="F143" s="379"/>
      <c r="G143" s="355"/>
      <c r="H143" s="373"/>
      <c r="I143" s="355"/>
      <c r="J143" s="370"/>
      <c r="K143" s="164" t="s">
        <v>651</v>
      </c>
      <c r="L143" s="159"/>
    </row>
    <row r="144" spans="1:12" s="151" customFormat="1" ht="12.6" customHeight="1" x14ac:dyDescent="0.25">
      <c r="A144" s="146"/>
      <c r="B144" s="376"/>
      <c r="C144" s="361"/>
      <c r="D144" s="379"/>
      <c r="E144" s="379"/>
      <c r="F144" s="379"/>
      <c r="G144" s="355"/>
      <c r="H144" s="373"/>
      <c r="I144" s="355"/>
      <c r="J144" s="370"/>
      <c r="K144" s="164" t="s">
        <v>652</v>
      </c>
      <c r="L144" s="159"/>
    </row>
    <row r="145" spans="1:12" s="151" customFormat="1" ht="12.6" customHeight="1" x14ac:dyDescent="0.25">
      <c r="A145" s="146"/>
      <c r="B145" s="377"/>
      <c r="C145" s="362"/>
      <c r="D145" s="380"/>
      <c r="E145" s="380"/>
      <c r="F145" s="380"/>
      <c r="G145" s="356"/>
      <c r="H145" s="374"/>
      <c r="I145" s="356"/>
      <c r="J145" s="371"/>
      <c r="K145" s="161" t="s">
        <v>287</v>
      </c>
      <c r="L145" s="159"/>
    </row>
    <row r="146" spans="1:12" s="151" customFormat="1" ht="12.6" customHeight="1" x14ac:dyDescent="0.3">
      <c r="A146" s="146"/>
      <c r="B146" s="146"/>
      <c r="C146" s="147"/>
      <c r="D146" s="148"/>
      <c r="E146" s="148"/>
      <c r="F146" s="148"/>
      <c r="G146" s="149"/>
      <c r="H146" s="150"/>
      <c r="I146" s="149"/>
      <c r="J146" s="158"/>
      <c r="K146" s="157"/>
      <c r="L146" s="159"/>
    </row>
    <row r="147" spans="1:12" s="151" customFormat="1" ht="12.6" customHeight="1" x14ac:dyDescent="0.25">
      <c r="A147" s="146"/>
      <c r="B147" s="375" t="s">
        <v>92</v>
      </c>
      <c r="C147" s="360">
        <v>63</v>
      </c>
      <c r="D147" s="378">
        <v>18.600000000000001</v>
      </c>
      <c r="E147" s="378">
        <v>8.1</v>
      </c>
      <c r="F147" s="378">
        <v>150.66</v>
      </c>
      <c r="G147" s="354">
        <v>180.18935999999999</v>
      </c>
      <c r="H147" s="372" t="s">
        <v>399</v>
      </c>
      <c r="I147" s="354" t="s">
        <v>14</v>
      </c>
      <c r="J147" s="369" t="s">
        <v>322</v>
      </c>
      <c r="K147" s="164" t="s">
        <v>649</v>
      </c>
      <c r="L147" s="159"/>
    </row>
    <row r="148" spans="1:12" s="151" customFormat="1" ht="12.6" customHeight="1" x14ac:dyDescent="0.25">
      <c r="A148" s="146"/>
      <c r="B148" s="376"/>
      <c r="C148" s="361"/>
      <c r="D148" s="379"/>
      <c r="E148" s="379"/>
      <c r="F148" s="379"/>
      <c r="G148" s="355"/>
      <c r="H148" s="373"/>
      <c r="I148" s="355"/>
      <c r="J148" s="370"/>
      <c r="K148" s="164" t="s">
        <v>650</v>
      </c>
      <c r="L148" s="159"/>
    </row>
    <row r="149" spans="1:12" s="151" customFormat="1" ht="12.6" customHeight="1" x14ac:dyDescent="0.25">
      <c r="A149" s="146"/>
      <c r="B149" s="376"/>
      <c r="C149" s="361"/>
      <c r="D149" s="379"/>
      <c r="E149" s="379"/>
      <c r="F149" s="379"/>
      <c r="G149" s="355"/>
      <c r="H149" s="373"/>
      <c r="I149" s="355"/>
      <c r="J149" s="370"/>
      <c r="K149" s="164" t="s">
        <v>651</v>
      </c>
      <c r="L149" s="159"/>
    </row>
    <row r="150" spans="1:12" s="151" customFormat="1" ht="12.6" customHeight="1" x14ac:dyDescent="0.25">
      <c r="A150" s="146"/>
      <c r="B150" s="376"/>
      <c r="C150" s="361"/>
      <c r="D150" s="379"/>
      <c r="E150" s="379"/>
      <c r="F150" s="379"/>
      <c r="G150" s="355"/>
      <c r="H150" s="373"/>
      <c r="I150" s="355"/>
      <c r="J150" s="370"/>
      <c r="K150" s="164" t="s">
        <v>652</v>
      </c>
      <c r="L150" s="159"/>
    </row>
    <row r="151" spans="1:12" s="151" customFormat="1" ht="12.6" customHeight="1" x14ac:dyDescent="0.25">
      <c r="A151" s="146"/>
      <c r="B151" s="377"/>
      <c r="C151" s="362"/>
      <c r="D151" s="380"/>
      <c r="E151" s="380"/>
      <c r="F151" s="380"/>
      <c r="G151" s="356"/>
      <c r="H151" s="374"/>
      <c r="I151" s="356"/>
      <c r="J151" s="371"/>
      <c r="K151" s="161" t="s">
        <v>287</v>
      </c>
      <c r="L151" s="159"/>
    </row>
    <row r="152" spans="1:12" s="151" customFormat="1" ht="12.6" customHeight="1" x14ac:dyDescent="0.3">
      <c r="A152" s="146"/>
      <c r="B152" s="146"/>
      <c r="C152" s="147"/>
      <c r="D152" s="148"/>
      <c r="E152" s="148"/>
      <c r="F152" s="148"/>
      <c r="G152" s="149"/>
      <c r="H152" s="150"/>
      <c r="I152" s="149"/>
      <c r="J152" s="158"/>
      <c r="K152" s="157"/>
      <c r="L152" s="159"/>
    </row>
    <row r="153" spans="1:12" s="151" customFormat="1" ht="12.6" customHeight="1" x14ac:dyDescent="0.25">
      <c r="A153" s="146"/>
      <c r="B153" s="375" t="s">
        <v>92</v>
      </c>
      <c r="C153" s="360">
        <v>64</v>
      </c>
      <c r="D153" s="378">
        <v>18.600000000000001</v>
      </c>
      <c r="E153" s="378">
        <v>8.1</v>
      </c>
      <c r="F153" s="378">
        <v>150.66</v>
      </c>
      <c r="G153" s="354">
        <v>180.18935999999999</v>
      </c>
      <c r="H153" s="372" t="s">
        <v>400</v>
      </c>
      <c r="I153" s="354" t="s">
        <v>14</v>
      </c>
      <c r="J153" s="369" t="s">
        <v>322</v>
      </c>
      <c r="K153" s="164" t="s">
        <v>649</v>
      </c>
      <c r="L153" s="159"/>
    </row>
    <row r="154" spans="1:12" s="151" customFormat="1" ht="12.6" customHeight="1" x14ac:dyDescent="0.25">
      <c r="A154" s="146"/>
      <c r="B154" s="376"/>
      <c r="C154" s="361"/>
      <c r="D154" s="379"/>
      <c r="E154" s="379"/>
      <c r="F154" s="379"/>
      <c r="G154" s="355"/>
      <c r="H154" s="373"/>
      <c r="I154" s="355"/>
      <c r="J154" s="370"/>
      <c r="K154" s="164" t="s">
        <v>650</v>
      </c>
      <c r="L154" s="159"/>
    </row>
    <row r="155" spans="1:12" s="151" customFormat="1" ht="12.6" customHeight="1" x14ac:dyDescent="0.25">
      <c r="A155" s="146"/>
      <c r="B155" s="376"/>
      <c r="C155" s="361"/>
      <c r="D155" s="379"/>
      <c r="E155" s="379"/>
      <c r="F155" s="379"/>
      <c r="G155" s="355"/>
      <c r="H155" s="373"/>
      <c r="I155" s="355"/>
      <c r="J155" s="370"/>
      <c r="K155" s="164" t="s">
        <v>651</v>
      </c>
      <c r="L155" s="159"/>
    </row>
    <row r="156" spans="1:12" s="151" customFormat="1" ht="12.6" customHeight="1" x14ac:dyDescent="0.25">
      <c r="A156" s="146"/>
      <c r="B156" s="376"/>
      <c r="C156" s="361"/>
      <c r="D156" s="379"/>
      <c r="E156" s="379"/>
      <c r="F156" s="379"/>
      <c r="G156" s="355"/>
      <c r="H156" s="373"/>
      <c r="I156" s="355"/>
      <c r="J156" s="370"/>
      <c r="K156" s="164" t="s">
        <v>652</v>
      </c>
      <c r="L156" s="159"/>
    </row>
    <row r="157" spans="1:12" s="151" customFormat="1" ht="12.6" customHeight="1" x14ac:dyDescent="0.25">
      <c r="A157" s="146"/>
      <c r="B157" s="377"/>
      <c r="C157" s="362"/>
      <c r="D157" s="380"/>
      <c r="E157" s="380"/>
      <c r="F157" s="380"/>
      <c r="G157" s="356"/>
      <c r="H157" s="374"/>
      <c r="I157" s="356"/>
      <c r="J157" s="371"/>
      <c r="K157" s="161" t="s">
        <v>287</v>
      </c>
      <c r="L157" s="159"/>
    </row>
    <row r="158" spans="1:12" s="151" customFormat="1" ht="12.6" customHeight="1" x14ac:dyDescent="0.3">
      <c r="A158" s="146"/>
      <c r="B158" s="146"/>
      <c r="C158" s="147"/>
      <c r="D158" s="148"/>
      <c r="E158" s="148"/>
      <c r="F158" s="148"/>
      <c r="G158" s="149"/>
      <c r="H158" s="150"/>
      <c r="I158" s="149"/>
      <c r="J158" s="158"/>
      <c r="K158" s="157"/>
      <c r="L158" s="159"/>
    </row>
    <row r="159" spans="1:12" s="151" customFormat="1" ht="12.6" customHeight="1" x14ac:dyDescent="0.25">
      <c r="A159" s="146"/>
      <c r="B159" s="375" t="s">
        <v>92</v>
      </c>
      <c r="C159" s="360">
        <v>65</v>
      </c>
      <c r="D159" s="378">
        <v>18.600000000000001</v>
      </c>
      <c r="E159" s="378">
        <v>8.1</v>
      </c>
      <c r="F159" s="378">
        <v>150.66</v>
      </c>
      <c r="G159" s="354">
        <v>180.18935999999999</v>
      </c>
      <c r="H159" s="372" t="s">
        <v>401</v>
      </c>
      <c r="I159" s="354" t="s">
        <v>14</v>
      </c>
      <c r="J159" s="369" t="s">
        <v>322</v>
      </c>
      <c r="K159" s="164" t="s">
        <v>649</v>
      </c>
      <c r="L159" s="159"/>
    </row>
    <row r="160" spans="1:12" s="151" customFormat="1" ht="12.6" customHeight="1" x14ac:dyDescent="0.25">
      <c r="A160" s="146"/>
      <c r="B160" s="376"/>
      <c r="C160" s="361"/>
      <c r="D160" s="379"/>
      <c r="E160" s="379"/>
      <c r="F160" s="379"/>
      <c r="G160" s="355"/>
      <c r="H160" s="373"/>
      <c r="I160" s="355"/>
      <c r="J160" s="370"/>
      <c r="K160" s="164" t="s">
        <v>650</v>
      </c>
      <c r="L160" s="159"/>
    </row>
    <row r="161" spans="1:12" s="151" customFormat="1" ht="12.6" customHeight="1" x14ac:dyDescent="0.25">
      <c r="A161" s="146"/>
      <c r="B161" s="376"/>
      <c r="C161" s="361"/>
      <c r="D161" s="379"/>
      <c r="E161" s="379"/>
      <c r="F161" s="379"/>
      <c r="G161" s="355"/>
      <c r="H161" s="373"/>
      <c r="I161" s="355"/>
      <c r="J161" s="370"/>
      <c r="K161" s="164" t="s">
        <v>651</v>
      </c>
      <c r="L161" s="159"/>
    </row>
    <row r="162" spans="1:12" s="151" customFormat="1" ht="12.6" customHeight="1" x14ac:dyDescent="0.25">
      <c r="A162" s="146"/>
      <c r="B162" s="376"/>
      <c r="C162" s="361"/>
      <c r="D162" s="379"/>
      <c r="E162" s="379"/>
      <c r="F162" s="379"/>
      <c r="G162" s="355"/>
      <c r="H162" s="373"/>
      <c r="I162" s="355"/>
      <c r="J162" s="370"/>
      <c r="K162" s="164" t="s">
        <v>652</v>
      </c>
      <c r="L162" s="159"/>
    </row>
    <row r="163" spans="1:12" s="151" customFormat="1" ht="12.6" customHeight="1" x14ac:dyDescent="0.25">
      <c r="A163" s="146"/>
      <c r="B163" s="377"/>
      <c r="C163" s="362"/>
      <c r="D163" s="380"/>
      <c r="E163" s="380"/>
      <c r="F163" s="380"/>
      <c r="G163" s="356"/>
      <c r="H163" s="374"/>
      <c r="I163" s="356"/>
      <c r="J163" s="371"/>
      <c r="K163" s="161" t="s">
        <v>287</v>
      </c>
      <c r="L163" s="159"/>
    </row>
    <row r="164" spans="1:12" s="151" customFormat="1" ht="12.6" customHeight="1" x14ac:dyDescent="0.3">
      <c r="A164" s="146"/>
      <c r="B164" s="146"/>
      <c r="C164" s="147"/>
      <c r="D164" s="148"/>
      <c r="E164" s="148"/>
      <c r="F164" s="148"/>
      <c r="G164" s="149"/>
      <c r="H164" s="150"/>
      <c r="I164" s="149"/>
      <c r="J164" s="158"/>
      <c r="K164" s="157"/>
      <c r="L164" s="159"/>
    </row>
    <row r="165" spans="1:12" s="151" customFormat="1" ht="12.6" customHeight="1" x14ac:dyDescent="0.25">
      <c r="A165" s="146"/>
      <c r="B165" s="375" t="s">
        <v>92</v>
      </c>
      <c r="C165" s="360">
        <v>66</v>
      </c>
      <c r="D165" s="378">
        <v>18.600000000000001</v>
      </c>
      <c r="E165" s="378">
        <v>8.1</v>
      </c>
      <c r="F165" s="378">
        <v>150.66</v>
      </c>
      <c r="G165" s="354">
        <v>180.18935999999999</v>
      </c>
      <c r="H165" s="372" t="s">
        <v>402</v>
      </c>
      <c r="I165" s="354" t="s">
        <v>14</v>
      </c>
      <c r="J165" s="369" t="s">
        <v>322</v>
      </c>
      <c r="K165" s="164" t="s">
        <v>649</v>
      </c>
      <c r="L165" s="159"/>
    </row>
    <row r="166" spans="1:12" s="151" customFormat="1" ht="12.6" customHeight="1" x14ac:dyDescent="0.25">
      <c r="A166" s="146"/>
      <c r="B166" s="376"/>
      <c r="C166" s="361"/>
      <c r="D166" s="379"/>
      <c r="E166" s="379"/>
      <c r="F166" s="379"/>
      <c r="G166" s="355"/>
      <c r="H166" s="373"/>
      <c r="I166" s="355"/>
      <c r="J166" s="370"/>
      <c r="K166" s="164" t="s">
        <v>650</v>
      </c>
      <c r="L166" s="159"/>
    </row>
    <row r="167" spans="1:12" s="151" customFormat="1" ht="12.6" customHeight="1" x14ac:dyDescent="0.25">
      <c r="A167" s="146"/>
      <c r="B167" s="376"/>
      <c r="C167" s="361"/>
      <c r="D167" s="379"/>
      <c r="E167" s="379"/>
      <c r="F167" s="379"/>
      <c r="G167" s="355"/>
      <c r="H167" s="373"/>
      <c r="I167" s="355"/>
      <c r="J167" s="370"/>
      <c r="K167" s="164" t="s">
        <v>651</v>
      </c>
      <c r="L167" s="159"/>
    </row>
    <row r="168" spans="1:12" s="151" customFormat="1" ht="12.6" customHeight="1" x14ac:dyDescent="0.25">
      <c r="A168" s="146"/>
      <c r="B168" s="376"/>
      <c r="C168" s="361"/>
      <c r="D168" s="379"/>
      <c r="E168" s="379"/>
      <c r="F168" s="379"/>
      <c r="G168" s="355"/>
      <c r="H168" s="373"/>
      <c r="I168" s="355"/>
      <c r="J168" s="370"/>
      <c r="K168" s="164" t="s">
        <v>652</v>
      </c>
      <c r="L168" s="159"/>
    </row>
    <row r="169" spans="1:12" s="151" customFormat="1" ht="12.6" customHeight="1" x14ac:dyDescent="0.25">
      <c r="A169" s="146"/>
      <c r="B169" s="377"/>
      <c r="C169" s="362"/>
      <c r="D169" s="380"/>
      <c r="E169" s="380"/>
      <c r="F169" s="380"/>
      <c r="G169" s="356"/>
      <c r="H169" s="374"/>
      <c r="I169" s="356"/>
      <c r="J169" s="371"/>
      <c r="K169" s="161" t="s">
        <v>287</v>
      </c>
      <c r="L169" s="159"/>
    </row>
    <row r="170" spans="1:12" s="151" customFormat="1" ht="12.6" customHeight="1" x14ac:dyDescent="0.3">
      <c r="A170" s="146"/>
      <c r="B170" s="146"/>
      <c r="C170" s="147"/>
      <c r="D170" s="148"/>
      <c r="E170" s="148"/>
      <c r="F170" s="148"/>
      <c r="G170" s="149"/>
      <c r="H170" s="150"/>
      <c r="I170" s="149"/>
      <c r="J170" s="158"/>
      <c r="K170" s="157"/>
      <c r="L170" s="159"/>
    </row>
    <row r="171" spans="1:12" s="151" customFormat="1" ht="12.6" customHeight="1" x14ac:dyDescent="0.25">
      <c r="A171" s="146"/>
      <c r="B171" s="375" t="s">
        <v>92</v>
      </c>
      <c r="C171" s="360">
        <v>67</v>
      </c>
      <c r="D171" s="378">
        <v>18.600000000000001</v>
      </c>
      <c r="E171" s="378">
        <v>8.1</v>
      </c>
      <c r="F171" s="378">
        <v>150.66</v>
      </c>
      <c r="G171" s="354">
        <v>180.18935999999999</v>
      </c>
      <c r="H171" s="372" t="s">
        <v>403</v>
      </c>
      <c r="I171" s="354" t="s">
        <v>14</v>
      </c>
      <c r="J171" s="369" t="s">
        <v>322</v>
      </c>
      <c r="K171" s="164" t="s">
        <v>649</v>
      </c>
      <c r="L171" s="159"/>
    </row>
    <row r="172" spans="1:12" s="151" customFormat="1" ht="12.6" customHeight="1" x14ac:dyDescent="0.25">
      <c r="A172" s="146"/>
      <c r="B172" s="376"/>
      <c r="C172" s="361"/>
      <c r="D172" s="379"/>
      <c r="E172" s="379"/>
      <c r="F172" s="379"/>
      <c r="G172" s="355"/>
      <c r="H172" s="373"/>
      <c r="I172" s="355"/>
      <c r="J172" s="370"/>
      <c r="K172" s="164" t="s">
        <v>650</v>
      </c>
      <c r="L172" s="159"/>
    </row>
    <row r="173" spans="1:12" s="151" customFormat="1" ht="12.6" customHeight="1" x14ac:dyDescent="0.25">
      <c r="A173" s="146"/>
      <c r="B173" s="376"/>
      <c r="C173" s="361"/>
      <c r="D173" s="379"/>
      <c r="E173" s="379"/>
      <c r="F173" s="379"/>
      <c r="G173" s="355"/>
      <c r="H173" s="373"/>
      <c r="I173" s="355"/>
      <c r="J173" s="370"/>
      <c r="K173" s="164" t="s">
        <v>651</v>
      </c>
      <c r="L173" s="159"/>
    </row>
    <row r="174" spans="1:12" s="151" customFormat="1" ht="12.6" customHeight="1" x14ac:dyDescent="0.25">
      <c r="A174" s="146"/>
      <c r="B174" s="376"/>
      <c r="C174" s="361"/>
      <c r="D174" s="379"/>
      <c r="E174" s="379"/>
      <c r="F174" s="379"/>
      <c r="G174" s="355"/>
      <c r="H174" s="373"/>
      <c r="I174" s="355"/>
      <c r="J174" s="370"/>
      <c r="K174" s="164" t="s">
        <v>652</v>
      </c>
      <c r="L174" s="159"/>
    </row>
    <row r="175" spans="1:12" s="151" customFormat="1" ht="12.6" customHeight="1" x14ac:dyDescent="0.25">
      <c r="A175" s="146"/>
      <c r="B175" s="377"/>
      <c r="C175" s="362"/>
      <c r="D175" s="380"/>
      <c r="E175" s="380"/>
      <c r="F175" s="380"/>
      <c r="G175" s="356"/>
      <c r="H175" s="374"/>
      <c r="I175" s="356"/>
      <c r="J175" s="371"/>
      <c r="K175" s="161" t="s">
        <v>287</v>
      </c>
      <c r="L175" s="159"/>
    </row>
    <row r="176" spans="1:12" s="151" customFormat="1" ht="12.6" customHeight="1" x14ac:dyDescent="0.3">
      <c r="A176" s="146"/>
      <c r="B176" s="146"/>
      <c r="C176" s="147"/>
      <c r="D176" s="148"/>
      <c r="E176" s="148"/>
      <c r="F176" s="148"/>
      <c r="G176" s="149"/>
      <c r="H176" s="150"/>
      <c r="I176" s="149"/>
      <c r="J176" s="158"/>
      <c r="K176" s="157"/>
      <c r="L176" s="159"/>
    </row>
    <row r="177" spans="1:12" s="151" customFormat="1" ht="12.6" customHeight="1" x14ac:dyDescent="0.25">
      <c r="A177" s="146"/>
      <c r="B177" s="375" t="s">
        <v>92</v>
      </c>
      <c r="C177" s="360">
        <v>68</v>
      </c>
      <c r="D177" s="378">
        <v>18.600000000000001</v>
      </c>
      <c r="E177" s="378">
        <v>8.1</v>
      </c>
      <c r="F177" s="378">
        <v>150.66</v>
      </c>
      <c r="G177" s="354">
        <v>180.18935999999999</v>
      </c>
      <c r="H177" s="372" t="s">
        <v>404</v>
      </c>
      <c r="I177" s="354" t="s">
        <v>14</v>
      </c>
      <c r="J177" s="369" t="s">
        <v>322</v>
      </c>
      <c r="K177" s="164" t="s">
        <v>649</v>
      </c>
      <c r="L177" s="159"/>
    </row>
    <row r="178" spans="1:12" s="151" customFormat="1" ht="12.6" customHeight="1" x14ac:dyDescent="0.25">
      <c r="A178" s="146"/>
      <c r="B178" s="376"/>
      <c r="C178" s="361"/>
      <c r="D178" s="379"/>
      <c r="E178" s="379"/>
      <c r="F178" s="379"/>
      <c r="G178" s="355"/>
      <c r="H178" s="373"/>
      <c r="I178" s="355"/>
      <c r="J178" s="370"/>
      <c r="K178" s="164" t="s">
        <v>650</v>
      </c>
      <c r="L178" s="159"/>
    </row>
    <row r="179" spans="1:12" s="151" customFormat="1" ht="12.6" customHeight="1" x14ac:dyDescent="0.25">
      <c r="A179" s="146"/>
      <c r="B179" s="376"/>
      <c r="C179" s="361"/>
      <c r="D179" s="379"/>
      <c r="E179" s="379"/>
      <c r="F179" s="379"/>
      <c r="G179" s="355"/>
      <c r="H179" s="373"/>
      <c r="I179" s="355"/>
      <c r="J179" s="370"/>
      <c r="K179" s="164" t="s">
        <v>651</v>
      </c>
      <c r="L179" s="159"/>
    </row>
    <row r="180" spans="1:12" s="151" customFormat="1" ht="12.6" customHeight="1" x14ac:dyDescent="0.25">
      <c r="A180" s="146"/>
      <c r="B180" s="376"/>
      <c r="C180" s="361"/>
      <c r="D180" s="379"/>
      <c r="E180" s="379"/>
      <c r="F180" s="379"/>
      <c r="G180" s="355"/>
      <c r="H180" s="373"/>
      <c r="I180" s="355"/>
      <c r="J180" s="370"/>
      <c r="K180" s="164" t="s">
        <v>652</v>
      </c>
      <c r="L180" s="159"/>
    </row>
    <row r="181" spans="1:12" s="151" customFormat="1" ht="12.6" customHeight="1" x14ac:dyDescent="0.25">
      <c r="A181" s="146"/>
      <c r="B181" s="377"/>
      <c r="C181" s="362"/>
      <c r="D181" s="380"/>
      <c r="E181" s="380"/>
      <c r="F181" s="380"/>
      <c r="G181" s="356"/>
      <c r="H181" s="374"/>
      <c r="I181" s="356"/>
      <c r="J181" s="371"/>
      <c r="K181" s="161" t="s">
        <v>287</v>
      </c>
      <c r="L181" s="159"/>
    </row>
    <row r="182" spans="1:12" s="151" customFormat="1" ht="12.6" customHeight="1" x14ac:dyDescent="0.3">
      <c r="A182" s="146"/>
      <c r="B182" s="146"/>
      <c r="C182" s="147"/>
      <c r="D182" s="148"/>
      <c r="E182" s="148"/>
      <c r="F182" s="148"/>
      <c r="G182" s="149"/>
      <c r="H182" s="150"/>
      <c r="I182" s="149"/>
      <c r="J182" s="158"/>
      <c r="K182" s="157"/>
      <c r="L182" s="159"/>
    </row>
    <row r="183" spans="1:12" s="151" customFormat="1" ht="12.6" customHeight="1" x14ac:dyDescent="0.25">
      <c r="A183" s="146"/>
      <c r="B183" s="375" t="s">
        <v>92</v>
      </c>
      <c r="C183" s="360">
        <v>69</v>
      </c>
      <c r="D183" s="378">
        <v>18.600000000000001</v>
      </c>
      <c r="E183" s="378">
        <v>8.1</v>
      </c>
      <c r="F183" s="378">
        <v>150.66</v>
      </c>
      <c r="G183" s="354">
        <v>180.18935999999999</v>
      </c>
      <c r="H183" s="372" t="s">
        <v>405</v>
      </c>
      <c r="I183" s="354" t="s">
        <v>14</v>
      </c>
      <c r="J183" s="369" t="s">
        <v>322</v>
      </c>
      <c r="K183" s="164" t="s">
        <v>649</v>
      </c>
      <c r="L183" s="159"/>
    </row>
    <row r="184" spans="1:12" s="151" customFormat="1" ht="12.6" customHeight="1" x14ac:dyDescent="0.25">
      <c r="A184" s="146"/>
      <c r="B184" s="376"/>
      <c r="C184" s="361"/>
      <c r="D184" s="379"/>
      <c r="E184" s="379"/>
      <c r="F184" s="379"/>
      <c r="G184" s="355"/>
      <c r="H184" s="373"/>
      <c r="I184" s="355"/>
      <c r="J184" s="370"/>
      <c r="K184" s="164" t="s">
        <v>650</v>
      </c>
      <c r="L184" s="159"/>
    </row>
    <row r="185" spans="1:12" s="151" customFormat="1" ht="12.6" customHeight="1" x14ac:dyDescent="0.25">
      <c r="A185" s="146"/>
      <c r="B185" s="376"/>
      <c r="C185" s="361"/>
      <c r="D185" s="379"/>
      <c r="E185" s="379"/>
      <c r="F185" s="379"/>
      <c r="G185" s="355"/>
      <c r="H185" s="373"/>
      <c r="I185" s="355"/>
      <c r="J185" s="370"/>
      <c r="K185" s="164" t="s">
        <v>651</v>
      </c>
      <c r="L185" s="159"/>
    </row>
    <row r="186" spans="1:12" s="151" customFormat="1" ht="12.6" customHeight="1" x14ac:dyDescent="0.25">
      <c r="A186" s="146"/>
      <c r="B186" s="376"/>
      <c r="C186" s="361"/>
      <c r="D186" s="379"/>
      <c r="E186" s="379"/>
      <c r="F186" s="379"/>
      <c r="G186" s="355"/>
      <c r="H186" s="373"/>
      <c r="I186" s="355"/>
      <c r="J186" s="370"/>
      <c r="K186" s="164" t="s">
        <v>652</v>
      </c>
      <c r="L186" s="159"/>
    </row>
    <row r="187" spans="1:12" s="151" customFormat="1" ht="12.6" customHeight="1" x14ac:dyDescent="0.25">
      <c r="A187" s="146"/>
      <c r="B187" s="377"/>
      <c r="C187" s="362"/>
      <c r="D187" s="380"/>
      <c r="E187" s="380"/>
      <c r="F187" s="380"/>
      <c r="G187" s="356"/>
      <c r="H187" s="374"/>
      <c r="I187" s="356"/>
      <c r="J187" s="371"/>
      <c r="K187" s="161" t="s">
        <v>287</v>
      </c>
      <c r="L187" s="159"/>
    </row>
    <row r="188" spans="1:12" s="151" customFormat="1" ht="12.6" customHeight="1" x14ac:dyDescent="0.3">
      <c r="A188" s="146"/>
      <c r="B188" s="146"/>
      <c r="C188" s="147"/>
      <c r="D188" s="148"/>
      <c r="E188" s="148"/>
      <c r="F188" s="148"/>
      <c r="G188" s="149"/>
      <c r="H188" s="150"/>
      <c r="I188" s="149"/>
      <c r="J188" s="158"/>
      <c r="K188" s="157"/>
      <c r="L188" s="159"/>
    </row>
    <row r="189" spans="1:12" s="151" customFormat="1" ht="12.6" customHeight="1" x14ac:dyDescent="0.25">
      <c r="A189" s="146"/>
      <c r="B189" s="375" t="s">
        <v>92</v>
      </c>
      <c r="C189" s="360">
        <v>70</v>
      </c>
      <c r="D189" s="378">
        <v>18.600000000000001</v>
      </c>
      <c r="E189" s="378">
        <v>8.1</v>
      </c>
      <c r="F189" s="378">
        <v>150.66</v>
      </c>
      <c r="G189" s="354">
        <v>180.18935999999999</v>
      </c>
      <c r="H189" s="372" t="s">
        <v>406</v>
      </c>
      <c r="I189" s="354" t="s">
        <v>14</v>
      </c>
      <c r="J189" s="369" t="s">
        <v>322</v>
      </c>
      <c r="K189" s="164" t="s">
        <v>649</v>
      </c>
      <c r="L189" s="159"/>
    </row>
    <row r="190" spans="1:12" s="151" customFormat="1" ht="12.6" customHeight="1" x14ac:dyDescent="0.25">
      <c r="A190" s="146"/>
      <c r="B190" s="376"/>
      <c r="C190" s="361"/>
      <c r="D190" s="379"/>
      <c r="E190" s="379"/>
      <c r="F190" s="379"/>
      <c r="G190" s="355"/>
      <c r="H190" s="373"/>
      <c r="I190" s="355"/>
      <c r="J190" s="370"/>
      <c r="K190" s="164" t="s">
        <v>650</v>
      </c>
      <c r="L190" s="159"/>
    </row>
    <row r="191" spans="1:12" s="151" customFormat="1" ht="12.6" customHeight="1" x14ac:dyDescent="0.25">
      <c r="A191" s="146"/>
      <c r="B191" s="376"/>
      <c r="C191" s="361"/>
      <c r="D191" s="379"/>
      <c r="E191" s="379"/>
      <c r="F191" s="379"/>
      <c r="G191" s="355"/>
      <c r="H191" s="373"/>
      <c r="I191" s="355"/>
      <c r="J191" s="370"/>
      <c r="K191" s="164" t="s">
        <v>651</v>
      </c>
      <c r="L191" s="159"/>
    </row>
    <row r="192" spans="1:12" s="151" customFormat="1" ht="12.6" customHeight="1" x14ac:dyDescent="0.25">
      <c r="A192" s="146"/>
      <c r="B192" s="376"/>
      <c r="C192" s="361"/>
      <c r="D192" s="379"/>
      <c r="E192" s="379"/>
      <c r="F192" s="379"/>
      <c r="G192" s="355"/>
      <c r="H192" s="373"/>
      <c r="I192" s="355"/>
      <c r="J192" s="370"/>
      <c r="K192" s="164" t="s">
        <v>652</v>
      </c>
      <c r="L192" s="159"/>
    </row>
    <row r="193" spans="1:12" s="151" customFormat="1" ht="12.6" customHeight="1" x14ac:dyDescent="0.25">
      <c r="A193" s="146"/>
      <c r="B193" s="377"/>
      <c r="C193" s="362"/>
      <c r="D193" s="380"/>
      <c r="E193" s="380"/>
      <c r="F193" s="380"/>
      <c r="G193" s="356"/>
      <c r="H193" s="374"/>
      <c r="I193" s="356"/>
      <c r="J193" s="371"/>
      <c r="K193" s="161" t="s">
        <v>287</v>
      </c>
      <c r="L193" s="159"/>
    </row>
    <row r="194" spans="1:12" s="151" customFormat="1" ht="12.6" customHeight="1" x14ac:dyDescent="0.3">
      <c r="A194" s="146"/>
      <c r="B194" s="146"/>
      <c r="C194" s="147"/>
      <c r="D194" s="148"/>
      <c r="E194" s="148"/>
      <c r="F194" s="148"/>
      <c r="G194" s="149"/>
      <c r="H194" s="150"/>
      <c r="I194" s="149"/>
      <c r="J194" s="158"/>
      <c r="K194" s="157"/>
      <c r="L194" s="159"/>
    </row>
    <row r="195" spans="1:12" s="151" customFormat="1" ht="12.6" customHeight="1" x14ac:dyDescent="0.25">
      <c r="A195" s="146"/>
      <c r="B195" s="375" t="s">
        <v>92</v>
      </c>
      <c r="C195" s="360">
        <v>71</v>
      </c>
      <c r="D195" s="378">
        <v>18.600000000000001</v>
      </c>
      <c r="E195" s="378">
        <v>8.1</v>
      </c>
      <c r="F195" s="378">
        <v>150.66</v>
      </c>
      <c r="G195" s="354">
        <v>180.18935999999999</v>
      </c>
      <c r="H195" s="372" t="s">
        <v>407</v>
      </c>
      <c r="I195" s="354" t="s">
        <v>14</v>
      </c>
      <c r="J195" s="369" t="s">
        <v>322</v>
      </c>
      <c r="K195" s="164" t="s">
        <v>649</v>
      </c>
      <c r="L195" s="159"/>
    </row>
    <row r="196" spans="1:12" s="151" customFormat="1" ht="12.6" customHeight="1" x14ac:dyDescent="0.25">
      <c r="A196" s="146"/>
      <c r="B196" s="376"/>
      <c r="C196" s="361"/>
      <c r="D196" s="379"/>
      <c r="E196" s="379"/>
      <c r="F196" s="379"/>
      <c r="G196" s="355"/>
      <c r="H196" s="373"/>
      <c r="I196" s="355"/>
      <c r="J196" s="370"/>
      <c r="K196" s="164" t="s">
        <v>650</v>
      </c>
      <c r="L196" s="159"/>
    </row>
    <row r="197" spans="1:12" s="151" customFormat="1" ht="12.6" customHeight="1" x14ac:dyDescent="0.25">
      <c r="A197" s="146"/>
      <c r="B197" s="376"/>
      <c r="C197" s="361"/>
      <c r="D197" s="379"/>
      <c r="E197" s="379"/>
      <c r="F197" s="379"/>
      <c r="G197" s="355"/>
      <c r="H197" s="373"/>
      <c r="I197" s="355"/>
      <c r="J197" s="370"/>
      <c r="K197" s="164" t="s">
        <v>651</v>
      </c>
      <c r="L197" s="159"/>
    </row>
    <row r="198" spans="1:12" s="151" customFormat="1" ht="12.6" customHeight="1" x14ac:dyDescent="0.25">
      <c r="A198" s="146"/>
      <c r="B198" s="376"/>
      <c r="C198" s="361"/>
      <c r="D198" s="379"/>
      <c r="E198" s="379"/>
      <c r="F198" s="379"/>
      <c r="G198" s="355"/>
      <c r="H198" s="373"/>
      <c r="I198" s="355"/>
      <c r="J198" s="370"/>
      <c r="K198" s="164" t="s">
        <v>652</v>
      </c>
      <c r="L198" s="159"/>
    </row>
    <row r="199" spans="1:12" s="151" customFormat="1" ht="12.6" customHeight="1" x14ac:dyDescent="0.25">
      <c r="A199" s="146"/>
      <c r="B199" s="377"/>
      <c r="C199" s="362"/>
      <c r="D199" s="380"/>
      <c r="E199" s="380"/>
      <c r="F199" s="380"/>
      <c r="G199" s="356"/>
      <c r="H199" s="374"/>
      <c r="I199" s="356"/>
      <c r="J199" s="371"/>
      <c r="K199" s="161" t="s">
        <v>287</v>
      </c>
      <c r="L199" s="159"/>
    </row>
    <row r="200" spans="1:12" s="151" customFormat="1" ht="12.6" customHeight="1" x14ac:dyDescent="0.3">
      <c r="A200" s="146"/>
      <c r="B200" s="146"/>
      <c r="C200" s="147"/>
      <c r="D200" s="148"/>
      <c r="E200" s="148"/>
      <c r="F200" s="148"/>
      <c r="G200" s="149"/>
      <c r="H200" s="150"/>
      <c r="I200" s="149"/>
      <c r="J200" s="158"/>
      <c r="K200" s="157"/>
      <c r="L200" s="159"/>
    </row>
    <row r="201" spans="1:12" s="151" customFormat="1" ht="12.6" customHeight="1" x14ac:dyDescent="0.25">
      <c r="A201" s="146"/>
      <c r="B201" s="375" t="s">
        <v>92</v>
      </c>
      <c r="C201" s="360">
        <v>72</v>
      </c>
      <c r="D201" s="378">
        <v>18.600000000000001</v>
      </c>
      <c r="E201" s="378">
        <v>8.1</v>
      </c>
      <c r="F201" s="378">
        <v>150.66</v>
      </c>
      <c r="G201" s="354">
        <v>180.18935999999999</v>
      </c>
      <c r="H201" s="372" t="s">
        <v>408</v>
      </c>
      <c r="I201" s="354" t="s">
        <v>14</v>
      </c>
      <c r="J201" s="369" t="s">
        <v>322</v>
      </c>
      <c r="K201" s="164" t="s">
        <v>649</v>
      </c>
      <c r="L201" s="159"/>
    </row>
    <row r="202" spans="1:12" s="151" customFormat="1" ht="12.6" customHeight="1" x14ac:dyDescent="0.25">
      <c r="A202" s="146"/>
      <c r="B202" s="376"/>
      <c r="C202" s="361"/>
      <c r="D202" s="379"/>
      <c r="E202" s="379"/>
      <c r="F202" s="379"/>
      <c r="G202" s="355"/>
      <c r="H202" s="373"/>
      <c r="I202" s="355"/>
      <c r="J202" s="370"/>
      <c r="K202" s="164" t="s">
        <v>650</v>
      </c>
      <c r="L202" s="159"/>
    </row>
    <row r="203" spans="1:12" s="151" customFormat="1" ht="12.6" customHeight="1" x14ac:dyDescent="0.25">
      <c r="A203" s="146"/>
      <c r="B203" s="376"/>
      <c r="C203" s="361"/>
      <c r="D203" s="379"/>
      <c r="E203" s="379"/>
      <c r="F203" s="379"/>
      <c r="G203" s="355"/>
      <c r="H203" s="373"/>
      <c r="I203" s="355"/>
      <c r="J203" s="370"/>
      <c r="K203" s="164" t="s">
        <v>651</v>
      </c>
      <c r="L203" s="159"/>
    </row>
    <row r="204" spans="1:12" s="151" customFormat="1" ht="12.6" customHeight="1" x14ac:dyDescent="0.25">
      <c r="A204" s="146"/>
      <c r="B204" s="376"/>
      <c r="C204" s="361"/>
      <c r="D204" s="379"/>
      <c r="E204" s="379"/>
      <c r="F204" s="379"/>
      <c r="G204" s="355"/>
      <c r="H204" s="373"/>
      <c r="I204" s="355"/>
      <c r="J204" s="370"/>
      <c r="K204" s="164" t="s">
        <v>652</v>
      </c>
      <c r="L204" s="159"/>
    </row>
    <row r="205" spans="1:12" s="151" customFormat="1" ht="12.6" customHeight="1" x14ac:dyDescent="0.25">
      <c r="A205" s="146"/>
      <c r="B205" s="377"/>
      <c r="C205" s="362"/>
      <c r="D205" s="380"/>
      <c r="E205" s="380"/>
      <c r="F205" s="380"/>
      <c r="G205" s="356"/>
      <c r="H205" s="374"/>
      <c r="I205" s="356"/>
      <c r="J205" s="371"/>
      <c r="K205" s="161" t="s">
        <v>287</v>
      </c>
      <c r="L205" s="159"/>
    </row>
    <row r="206" spans="1:12" s="151" customFormat="1" ht="12.6" customHeight="1" x14ac:dyDescent="0.3">
      <c r="A206" s="146"/>
      <c r="B206" s="146"/>
      <c r="C206" s="147"/>
      <c r="D206" s="148"/>
      <c r="E206" s="148"/>
      <c r="F206" s="148"/>
      <c r="G206" s="149"/>
      <c r="H206" s="150"/>
      <c r="I206" s="149"/>
      <c r="J206" s="158"/>
      <c r="K206" s="157"/>
      <c r="L206" s="159"/>
    </row>
    <row r="207" spans="1:12" s="151" customFormat="1" ht="12.6" customHeight="1" x14ac:dyDescent="0.25">
      <c r="A207" s="146"/>
      <c r="B207" s="375" t="s">
        <v>92</v>
      </c>
      <c r="C207" s="360">
        <v>73</v>
      </c>
      <c r="D207" s="378">
        <v>18.600000000000001</v>
      </c>
      <c r="E207" s="378">
        <v>8.1</v>
      </c>
      <c r="F207" s="378">
        <v>150.66</v>
      </c>
      <c r="G207" s="354">
        <v>180.18935999999999</v>
      </c>
      <c r="H207" s="372" t="s">
        <v>409</v>
      </c>
      <c r="I207" s="354" t="s">
        <v>14</v>
      </c>
      <c r="J207" s="369" t="s">
        <v>322</v>
      </c>
      <c r="K207" s="164" t="s">
        <v>649</v>
      </c>
      <c r="L207" s="159"/>
    </row>
    <row r="208" spans="1:12" s="151" customFormat="1" ht="12.6" customHeight="1" x14ac:dyDescent="0.25">
      <c r="A208" s="146"/>
      <c r="B208" s="376"/>
      <c r="C208" s="361"/>
      <c r="D208" s="379"/>
      <c r="E208" s="379"/>
      <c r="F208" s="379"/>
      <c r="G208" s="355"/>
      <c r="H208" s="373"/>
      <c r="I208" s="355"/>
      <c r="J208" s="370"/>
      <c r="K208" s="164" t="s">
        <v>650</v>
      </c>
      <c r="L208" s="159"/>
    </row>
    <row r="209" spans="1:12" s="151" customFormat="1" ht="12.6" customHeight="1" x14ac:dyDescent="0.25">
      <c r="A209" s="146"/>
      <c r="B209" s="376"/>
      <c r="C209" s="361"/>
      <c r="D209" s="379"/>
      <c r="E209" s="379"/>
      <c r="F209" s="379"/>
      <c r="G209" s="355"/>
      <c r="H209" s="373"/>
      <c r="I209" s="355"/>
      <c r="J209" s="370"/>
      <c r="K209" s="164" t="s">
        <v>651</v>
      </c>
      <c r="L209" s="159"/>
    </row>
    <row r="210" spans="1:12" s="151" customFormat="1" ht="12.6" customHeight="1" x14ac:dyDescent="0.25">
      <c r="A210" s="146"/>
      <c r="B210" s="376"/>
      <c r="C210" s="361"/>
      <c r="D210" s="379"/>
      <c r="E210" s="379"/>
      <c r="F210" s="379"/>
      <c r="G210" s="355"/>
      <c r="H210" s="373"/>
      <c r="I210" s="355"/>
      <c r="J210" s="370"/>
      <c r="K210" s="164" t="s">
        <v>652</v>
      </c>
      <c r="L210" s="159"/>
    </row>
    <row r="211" spans="1:12" s="151" customFormat="1" ht="12.6" customHeight="1" x14ac:dyDescent="0.25">
      <c r="A211" s="146"/>
      <c r="B211" s="377"/>
      <c r="C211" s="362"/>
      <c r="D211" s="380"/>
      <c r="E211" s="380"/>
      <c r="F211" s="380"/>
      <c r="G211" s="356"/>
      <c r="H211" s="374"/>
      <c r="I211" s="356"/>
      <c r="J211" s="371"/>
      <c r="K211" s="161" t="s">
        <v>287</v>
      </c>
      <c r="L211" s="159"/>
    </row>
    <row r="212" spans="1:12" s="151" customFormat="1" ht="12.6" customHeight="1" x14ac:dyDescent="0.3">
      <c r="A212" s="146"/>
      <c r="B212" s="146"/>
      <c r="C212" s="147"/>
      <c r="D212" s="148"/>
      <c r="E212" s="148"/>
      <c r="F212" s="148"/>
      <c r="G212" s="149"/>
      <c r="H212" s="150"/>
      <c r="I212" s="149"/>
      <c r="J212" s="158"/>
      <c r="K212" s="157"/>
      <c r="L212" s="159"/>
    </row>
    <row r="213" spans="1:12" s="151" customFormat="1" ht="12.6" customHeight="1" x14ac:dyDescent="0.25">
      <c r="A213" s="146"/>
      <c r="B213" s="375" t="s">
        <v>92</v>
      </c>
      <c r="C213" s="360">
        <v>74</v>
      </c>
      <c r="D213" s="378">
        <v>18.600000000000001</v>
      </c>
      <c r="E213" s="378">
        <v>8.1</v>
      </c>
      <c r="F213" s="378">
        <v>150.66</v>
      </c>
      <c r="G213" s="354">
        <v>180.18935999999999</v>
      </c>
      <c r="H213" s="372" t="s">
        <v>410</v>
      </c>
      <c r="I213" s="354" t="s">
        <v>14</v>
      </c>
      <c r="J213" s="369" t="s">
        <v>322</v>
      </c>
      <c r="K213" s="164" t="s">
        <v>649</v>
      </c>
      <c r="L213" s="159"/>
    </row>
    <row r="214" spans="1:12" s="151" customFormat="1" ht="12.6" customHeight="1" x14ac:dyDescent="0.25">
      <c r="A214" s="146"/>
      <c r="B214" s="376"/>
      <c r="C214" s="361"/>
      <c r="D214" s="379"/>
      <c r="E214" s="379"/>
      <c r="F214" s="379"/>
      <c r="G214" s="355"/>
      <c r="H214" s="373"/>
      <c r="I214" s="355"/>
      <c r="J214" s="370"/>
      <c r="K214" s="164" t="s">
        <v>650</v>
      </c>
      <c r="L214" s="159"/>
    </row>
    <row r="215" spans="1:12" s="151" customFormat="1" ht="12.6" customHeight="1" x14ac:dyDescent="0.25">
      <c r="A215" s="146"/>
      <c r="B215" s="376"/>
      <c r="C215" s="361"/>
      <c r="D215" s="379"/>
      <c r="E215" s="379"/>
      <c r="F215" s="379"/>
      <c r="G215" s="355"/>
      <c r="H215" s="373"/>
      <c r="I215" s="355"/>
      <c r="J215" s="370"/>
      <c r="K215" s="164" t="s">
        <v>651</v>
      </c>
      <c r="L215" s="159"/>
    </row>
    <row r="216" spans="1:12" s="151" customFormat="1" ht="12.6" customHeight="1" x14ac:dyDescent="0.25">
      <c r="A216" s="146"/>
      <c r="B216" s="376"/>
      <c r="C216" s="361"/>
      <c r="D216" s="379"/>
      <c r="E216" s="379"/>
      <c r="F216" s="379"/>
      <c r="G216" s="355"/>
      <c r="H216" s="373"/>
      <c r="I216" s="355"/>
      <c r="J216" s="370"/>
      <c r="K216" s="164" t="s">
        <v>652</v>
      </c>
      <c r="L216" s="159"/>
    </row>
    <row r="217" spans="1:12" s="151" customFormat="1" ht="12.6" customHeight="1" x14ac:dyDescent="0.25">
      <c r="A217" s="146"/>
      <c r="B217" s="377"/>
      <c r="C217" s="362"/>
      <c r="D217" s="380"/>
      <c r="E217" s="380"/>
      <c r="F217" s="380"/>
      <c r="G217" s="356"/>
      <c r="H217" s="374"/>
      <c r="I217" s="356"/>
      <c r="J217" s="371"/>
      <c r="K217" s="161" t="s">
        <v>287</v>
      </c>
      <c r="L217" s="159"/>
    </row>
    <row r="218" spans="1:12" s="151" customFormat="1" ht="12.6" customHeight="1" x14ac:dyDescent="0.3">
      <c r="A218" s="146"/>
      <c r="B218" s="146"/>
      <c r="C218" s="147"/>
      <c r="D218" s="148"/>
      <c r="E218" s="148"/>
      <c r="F218" s="148"/>
      <c r="G218" s="149"/>
      <c r="H218" s="150"/>
      <c r="I218" s="149"/>
      <c r="J218" s="158"/>
      <c r="K218" s="157"/>
      <c r="L218" s="159"/>
    </row>
    <row r="219" spans="1:12" s="151" customFormat="1" ht="12.6" customHeight="1" x14ac:dyDescent="0.25">
      <c r="A219" s="146"/>
      <c r="B219" s="375" t="s">
        <v>92</v>
      </c>
      <c r="C219" s="360">
        <v>75</v>
      </c>
      <c r="D219" s="378">
        <v>18.600000000000001</v>
      </c>
      <c r="E219" s="378">
        <v>8.1</v>
      </c>
      <c r="F219" s="378">
        <v>150.66</v>
      </c>
      <c r="G219" s="354">
        <v>180.18935999999999</v>
      </c>
      <c r="H219" s="372" t="s">
        <v>411</v>
      </c>
      <c r="I219" s="354" t="s">
        <v>14</v>
      </c>
      <c r="J219" s="369" t="s">
        <v>322</v>
      </c>
      <c r="K219" s="164" t="s">
        <v>649</v>
      </c>
      <c r="L219" s="159"/>
    </row>
    <row r="220" spans="1:12" s="151" customFormat="1" ht="12.6" customHeight="1" x14ac:dyDescent="0.25">
      <c r="A220" s="146"/>
      <c r="B220" s="376"/>
      <c r="C220" s="361"/>
      <c r="D220" s="379"/>
      <c r="E220" s="379"/>
      <c r="F220" s="379"/>
      <c r="G220" s="355"/>
      <c r="H220" s="373"/>
      <c r="I220" s="355"/>
      <c r="J220" s="370"/>
      <c r="K220" s="164" t="s">
        <v>650</v>
      </c>
      <c r="L220" s="159"/>
    </row>
    <row r="221" spans="1:12" s="151" customFormat="1" ht="12.6" customHeight="1" x14ac:dyDescent="0.25">
      <c r="A221" s="146"/>
      <c r="B221" s="376"/>
      <c r="C221" s="361"/>
      <c r="D221" s="379"/>
      <c r="E221" s="379"/>
      <c r="F221" s="379"/>
      <c r="G221" s="355"/>
      <c r="H221" s="373"/>
      <c r="I221" s="355"/>
      <c r="J221" s="370"/>
      <c r="K221" s="164" t="s">
        <v>651</v>
      </c>
      <c r="L221" s="159"/>
    </row>
    <row r="222" spans="1:12" s="151" customFormat="1" ht="12.6" customHeight="1" x14ac:dyDescent="0.25">
      <c r="A222" s="146"/>
      <c r="B222" s="376"/>
      <c r="C222" s="361"/>
      <c r="D222" s="379"/>
      <c r="E222" s="379"/>
      <c r="F222" s="379"/>
      <c r="G222" s="355"/>
      <c r="H222" s="373"/>
      <c r="I222" s="355"/>
      <c r="J222" s="370"/>
      <c r="K222" s="164" t="s">
        <v>652</v>
      </c>
      <c r="L222" s="159"/>
    </row>
    <row r="223" spans="1:12" s="151" customFormat="1" ht="12.6" customHeight="1" x14ac:dyDescent="0.25">
      <c r="A223" s="146"/>
      <c r="B223" s="377"/>
      <c r="C223" s="362"/>
      <c r="D223" s="380"/>
      <c r="E223" s="380"/>
      <c r="F223" s="380"/>
      <c r="G223" s="356"/>
      <c r="H223" s="374"/>
      <c r="I223" s="356"/>
      <c r="J223" s="371"/>
      <c r="K223" s="161" t="s">
        <v>287</v>
      </c>
      <c r="L223" s="159"/>
    </row>
    <row r="224" spans="1:12" s="151" customFormat="1" ht="12.6" customHeight="1" x14ac:dyDescent="0.3">
      <c r="A224" s="146"/>
      <c r="B224" s="146"/>
      <c r="C224" s="147"/>
      <c r="D224" s="148"/>
      <c r="E224" s="148"/>
      <c r="F224" s="148"/>
      <c r="G224" s="149"/>
      <c r="H224" s="150"/>
      <c r="I224" s="149"/>
      <c r="J224" s="158"/>
      <c r="K224" s="157"/>
      <c r="L224" s="159"/>
    </row>
    <row r="225" spans="1:12" s="151" customFormat="1" ht="12.6" customHeight="1" x14ac:dyDescent="0.25">
      <c r="A225" s="146"/>
      <c r="B225" s="375" t="s">
        <v>92</v>
      </c>
      <c r="C225" s="360">
        <v>76</v>
      </c>
      <c r="D225" s="378">
        <v>18.600000000000001</v>
      </c>
      <c r="E225" s="378">
        <v>8.1</v>
      </c>
      <c r="F225" s="378">
        <v>150.66</v>
      </c>
      <c r="G225" s="354">
        <v>180.18935999999999</v>
      </c>
      <c r="H225" s="372" t="s">
        <v>412</v>
      </c>
      <c r="I225" s="354" t="s">
        <v>14</v>
      </c>
      <c r="J225" s="369" t="s">
        <v>322</v>
      </c>
      <c r="K225" s="164" t="s">
        <v>649</v>
      </c>
      <c r="L225" s="159"/>
    </row>
    <row r="226" spans="1:12" s="151" customFormat="1" ht="12.6" customHeight="1" x14ac:dyDescent="0.25">
      <c r="A226" s="146"/>
      <c r="B226" s="376"/>
      <c r="C226" s="361"/>
      <c r="D226" s="379"/>
      <c r="E226" s="379"/>
      <c r="F226" s="379"/>
      <c r="G226" s="355"/>
      <c r="H226" s="373"/>
      <c r="I226" s="355"/>
      <c r="J226" s="370"/>
      <c r="K226" s="164" t="s">
        <v>650</v>
      </c>
      <c r="L226" s="159"/>
    </row>
    <row r="227" spans="1:12" s="151" customFormat="1" ht="12.6" customHeight="1" x14ac:dyDescent="0.25">
      <c r="A227" s="146"/>
      <c r="B227" s="376"/>
      <c r="C227" s="361"/>
      <c r="D227" s="379"/>
      <c r="E227" s="379"/>
      <c r="F227" s="379"/>
      <c r="G227" s="355"/>
      <c r="H227" s="373"/>
      <c r="I227" s="355"/>
      <c r="J227" s="370"/>
      <c r="K227" s="164" t="s">
        <v>651</v>
      </c>
      <c r="L227" s="159"/>
    </row>
    <row r="228" spans="1:12" s="151" customFormat="1" ht="12.6" customHeight="1" x14ac:dyDescent="0.25">
      <c r="A228" s="146"/>
      <c r="B228" s="376"/>
      <c r="C228" s="361"/>
      <c r="D228" s="379"/>
      <c r="E228" s="379"/>
      <c r="F228" s="379"/>
      <c r="G228" s="355"/>
      <c r="H228" s="373"/>
      <c r="I228" s="355"/>
      <c r="J228" s="370"/>
      <c r="K228" s="164" t="s">
        <v>652</v>
      </c>
      <c r="L228" s="159"/>
    </row>
    <row r="229" spans="1:12" s="151" customFormat="1" ht="12.6" customHeight="1" x14ac:dyDescent="0.25">
      <c r="A229" s="146"/>
      <c r="B229" s="377"/>
      <c r="C229" s="362"/>
      <c r="D229" s="380"/>
      <c r="E229" s="380"/>
      <c r="F229" s="380"/>
      <c r="G229" s="356"/>
      <c r="H229" s="374"/>
      <c r="I229" s="356"/>
      <c r="J229" s="371"/>
      <c r="K229" s="161" t="s">
        <v>287</v>
      </c>
      <c r="L229" s="159"/>
    </row>
    <row r="230" spans="1:12" s="151" customFormat="1" ht="12.6" customHeight="1" x14ac:dyDescent="0.3">
      <c r="A230" s="146"/>
      <c r="B230" s="146"/>
      <c r="C230" s="147"/>
      <c r="D230" s="148"/>
      <c r="E230" s="148"/>
      <c r="F230" s="148"/>
      <c r="G230" s="149"/>
      <c r="H230" s="150"/>
      <c r="I230" s="149"/>
      <c r="J230" s="158"/>
      <c r="K230" s="157"/>
      <c r="L230" s="159"/>
    </row>
    <row r="231" spans="1:12" s="151" customFormat="1" ht="12.6" customHeight="1" x14ac:dyDescent="0.3">
      <c r="A231" s="146"/>
      <c r="B231" s="375" t="s">
        <v>92</v>
      </c>
      <c r="C231" s="360">
        <v>79</v>
      </c>
      <c r="D231" s="378">
        <v>8.9179999999999993</v>
      </c>
      <c r="E231" s="378">
        <v>18.05</v>
      </c>
      <c r="F231" s="378">
        <v>160.9699</v>
      </c>
      <c r="G231" s="354">
        <v>192.52000039999999</v>
      </c>
      <c r="H231" s="372" t="s">
        <v>679</v>
      </c>
      <c r="I231" s="354" t="s">
        <v>14</v>
      </c>
      <c r="J231" s="369" t="s">
        <v>323</v>
      </c>
      <c r="K231" s="165" t="s">
        <v>765</v>
      </c>
      <c r="L231" s="159"/>
    </row>
    <row r="232" spans="1:12" s="151" customFormat="1" ht="12.6" customHeight="1" x14ac:dyDescent="0.3">
      <c r="A232" s="146"/>
      <c r="B232" s="376"/>
      <c r="C232" s="361"/>
      <c r="D232" s="379"/>
      <c r="E232" s="379"/>
      <c r="F232" s="379"/>
      <c r="G232" s="355"/>
      <c r="H232" s="373"/>
      <c r="I232" s="355"/>
      <c r="J232" s="370"/>
      <c r="K232" s="165" t="s">
        <v>766</v>
      </c>
      <c r="L232" s="159"/>
    </row>
    <row r="233" spans="1:12" s="151" customFormat="1" ht="12.6" customHeight="1" x14ac:dyDescent="0.3">
      <c r="A233" s="146"/>
      <c r="B233" s="376"/>
      <c r="C233" s="361"/>
      <c r="D233" s="379"/>
      <c r="E233" s="379"/>
      <c r="F233" s="379"/>
      <c r="G233" s="355"/>
      <c r="H233" s="373"/>
      <c r="I233" s="355"/>
      <c r="J233" s="370"/>
      <c r="K233" s="165" t="s">
        <v>767</v>
      </c>
      <c r="L233" s="159"/>
    </row>
    <row r="234" spans="1:12" s="151" customFormat="1" ht="12.6" customHeight="1" x14ac:dyDescent="0.3">
      <c r="A234" s="146"/>
      <c r="B234" s="376"/>
      <c r="C234" s="361"/>
      <c r="D234" s="379"/>
      <c r="E234" s="379"/>
      <c r="F234" s="379"/>
      <c r="G234" s="355"/>
      <c r="H234" s="373"/>
      <c r="I234" s="355"/>
      <c r="J234" s="370"/>
      <c r="K234" s="165" t="s">
        <v>768</v>
      </c>
      <c r="L234" s="159"/>
    </row>
    <row r="235" spans="1:12" s="151" customFormat="1" ht="12.6" customHeight="1" x14ac:dyDescent="0.3">
      <c r="A235" s="146"/>
      <c r="B235" s="377"/>
      <c r="C235" s="362"/>
      <c r="D235" s="380"/>
      <c r="E235" s="380"/>
      <c r="F235" s="380"/>
      <c r="G235" s="356"/>
      <c r="H235" s="374"/>
      <c r="I235" s="356"/>
      <c r="J235" s="371"/>
      <c r="K235" s="157" t="s">
        <v>287</v>
      </c>
      <c r="L235" s="159"/>
    </row>
    <row r="236" spans="1:12" s="151" customFormat="1" ht="12.6" customHeight="1" x14ac:dyDescent="0.3">
      <c r="A236" s="146"/>
      <c r="B236" s="146"/>
      <c r="C236" s="147"/>
      <c r="D236" s="148"/>
      <c r="E236" s="148"/>
      <c r="F236" s="148"/>
      <c r="G236" s="149"/>
      <c r="H236" s="150"/>
      <c r="I236" s="149"/>
      <c r="J236" s="158"/>
      <c r="K236" s="157"/>
      <c r="L236" s="159"/>
    </row>
    <row r="237" spans="1:12" s="151" customFormat="1" ht="12.6" customHeight="1" x14ac:dyDescent="0.3">
      <c r="A237" s="146"/>
      <c r="B237" s="375" t="s">
        <v>92</v>
      </c>
      <c r="C237" s="360">
        <v>80</v>
      </c>
      <c r="D237" s="378">
        <v>8.9179999999999993</v>
      </c>
      <c r="E237" s="378">
        <v>18.05</v>
      </c>
      <c r="F237" s="378">
        <v>160.9699</v>
      </c>
      <c r="G237" s="354">
        <v>192.52000039999999</v>
      </c>
      <c r="H237" s="372" t="s">
        <v>680</v>
      </c>
      <c r="I237" s="354" t="s">
        <v>14</v>
      </c>
      <c r="J237" s="369" t="s">
        <v>323</v>
      </c>
      <c r="K237" s="165" t="s">
        <v>765</v>
      </c>
      <c r="L237" s="159"/>
    </row>
    <row r="238" spans="1:12" s="151" customFormat="1" ht="12.6" customHeight="1" x14ac:dyDescent="0.3">
      <c r="A238" s="146"/>
      <c r="B238" s="376"/>
      <c r="C238" s="361"/>
      <c r="D238" s="379"/>
      <c r="E238" s="379"/>
      <c r="F238" s="379"/>
      <c r="G238" s="355"/>
      <c r="H238" s="373"/>
      <c r="I238" s="355"/>
      <c r="J238" s="370"/>
      <c r="K238" s="165" t="s">
        <v>766</v>
      </c>
      <c r="L238" s="159"/>
    </row>
    <row r="239" spans="1:12" s="151" customFormat="1" ht="12.6" customHeight="1" x14ac:dyDescent="0.3">
      <c r="A239" s="146"/>
      <c r="B239" s="376"/>
      <c r="C239" s="361"/>
      <c r="D239" s="379"/>
      <c r="E239" s="379"/>
      <c r="F239" s="379"/>
      <c r="G239" s="355"/>
      <c r="H239" s="373"/>
      <c r="I239" s="355"/>
      <c r="J239" s="370"/>
      <c r="K239" s="165" t="s">
        <v>767</v>
      </c>
      <c r="L239" s="159"/>
    </row>
    <row r="240" spans="1:12" s="151" customFormat="1" ht="12.6" customHeight="1" x14ac:dyDescent="0.3">
      <c r="A240" s="146"/>
      <c r="B240" s="376"/>
      <c r="C240" s="361"/>
      <c r="D240" s="379"/>
      <c r="E240" s="379"/>
      <c r="F240" s="379"/>
      <c r="G240" s="355"/>
      <c r="H240" s="373"/>
      <c r="I240" s="355"/>
      <c r="J240" s="370"/>
      <c r="K240" s="165" t="s">
        <v>768</v>
      </c>
      <c r="L240" s="159"/>
    </row>
    <row r="241" spans="1:12" s="151" customFormat="1" ht="12.6" customHeight="1" x14ac:dyDescent="0.3">
      <c r="A241" s="146"/>
      <c r="B241" s="377"/>
      <c r="C241" s="362"/>
      <c r="D241" s="380"/>
      <c r="E241" s="380"/>
      <c r="F241" s="380"/>
      <c r="G241" s="356"/>
      <c r="H241" s="374"/>
      <c r="I241" s="356"/>
      <c r="J241" s="371"/>
      <c r="K241" s="157" t="s">
        <v>287</v>
      </c>
      <c r="L241" s="159"/>
    </row>
    <row r="242" spans="1:12" s="151" customFormat="1" ht="12.6" customHeight="1" x14ac:dyDescent="0.3">
      <c r="A242" s="146"/>
      <c r="B242" s="146"/>
      <c r="C242" s="147"/>
      <c r="D242" s="148"/>
      <c r="E242" s="148"/>
      <c r="F242" s="148"/>
      <c r="G242" s="149"/>
      <c r="H242" s="150"/>
      <c r="I242" s="149"/>
      <c r="J242" s="158"/>
      <c r="K242" s="157"/>
      <c r="L242" s="159"/>
    </row>
    <row r="243" spans="1:12" s="151" customFormat="1" ht="12.6" customHeight="1" x14ac:dyDescent="0.3">
      <c r="A243" s="146"/>
      <c r="B243" s="375" t="s">
        <v>92</v>
      </c>
      <c r="C243" s="360">
        <v>81</v>
      </c>
      <c r="D243" s="378">
        <v>8.9179999999999993</v>
      </c>
      <c r="E243" s="378">
        <v>18.05</v>
      </c>
      <c r="F243" s="378">
        <v>160.9699</v>
      </c>
      <c r="G243" s="354">
        <v>192.52000039999999</v>
      </c>
      <c r="H243" s="372" t="s">
        <v>681</v>
      </c>
      <c r="I243" s="354" t="s">
        <v>14</v>
      </c>
      <c r="J243" s="369" t="s">
        <v>323</v>
      </c>
      <c r="K243" s="165" t="s">
        <v>765</v>
      </c>
      <c r="L243" s="159"/>
    </row>
    <row r="244" spans="1:12" s="151" customFormat="1" ht="12.6" customHeight="1" x14ac:dyDescent="0.3">
      <c r="A244" s="146"/>
      <c r="B244" s="376"/>
      <c r="C244" s="361"/>
      <c r="D244" s="379"/>
      <c r="E244" s="379"/>
      <c r="F244" s="379"/>
      <c r="G244" s="355"/>
      <c r="H244" s="373"/>
      <c r="I244" s="355"/>
      <c r="J244" s="370"/>
      <c r="K244" s="165" t="s">
        <v>766</v>
      </c>
      <c r="L244" s="159"/>
    </row>
    <row r="245" spans="1:12" s="151" customFormat="1" ht="12.6" customHeight="1" x14ac:dyDescent="0.3">
      <c r="A245" s="146"/>
      <c r="B245" s="376"/>
      <c r="C245" s="361"/>
      <c r="D245" s="379"/>
      <c r="E245" s="379"/>
      <c r="F245" s="379"/>
      <c r="G245" s="355"/>
      <c r="H245" s="373"/>
      <c r="I245" s="355"/>
      <c r="J245" s="370"/>
      <c r="K245" s="165" t="s">
        <v>767</v>
      </c>
      <c r="L245" s="159"/>
    </row>
    <row r="246" spans="1:12" s="151" customFormat="1" ht="12.6" customHeight="1" x14ac:dyDescent="0.3">
      <c r="A246" s="146"/>
      <c r="B246" s="376"/>
      <c r="C246" s="361"/>
      <c r="D246" s="379"/>
      <c r="E246" s="379"/>
      <c r="F246" s="379"/>
      <c r="G246" s="355"/>
      <c r="H246" s="373"/>
      <c r="I246" s="355"/>
      <c r="J246" s="370"/>
      <c r="K246" s="165" t="s">
        <v>768</v>
      </c>
      <c r="L246" s="159"/>
    </row>
    <row r="247" spans="1:12" s="151" customFormat="1" ht="12.6" customHeight="1" x14ac:dyDescent="0.3">
      <c r="A247" s="146"/>
      <c r="B247" s="377"/>
      <c r="C247" s="362"/>
      <c r="D247" s="380"/>
      <c r="E247" s="380"/>
      <c r="F247" s="380"/>
      <c r="G247" s="356"/>
      <c r="H247" s="374"/>
      <c r="I247" s="356"/>
      <c r="J247" s="371"/>
      <c r="K247" s="157" t="s">
        <v>287</v>
      </c>
      <c r="L247" s="159"/>
    </row>
    <row r="248" spans="1:12" s="151" customFormat="1" ht="12.6" customHeight="1" x14ac:dyDescent="0.3">
      <c r="A248" s="146"/>
      <c r="B248" s="146"/>
      <c r="C248" s="147"/>
      <c r="D248" s="148"/>
      <c r="E248" s="148"/>
      <c r="F248" s="148"/>
      <c r="G248" s="149"/>
      <c r="H248" s="150"/>
      <c r="I248" s="149"/>
      <c r="J248" s="158"/>
      <c r="K248" s="157"/>
      <c r="L248" s="159"/>
    </row>
    <row r="249" spans="1:12" s="151" customFormat="1" ht="12.6" customHeight="1" x14ac:dyDescent="0.3">
      <c r="A249" s="146"/>
      <c r="B249" s="375" t="s">
        <v>92</v>
      </c>
      <c r="C249" s="360">
        <v>82</v>
      </c>
      <c r="D249" s="378">
        <v>8.9179999999999993</v>
      </c>
      <c r="E249" s="378">
        <v>18.05</v>
      </c>
      <c r="F249" s="378">
        <v>160.9699</v>
      </c>
      <c r="G249" s="354">
        <v>192.52000039999999</v>
      </c>
      <c r="H249" s="372" t="s">
        <v>682</v>
      </c>
      <c r="I249" s="354" t="s">
        <v>14</v>
      </c>
      <c r="J249" s="369" t="s">
        <v>323</v>
      </c>
      <c r="K249" s="165" t="s">
        <v>765</v>
      </c>
      <c r="L249" s="159"/>
    </row>
    <row r="250" spans="1:12" s="151" customFormat="1" ht="12.6" customHeight="1" x14ac:dyDescent="0.3">
      <c r="A250" s="146"/>
      <c r="B250" s="376"/>
      <c r="C250" s="361"/>
      <c r="D250" s="379"/>
      <c r="E250" s="379"/>
      <c r="F250" s="379"/>
      <c r="G250" s="355"/>
      <c r="H250" s="373"/>
      <c r="I250" s="355"/>
      <c r="J250" s="370"/>
      <c r="K250" s="165" t="s">
        <v>766</v>
      </c>
      <c r="L250" s="159"/>
    </row>
    <row r="251" spans="1:12" s="151" customFormat="1" ht="12.6" customHeight="1" x14ac:dyDescent="0.3">
      <c r="A251" s="146"/>
      <c r="B251" s="376"/>
      <c r="C251" s="361"/>
      <c r="D251" s="379"/>
      <c r="E251" s="379"/>
      <c r="F251" s="379"/>
      <c r="G251" s="355"/>
      <c r="H251" s="373"/>
      <c r="I251" s="355"/>
      <c r="J251" s="370"/>
      <c r="K251" s="165" t="s">
        <v>767</v>
      </c>
      <c r="L251" s="159"/>
    </row>
    <row r="252" spans="1:12" s="151" customFormat="1" ht="12.6" customHeight="1" x14ac:dyDescent="0.3">
      <c r="A252" s="146"/>
      <c r="B252" s="376"/>
      <c r="C252" s="361"/>
      <c r="D252" s="379"/>
      <c r="E252" s="379"/>
      <c r="F252" s="379"/>
      <c r="G252" s="355"/>
      <c r="H252" s="373"/>
      <c r="I252" s="355"/>
      <c r="J252" s="370"/>
      <c r="K252" s="165" t="s">
        <v>768</v>
      </c>
      <c r="L252" s="159"/>
    </row>
    <row r="253" spans="1:12" s="151" customFormat="1" ht="12.6" customHeight="1" x14ac:dyDescent="0.3">
      <c r="A253" s="146"/>
      <c r="B253" s="377"/>
      <c r="C253" s="362"/>
      <c r="D253" s="380"/>
      <c r="E253" s="380"/>
      <c r="F253" s="380"/>
      <c r="G253" s="356"/>
      <c r="H253" s="374"/>
      <c r="I253" s="356"/>
      <c r="J253" s="371"/>
      <c r="K253" s="157" t="s">
        <v>287</v>
      </c>
      <c r="L253" s="159"/>
    </row>
    <row r="254" spans="1:12" s="151" customFormat="1" ht="12.6" customHeight="1" x14ac:dyDescent="0.3">
      <c r="A254" s="146"/>
      <c r="B254" s="146"/>
      <c r="C254" s="147"/>
      <c r="D254" s="148"/>
      <c r="E254" s="148"/>
      <c r="F254" s="148"/>
      <c r="G254" s="149"/>
      <c r="H254" s="150"/>
      <c r="I254" s="149"/>
      <c r="J254" s="158"/>
      <c r="K254" s="157"/>
      <c r="L254" s="159"/>
    </row>
    <row r="255" spans="1:12" s="151" customFormat="1" ht="12.6" customHeight="1" x14ac:dyDescent="0.3">
      <c r="A255" s="146"/>
      <c r="B255" s="375" t="s">
        <v>92</v>
      </c>
      <c r="C255" s="360">
        <v>83</v>
      </c>
      <c r="D255" s="378">
        <v>8.9179999999999993</v>
      </c>
      <c r="E255" s="378">
        <v>18.05</v>
      </c>
      <c r="F255" s="378">
        <v>160.9699</v>
      </c>
      <c r="G255" s="354">
        <v>192.52000039999999</v>
      </c>
      <c r="H255" s="372" t="s">
        <v>683</v>
      </c>
      <c r="I255" s="354" t="s">
        <v>14</v>
      </c>
      <c r="J255" s="369" t="s">
        <v>323</v>
      </c>
      <c r="K255" s="165" t="s">
        <v>765</v>
      </c>
      <c r="L255" s="159"/>
    </row>
    <row r="256" spans="1:12" s="151" customFormat="1" ht="12.6" customHeight="1" x14ac:dyDescent="0.3">
      <c r="A256" s="146"/>
      <c r="B256" s="376"/>
      <c r="C256" s="361"/>
      <c r="D256" s="379"/>
      <c r="E256" s="379"/>
      <c r="F256" s="379"/>
      <c r="G256" s="355"/>
      <c r="H256" s="373"/>
      <c r="I256" s="355"/>
      <c r="J256" s="370"/>
      <c r="K256" s="165" t="s">
        <v>766</v>
      </c>
      <c r="L256" s="159"/>
    </row>
    <row r="257" spans="1:12" s="151" customFormat="1" ht="12.6" customHeight="1" x14ac:dyDescent="0.3">
      <c r="A257" s="146"/>
      <c r="B257" s="376"/>
      <c r="C257" s="361"/>
      <c r="D257" s="379"/>
      <c r="E257" s="379"/>
      <c r="F257" s="379"/>
      <c r="G257" s="355"/>
      <c r="H257" s="373"/>
      <c r="I257" s="355"/>
      <c r="J257" s="370"/>
      <c r="K257" s="165" t="s">
        <v>767</v>
      </c>
      <c r="L257" s="159"/>
    </row>
    <row r="258" spans="1:12" s="151" customFormat="1" ht="12.6" customHeight="1" x14ac:dyDescent="0.3">
      <c r="A258" s="146"/>
      <c r="B258" s="376"/>
      <c r="C258" s="361"/>
      <c r="D258" s="379"/>
      <c r="E258" s="379"/>
      <c r="F258" s="379"/>
      <c r="G258" s="355"/>
      <c r="H258" s="373"/>
      <c r="I258" s="355"/>
      <c r="J258" s="370"/>
      <c r="K258" s="165" t="s">
        <v>768</v>
      </c>
      <c r="L258" s="159"/>
    </row>
    <row r="259" spans="1:12" s="151" customFormat="1" ht="12.6" customHeight="1" x14ac:dyDescent="0.3">
      <c r="A259" s="146"/>
      <c r="B259" s="377"/>
      <c r="C259" s="362"/>
      <c r="D259" s="380"/>
      <c r="E259" s="380"/>
      <c r="F259" s="380"/>
      <c r="G259" s="356"/>
      <c r="H259" s="374"/>
      <c r="I259" s="356"/>
      <c r="J259" s="371"/>
      <c r="K259" s="157" t="s">
        <v>287</v>
      </c>
      <c r="L259" s="159"/>
    </row>
    <row r="260" spans="1:12" s="151" customFormat="1" ht="12.6" customHeight="1" x14ac:dyDescent="0.3">
      <c r="A260" s="146"/>
      <c r="B260" s="146"/>
      <c r="C260" s="147"/>
      <c r="D260" s="148"/>
      <c r="E260" s="148"/>
      <c r="F260" s="148"/>
      <c r="G260" s="149"/>
      <c r="H260" s="150"/>
      <c r="I260" s="149"/>
      <c r="J260" s="158"/>
      <c r="K260" s="157"/>
      <c r="L260" s="159"/>
    </row>
    <row r="261" spans="1:12" s="151" customFormat="1" ht="12.6" customHeight="1" x14ac:dyDescent="0.3">
      <c r="A261" s="146"/>
      <c r="B261" s="375" t="s">
        <v>92</v>
      </c>
      <c r="C261" s="360">
        <v>84</v>
      </c>
      <c r="D261" s="378">
        <v>8.9179999999999993</v>
      </c>
      <c r="E261" s="378">
        <v>18.05</v>
      </c>
      <c r="F261" s="378">
        <v>160.9699</v>
      </c>
      <c r="G261" s="354">
        <v>192.52000039999999</v>
      </c>
      <c r="H261" s="372" t="s">
        <v>684</v>
      </c>
      <c r="I261" s="354" t="s">
        <v>14</v>
      </c>
      <c r="J261" s="369" t="s">
        <v>323</v>
      </c>
      <c r="K261" s="165" t="s">
        <v>765</v>
      </c>
      <c r="L261" s="159"/>
    </row>
    <row r="262" spans="1:12" s="151" customFormat="1" ht="12.6" customHeight="1" x14ac:dyDescent="0.3">
      <c r="A262" s="146"/>
      <c r="B262" s="376"/>
      <c r="C262" s="361"/>
      <c r="D262" s="379"/>
      <c r="E262" s="379"/>
      <c r="F262" s="379"/>
      <c r="G262" s="355"/>
      <c r="H262" s="373"/>
      <c r="I262" s="355"/>
      <c r="J262" s="370"/>
      <c r="K262" s="165" t="s">
        <v>766</v>
      </c>
      <c r="L262" s="159"/>
    </row>
    <row r="263" spans="1:12" s="151" customFormat="1" ht="12.6" customHeight="1" x14ac:dyDescent="0.3">
      <c r="A263" s="146"/>
      <c r="B263" s="376"/>
      <c r="C263" s="361"/>
      <c r="D263" s="379"/>
      <c r="E263" s="379"/>
      <c r="F263" s="379"/>
      <c r="G263" s="355"/>
      <c r="H263" s="373"/>
      <c r="I263" s="355"/>
      <c r="J263" s="370"/>
      <c r="K263" s="165" t="s">
        <v>767</v>
      </c>
      <c r="L263" s="159"/>
    </row>
    <row r="264" spans="1:12" s="151" customFormat="1" ht="12.6" customHeight="1" x14ac:dyDescent="0.3">
      <c r="A264" s="146"/>
      <c r="B264" s="376"/>
      <c r="C264" s="361"/>
      <c r="D264" s="379"/>
      <c r="E264" s="379"/>
      <c r="F264" s="379"/>
      <c r="G264" s="355"/>
      <c r="H264" s="373"/>
      <c r="I264" s="355"/>
      <c r="J264" s="370"/>
      <c r="K264" s="165" t="s">
        <v>768</v>
      </c>
      <c r="L264" s="159"/>
    </row>
    <row r="265" spans="1:12" s="151" customFormat="1" ht="12.6" customHeight="1" x14ac:dyDescent="0.3">
      <c r="A265" s="146"/>
      <c r="B265" s="377"/>
      <c r="C265" s="362"/>
      <c r="D265" s="380"/>
      <c r="E265" s="380"/>
      <c r="F265" s="380"/>
      <c r="G265" s="356"/>
      <c r="H265" s="374"/>
      <c r="I265" s="356"/>
      <c r="J265" s="371"/>
      <c r="K265" s="157" t="s">
        <v>287</v>
      </c>
      <c r="L265" s="159"/>
    </row>
    <row r="266" spans="1:12" s="151" customFormat="1" ht="12.6" customHeight="1" x14ac:dyDescent="0.3">
      <c r="A266" s="146"/>
      <c r="B266" s="146"/>
      <c r="C266" s="147"/>
      <c r="D266" s="148"/>
      <c r="E266" s="148"/>
      <c r="F266" s="148"/>
      <c r="G266" s="149"/>
      <c r="H266" s="150"/>
      <c r="I266" s="149"/>
      <c r="J266" s="158"/>
      <c r="K266" s="157"/>
      <c r="L266" s="159"/>
    </row>
    <row r="267" spans="1:12" s="151" customFormat="1" ht="12.6" customHeight="1" x14ac:dyDescent="0.3">
      <c r="A267" s="146"/>
      <c r="B267" s="375" t="s">
        <v>92</v>
      </c>
      <c r="C267" s="360">
        <v>85</v>
      </c>
      <c r="D267" s="378">
        <v>8.9179999999999993</v>
      </c>
      <c r="E267" s="378">
        <v>18.05</v>
      </c>
      <c r="F267" s="378">
        <v>160.9699</v>
      </c>
      <c r="G267" s="354">
        <v>192.52000039999999</v>
      </c>
      <c r="H267" s="372" t="s">
        <v>685</v>
      </c>
      <c r="I267" s="354" t="s">
        <v>14</v>
      </c>
      <c r="J267" s="369" t="s">
        <v>323</v>
      </c>
      <c r="K267" s="165" t="s">
        <v>765</v>
      </c>
      <c r="L267" s="159"/>
    </row>
    <row r="268" spans="1:12" s="151" customFormat="1" ht="12.6" customHeight="1" x14ac:dyDescent="0.3">
      <c r="A268" s="146"/>
      <c r="B268" s="376"/>
      <c r="C268" s="361"/>
      <c r="D268" s="379"/>
      <c r="E268" s="379"/>
      <c r="F268" s="379"/>
      <c r="G268" s="355"/>
      <c r="H268" s="373"/>
      <c r="I268" s="355"/>
      <c r="J268" s="370"/>
      <c r="K268" s="165" t="s">
        <v>766</v>
      </c>
      <c r="L268" s="159"/>
    </row>
    <row r="269" spans="1:12" s="151" customFormat="1" ht="12.6" customHeight="1" x14ac:dyDescent="0.3">
      <c r="A269" s="146"/>
      <c r="B269" s="376"/>
      <c r="C269" s="361"/>
      <c r="D269" s="379"/>
      <c r="E269" s="379"/>
      <c r="F269" s="379"/>
      <c r="G269" s="355"/>
      <c r="H269" s="373"/>
      <c r="I269" s="355"/>
      <c r="J269" s="370"/>
      <c r="K269" s="165" t="s">
        <v>767</v>
      </c>
      <c r="L269" s="159"/>
    </row>
    <row r="270" spans="1:12" s="151" customFormat="1" ht="12.6" customHeight="1" x14ac:dyDescent="0.3">
      <c r="A270" s="146"/>
      <c r="B270" s="376"/>
      <c r="C270" s="361"/>
      <c r="D270" s="379"/>
      <c r="E270" s="379"/>
      <c r="F270" s="379"/>
      <c r="G270" s="355"/>
      <c r="H270" s="373"/>
      <c r="I270" s="355"/>
      <c r="J270" s="370"/>
      <c r="K270" s="165" t="s">
        <v>768</v>
      </c>
      <c r="L270" s="159"/>
    </row>
    <row r="271" spans="1:12" s="151" customFormat="1" ht="12.6" customHeight="1" x14ac:dyDescent="0.3">
      <c r="A271" s="146"/>
      <c r="B271" s="377"/>
      <c r="C271" s="362"/>
      <c r="D271" s="380"/>
      <c r="E271" s="380"/>
      <c r="F271" s="380"/>
      <c r="G271" s="356"/>
      <c r="H271" s="374"/>
      <c r="I271" s="356"/>
      <c r="J271" s="371"/>
      <c r="K271" s="157" t="s">
        <v>287</v>
      </c>
      <c r="L271" s="159"/>
    </row>
    <row r="272" spans="1:12" s="151" customFormat="1" ht="12.6" customHeight="1" x14ac:dyDescent="0.3">
      <c r="A272" s="146"/>
      <c r="B272" s="146"/>
      <c r="C272" s="147"/>
      <c r="D272" s="148"/>
      <c r="E272" s="148"/>
      <c r="F272" s="148"/>
      <c r="G272" s="149"/>
      <c r="H272" s="150"/>
      <c r="I272" s="149"/>
      <c r="J272" s="158"/>
      <c r="K272" s="157"/>
      <c r="L272" s="159"/>
    </row>
    <row r="273" spans="1:12" s="151" customFormat="1" ht="12.6" customHeight="1" x14ac:dyDescent="0.3">
      <c r="A273" s="146"/>
      <c r="B273" s="375" t="s">
        <v>92</v>
      </c>
      <c r="C273" s="360">
        <v>86</v>
      </c>
      <c r="D273" s="378">
        <v>8.9179999999999993</v>
      </c>
      <c r="E273" s="378">
        <v>18.05</v>
      </c>
      <c r="F273" s="378">
        <v>160.9699</v>
      </c>
      <c r="G273" s="354">
        <v>192.52000039999999</v>
      </c>
      <c r="H273" s="372" t="s">
        <v>686</v>
      </c>
      <c r="I273" s="354" t="s">
        <v>14</v>
      </c>
      <c r="J273" s="369" t="s">
        <v>323</v>
      </c>
      <c r="K273" s="165" t="s">
        <v>765</v>
      </c>
      <c r="L273" s="159"/>
    </row>
    <row r="274" spans="1:12" s="151" customFormat="1" ht="12.6" customHeight="1" x14ac:dyDescent="0.3">
      <c r="A274" s="146"/>
      <c r="B274" s="376"/>
      <c r="C274" s="361"/>
      <c r="D274" s="379"/>
      <c r="E274" s="379"/>
      <c r="F274" s="379"/>
      <c r="G274" s="355"/>
      <c r="H274" s="373"/>
      <c r="I274" s="355"/>
      <c r="J274" s="370"/>
      <c r="K274" s="165" t="s">
        <v>766</v>
      </c>
      <c r="L274" s="159"/>
    </row>
    <row r="275" spans="1:12" s="151" customFormat="1" ht="12.6" customHeight="1" x14ac:dyDescent="0.3">
      <c r="A275" s="146"/>
      <c r="B275" s="376"/>
      <c r="C275" s="361"/>
      <c r="D275" s="379"/>
      <c r="E275" s="379"/>
      <c r="F275" s="379"/>
      <c r="G275" s="355"/>
      <c r="H275" s="373"/>
      <c r="I275" s="355"/>
      <c r="J275" s="370"/>
      <c r="K275" s="165" t="s">
        <v>767</v>
      </c>
      <c r="L275" s="159"/>
    </row>
    <row r="276" spans="1:12" s="151" customFormat="1" ht="12.6" customHeight="1" x14ac:dyDescent="0.3">
      <c r="A276" s="146"/>
      <c r="B276" s="376"/>
      <c r="C276" s="361"/>
      <c r="D276" s="379"/>
      <c r="E276" s="379"/>
      <c r="F276" s="379"/>
      <c r="G276" s="355"/>
      <c r="H276" s="373"/>
      <c r="I276" s="355"/>
      <c r="J276" s="370"/>
      <c r="K276" s="165" t="s">
        <v>768</v>
      </c>
      <c r="L276" s="159"/>
    </row>
    <row r="277" spans="1:12" s="151" customFormat="1" ht="12.6" customHeight="1" x14ac:dyDescent="0.3">
      <c r="A277" s="146"/>
      <c r="B277" s="377"/>
      <c r="C277" s="362"/>
      <c r="D277" s="380"/>
      <c r="E277" s="380"/>
      <c r="F277" s="380"/>
      <c r="G277" s="356"/>
      <c r="H277" s="374"/>
      <c r="I277" s="356"/>
      <c r="J277" s="371"/>
      <c r="K277" s="157" t="s">
        <v>287</v>
      </c>
      <c r="L277" s="159"/>
    </row>
    <row r="278" spans="1:12" s="151" customFormat="1" ht="12.6" customHeight="1" x14ac:dyDescent="0.3">
      <c r="A278" s="146"/>
      <c r="B278" s="146"/>
      <c r="C278" s="147"/>
      <c r="D278" s="148"/>
      <c r="E278" s="148"/>
      <c r="F278" s="148"/>
      <c r="G278" s="149"/>
      <c r="H278" s="150"/>
      <c r="I278" s="149"/>
      <c r="J278" s="158"/>
      <c r="K278" s="157"/>
      <c r="L278" s="159"/>
    </row>
    <row r="279" spans="1:12" s="151" customFormat="1" ht="12.6" customHeight="1" x14ac:dyDescent="0.3">
      <c r="A279" s="146"/>
      <c r="B279" s="375" t="s">
        <v>92</v>
      </c>
      <c r="C279" s="360">
        <v>87</v>
      </c>
      <c r="D279" s="378">
        <v>8.9179999999999993</v>
      </c>
      <c r="E279" s="378">
        <v>18.05</v>
      </c>
      <c r="F279" s="378">
        <v>160.9699</v>
      </c>
      <c r="G279" s="354">
        <v>192.52000039999999</v>
      </c>
      <c r="H279" s="372" t="s">
        <v>687</v>
      </c>
      <c r="I279" s="354" t="s">
        <v>14</v>
      </c>
      <c r="J279" s="369" t="s">
        <v>323</v>
      </c>
      <c r="K279" s="165" t="s">
        <v>765</v>
      </c>
      <c r="L279" s="159"/>
    </row>
    <row r="280" spans="1:12" s="151" customFormat="1" ht="12.6" customHeight="1" x14ac:dyDescent="0.3">
      <c r="A280" s="146"/>
      <c r="B280" s="376"/>
      <c r="C280" s="361"/>
      <c r="D280" s="379"/>
      <c r="E280" s="379"/>
      <c r="F280" s="379"/>
      <c r="G280" s="355"/>
      <c r="H280" s="373"/>
      <c r="I280" s="355"/>
      <c r="J280" s="370"/>
      <c r="K280" s="165" t="s">
        <v>766</v>
      </c>
      <c r="L280" s="159"/>
    </row>
    <row r="281" spans="1:12" s="151" customFormat="1" ht="12.6" customHeight="1" x14ac:dyDescent="0.3">
      <c r="A281" s="146"/>
      <c r="B281" s="376"/>
      <c r="C281" s="361"/>
      <c r="D281" s="379"/>
      <c r="E281" s="379"/>
      <c r="F281" s="379"/>
      <c r="G281" s="355"/>
      <c r="H281" s="373"/>
      <c r="I281" s="355"/>
      <c r="J281" s="370"/>
      <c r="K281" s="165" t="s">
        <v>767</v>
      </c>
      <c r="L281" s="159"/>
    </row>
    <row r="282" spans="1:12" s="151" customFormat="1" ht="12.6" customHeight="1" x14ac:dyDescent="0.3">
      <c r="A282" s="146"/>
      <c r="B282" s="376"/>
      <c r="C282" s="361"/>
      <c r="D282" s="379"/>
      <c r="E282" s="379"/>
      <c r="F282" s="379"/>
      <c r="G282" s="355"/>
      <c r="H282" s="373"/>
      <c r="I282" s="355"/>
      <c r="J282" s="370"/>
      <c r="K282" s="165" t="s">
        <v>768</v>
      </c>
      <c r="L282" s="159"/>
    </row>
    <row r="283" spans="1:12" s="151" customFormat="1" ht="12.6" customHeight="1" x14ac:dyDescent="0.3">
      <c r="A283" s="146"/>
      <c r="B283" s="377"/>
      <c r="C283" s="362"/>
      <c r="D283" s="380"/>
      <c r="E283" s="380"/>
      <c r="F283" s="380"/>
      <c r="G283" s="356"/>
      <c r="H283" s="374"/>
      <c r="I283" s="356"/>
      <c r="J283" s="371"/>
      <c r="K283" s="157" t="s">
        <v>287</v>
      </c>
      <c r="L283" s="159"/>
    </row>
    <row r="284" spans="1:12" s="151" customFormat="1" ht="12.6" customHeight="1" x14ac:dyDescent="0.3">
      <c r="A284" s="146"/>
      <c r="B284" s="146"/>
      <c r="C284" s="147"/>
      <c r="D284" s="148"/>
      <c r="E284" s="148"/>
      <c r="F284" s="148"/>
      <c r="G284" s="149"/>
      <c r="H284" s="150"/>
      <c r="I284" s="149"/>
      <c r="J284" s="158"/>
      <c r="K284" s="157"/>
      <c r="L284" s="159"/>
    </row>
    <row r="285" spans="1:12" s="151" customFormat="1" ht="12.6" customHeight="1" x14ac:dyDescent="0.3">
      <c r="A285" s="146"/>
      <c r="B285" s="375" t="s">
        <v>92</v>
      </c>
      <c r="C285" s="360">
        <v>89</v>
      </c>
      <c r="D285" s="378">
        <v>8.9179999999999993</v>
      </c>
      <c r="E285" s="378">
        <v>18.05</v>
      </c>
      <c r="F285" s="378">
        <v>160.9699</v>
      </c>
      <c r="G285" s="354">
        <v>192.52000039999999</v>
      </c>
      <c r="H285" s="372" t="s">
        <v>688</v>
      </c>
      <c r="I285" s="354" t="s">
        <v>14</v>
      </c>
      <c r="J285" s="369" t="s">
        <v>323</v>
      </c>
      <c r="K285" s="165" t="s">
        <v>765</v>
      </c>
      <c r="L285" s="159"/>
    </row>
    <row r="286" spans="1:12" s="151" customFormat="1" ht="12.6" customHeight="1" x14ac:dyDescent="0.3">
      <c r="A286" s="146"/>
      <c r="B286" s="376"/>
      <c r="C286" s="361"/>
      <c r="D286" s="379"/>
      <c r="E286" s="379"/>
      <c r="F286" s="379"/>
      <c r="G286" s="355"/>
      <c r="H286" s="373"/>
      <c r="I286" s="355"/>
      <c r="J286" s="370"/>
      <c r="K286" s="165" t="s">
        <v>766</v>
      </c>
      <c r="L286" s="159"/>
    </row>
    <row r="287" spans="1:12" s="151" customFormat="1" ht="12.6" customHeight="1" x14ac:dyDescent="0.3">
      <c r="A287" s="146"/>
      <c r="B287" s="376"/>
      <c r="C287" s="361"/>
      <c r="D287" s="379"/>
      <c r="E287" s="379"/>
      <c r="F287" s="379"/>
      <c r="G287" s="355"/>
      <c r="H287" s="373"/>
      <c r="I287" s="355"/>
      <c r="J287" s="370"/>
      <c r="K287" s="165" t="s">
        <v>767</v>
      </c>
      <c r="L287" s="159"/>
    </row>
    <row r="288" spans="1:12" s="151" customFormat="1" ht="12.6" customHeight="1" x14ac:dyDescent="0.3">
      <c r="A288" s="146"/>
      <c r="B288" s="376"/>
      <c r="C288" s="361"/>
      <c r="D288" s="379"/>
      <c r="E288" s="379"/>
      <c r="F288" s="379"/>
      <c r="G288" s="355"/>
      <c r="H288" s="373"/>
      <c r="I288" s="355"/>
      <c r="J288" s="370"/>
      <c r="K288" s="165" t="s">
        <v>768</v>
      </c>
      <c r="L288" s="159"/>
    </row>
    <row r="289" spans="1:12" s="151" customFormat="1" ht="12.6" customHeight="1" x14ac:dyDescent="0.3">
      <c r="A289" s="146"/>
      <c r="B289" s="377"/>
      <c r="C289" s="362"/>
      <c r="D289" s="380"/>
      <c r="E289" s="380"/>
      <c r="F289" s="380"/>
      <c r="G289" s="356"/>
      <c r="H289" s="374"/>
      <c r="I289" s="356"/>
      <c r="J289" s="371"/>
      <c r="K289" s="157" t="s">
        <v>287</v>
      </c>
      <c r="L289" s="159"/>
    </row>
    <row r="290" spans="1:12" s="151" customFormat="1" ht="12.6" customHeight="1" x14ac:dyDescent="0.3">
      <c r="A290" s="146"/>
      <c r="B290" s="146"/>
      <c r="C290" s="147"/>
      <c r="D290" s="148"/>
      <c r="E290" s="148"/>
      <c r="F290" s="148"/>
      <c r="G290" s="149"/>
      <c r="H290" s="150"/>
      <c r="I290" s="149"/>
      <c r="J290" s="158"/>
      <c r="K290" s="157"/>
      <c r="L290" s="159"/>
    </row>
    <row r="291" spans="1:12" s="151" customFormat="1" ht="12.6" customHeight="1" x14ac:dyDescent="0.3">
      <c r="A291" s="146"/>
      <c r="B291" s="375" t="s">
        <v>92</v>
      </c>
      <c r="C291" s="360">
        <v>90</v>
      </c>
      <c r="D291" s="378">
        <v>8.9179999999999993</v>
      </c>
      <c r="E291" s="378">
        <v>18.05</v>
      </c>
      <c r="F291" s="378">
        <v>160.9699</v>
      </c>
      <c r="G291" s="354">
        <v>192.52000039999999</v>
      </c>
      <c r="H291" s="372" t="s">
        <v>689</v>
      </c>
      <c r="I291" s="354" t="s">
        <v>14</v>
      </c>
      <c r="J291" s="369" t="s">
        <v>323</v>
      </c>
      <c r="K291" s="165" t="s">
        <v>765</v>
      </c>
      <c r="L291" s="159"/>
    </row>
    <row r="292" spans="1:12" s="151" customFormat="1" ht="12.6" customHeight="1" x14ac:dyDescent="0.3">
      <c r="A292" s="146"/>
      <c r="B292" s="376"/>
      <c r="C292" s="361"/>
      <c r="D292" s="379"/>
      <c r="E292" s="379"/>
      <c r="F292" s="379"/>
      <c r="G292" s="355"/>
      <c r="H292" s="373"/>
      <c r="I292" s="355"/>
      <c r="J292" s="370"/>
      <c r="K292" s="165" t="s">
        <v>766</v>
      </c>
      <c r="L292" s="159"/>
    </row>
    <row r="293" spans="1:12" s="151" customFormat="1" ht="12.6" customHeight="1" x14ac:dyDescent="0.3">
      <c r="A293" s="146"/>
      <c r="B293" s="376"/>
      <c r="C293" s="361"/>
      <c r="D293" s="379"/>
      <c r="E293" s="379"/>
      <c r="F293" s="379"/>
      <c r="G293" s="355"/>
      <c r="H293" s="373"/>
      <c r="I293" s="355"/>
      <c r="J293" s="370"/>
      <c r="K293" s="165" t="s">
        <v>767</v>
      </c>
      <c r="L293" s="159"/>
    </row>
    <row r="294" spans="1:12" s="151" customFormat="1" ht="12.6" customHeight="1" x14ac:dyDescent="0.3">
      <c r="A294" s="146"/>
      <c r="B294" s="376"/>
      <c r="C294" s="361"/>
      <c r="D294" s="379"/>
      <c r="E294" s="379"/>
      <c r="F294" s="379"/>
      <c r="G294" s="355"/>
      <c r="H294" s="373"/>
      <c r="I294" s="355"/>
      <c r="J294" s="370"/>
      <c r="K294" s="165" t="s">
        <v>768</v>
      </c>
      <c r="L294" s="159"/>
    </row>
    <row r="295" spans="1:12" s="151" customFormat="1" ht="12.6" customHeight="1" x14ac:dyDescent="0.3">
      <c r="A295" s="146"/>
      <c r="B295" s="377"/>
      <c r="C295" s="362"/>
      <c r="D295" s="380"/>
      <c r="E295" s="380"/>
      <c r="F295" s="380"/>
      <c r="G295" s="356"/>
      <c r="H295" s="374"/>
      <c r="I295" s="356"/>
      <c r="J295" s="371"/>
      <c r="K295" s="157" t="s">
        <v>287</v>
      </c>
      <c r="L295" s="159"/>
    </row>
    <row r="296" spans="1:12" s="151" customFormat="1" ht="12.6" customHeight="1" x14ac:dyDescent="0.3">
      <c r="A296" s="146"/>
      <c r="B296" s="146"/>
      <c r="C296" s="147"/>
      <c r="D296" s="148"/>
      <c r="E296" s="148"/>
      <c r="F296" s="148"/>
      <c r="G296" s="149"/>
      <c r="H296" s="150"/>
      <c r="I296" s="149"/>
      <c r="J296" s="158"/>
      <c r="K296" s="157"/>
      <c r="L296" s="159"/>
    </row>
    <row r="297" spans="1:12" s="151" customFormat="1" ht="12.6" customHeight="1" x14ac:dyDescent="0.3">
      <c r="A297" s="146"/>
      <c r="B297" s="375" t="s">
        <v>92</v>
      </c>
      <c r="C297" s="360">
        <v>91</v>
      </c>
      <c r="D297" s="378">
        <v>8.9179999999999993</v>
      </c>
      <c r="E297" s="378">
        <v>18.05</v>
      </c>
      <c r="F297" s="378">
        <v>160.9699</v>
      </c>
      <c r="G297" s="354">
        <v>192.52000039999999</v>
      </c>
      <c r="H297" s="372" t="s">
        <v>690</v>
      </c>
      <c r="I297" s="354" t="s">
        <v>14</v>
      </c>
      <c r="J297" s="369" t="s">
        <v>323</v>
      </c>
      <c r="K297" s="165" t="s">
        <v>765</v>
      </c>
      <c r="L297" s="159"/>
    </row>
    <row r="298" spans="1:12" s="151" customFormat="1" ht="12.6" customHeight="1" x14ac:dyDescent="0.3">
      <c r="A298" s="146"/>
      <c r="B298" s="376"/>
      <c r="C298" s="361"/>
      <c r="D298" s="379"/>
      <c r="E298" s="379"/>
      <c r="F298" s="379"/>
      <c r="G298" s="355"/>
      <c r="H298" s="373"/>
      <c r="I298" s="355"/>
      <c r="J298" s="370"/>
      <c r="K298" s="165" t="s">
        <v>766</v>
      </c>
      <c r="L298" s="159"/>
    </row>
    <row r="299" spans="1:12" s="151" customFormat="1" ht="12.6" customHeight="1" x14ac:dyDescent="0.3">
      <c r="A299" s="146"/>
      <c r="B299" s="376"/>
      <c r="C299" s="361"/>
      <c r="D299" s="379"/>
      <c r="E299" s="379"/>
      <c r="F299" s="379"/>
      <c r="G299" s="355"/>
      <c r="H299" s="373"/>
      <c r="I299" s="355"/>
      <c r="J299" s="370"/>
      <c r="K299" s="165" t="s">
        <v>767</v>
      </c>
      <c r="L299" s="159"/>
    </row>
    <row r="300" spans="1:12" s="151" customFormat="1" ht="12.6" customHeight="1" x14ac:dyDescent="0.3">
      <c r="A300" s="146"/>
      <c r="B300" s="376"/>
      <c r="C300" s="361"/>
      <c r="D300" s="379"/>
      <c r="E300" s="379"/>
      <c r="F300" s="379"/>
      <c r="G300" s="355"/>
      <c r="H300" s="373"/>
      <c r="I300" s="355"/>
      <c r="J300" s="370"/>
      <c r="K300" s="165" t="s">
        <v>768</v>
      </c>
      <c r="L300" s="159"/>
    </row>
    <row r="301" spans="1:12" s="151" customFormat="1" ht="12.6" customHeight="1" x14ac:dyDescent="0.3">
      <c r="A301" s="146"/>
      <c r="B301" s="377"/>
      <c r="C301" s="362"/>
      <c r="D301" s="380"/>
      <c r="E301" s="380"/>
      <c r="F301" s="380"/>
      <c r="G301" s="356"/>
      <c r="H301" s="374"/>
      <c r="I301" s="356"/>
      <c r="J301" s="371"/>
      <c r="K301" s="157" t="s">
        <v>287</v>
      </c>
      <c r="L301" s="159"/>
    </row>
    <row r="302" spans="1:12" s="151" customFormat="1" ht="12.6" customHeight="1" x14ac:dyDescent="0.3">
      <c r="A302" s="146"/>
      <c r="B302" s="146"/>
      <c r="C302" s="147"/>
      <c r="D302" s="148"/>
      <c r="E302" s="148"/>
      <c r="F302" s="148"/>
      <c r="G302" s="149"/>
      <c r="H302" s="150"/>
      <c r="I302" s="149"/>
      <c r="J302" s="158"/>
      <c r="K302" s="157"/>
      <c r="L302" s="159"/>
    </row>
    <row r="303" spans="1:12" s="151" customFormat="1" ht="12.6" customHeight="1" x14ac:dyDescent="0.3">
      <c r="A303" s="146"/>
      <c r="B303" s="375" t="s">
        <v>92</v>
      </c>
      <c r="C303" s="360">
        <v>92</v>
      </c>
      <c r="D303" s="378">
        <v>8.9179999999999993</v>
      </c>
      <c r="E303" s="378">
        <v>18.05</v>
      </c>
      <c r="F303" s="378">
        <v>160.9699</v>
      </c>
      <c r="G303" s="354">
        <v>192.52000039999999</v>
      </c>
      <c r="H303" s="372" t="s">
        <v>691</v>
      </c>
      <c r="I303" s="354" t="s">
        <v>14</v>
      </c>
      <c r="J303" s="369" t="s">
        <v>323</v>
      </c>
      <c r="K303" s="165" t="s">
        <v>765</v>
      </c>
      <c r="L303" s="159"/>
    </row>
    <row r="304" spans="1:12" s="151" customFormat="1" ht="12.6" customHeight="1" x14ac:dyDescent="0.3">
      <c r="A304" s="146"/>
      <c r="B304" s="376"/>
      <c r="C304" s="361"/>
      <c r="D304" s="379"/>
      <c r="E304" s="379"/>
      <c r="F304" s="379"/>
      <c r="G304" s="355"/>
      <c r="H304" s="373"/>
      <c r="I304" s="355"/>
      <c r="J304" s="370"/>
      <c r="K304" s="165" t="s">
        <v>766</v>
      </c>
      <c r="L304" s="159"/>
    </row>
    <row r="305" spans="1:12" s="151" customFormat="1" ht="12.6" customHeight="1" x14ac:dyDescent="0.3">
      <c r="A305" s="146"/>
      <c r="B305" s="376"/>
      <c r="C305" s="361"/>
      <c r="D305" s="379"/>
      <c r="E305" s="379"/>
      <c r="F305" s="379"/>
      <c r="G305" s="355"/>
      <c r="H305" s="373"/>
      <c r="I305" s="355"/>
      <c r="J305" s="370"/>
      <c r="K305" s="165" t="s">
        <v>767</v>
      </c>
      <c r="L305" s="159"/>
    </row>
    <row r="306" spans="1:12" s="151" customFormat="1" ht="12.6" customHeight="1" x14ac:dyDescent="0.3">
      <c r="A306" s="146"/>
      <c r="B306" s="376"/>
      <c r="C306" s="361"/>
      <c r="D306" s="379"/>
      <c r="E306" s="379"/>
      <c r="F306" s="379"/>
      <c r="G306" s="355"/>
      <c r="H306" s="373"/>
      <c r="I306" s="355"/>
      <c r="J306" s="370"/>
      <c r="K306" s="165" t="s">
        <v>768</v>
      </c>
      <c r="L306" s="159"/>
    </row>
    <row r="307" spans="1:12" s="151" customFormat="1" ht="12.6" customHeight="1" x14ac:dyDescent="0.3">
      <c r="A307" s="146"/>
      <c r="B307" s="377"/>
      <c r="C307" s="362"/>
      <c r="D307" s="380"/>
      <c r="E307" s="380"/>
      <c r="F307" s="380"/>
      <c r="G307" s="356"/>
      <c r="H307" s="374"/>
      <c r="I307" s="356"/>
      <c r="J307" s="371"/>
      <c r="K307" s="157" t="s">
        <v>287</v>
      </c>
      <c r="L307" s="159"/>
    </row>
    <row r="308" spans="1:12" s="151" customFormat="1" ht="12.6" customHeight="1" x14ac:dyDescent="0.3">
      <c r="A308" s="146"/>
      <c r="B308" s="146"/>
      <c r="C308" s="147"/>
      <c r="D308" s="148"/>
      <c r="E308" s="148"/>
      <c r="F308" s="148"/>
      <c r="G308" s="149"/>
      <c r="H308" s="150"/>
      <c r="I308" s="149"/>
      <c r="J308" s="158"/>
      <c r="K308" s="157"/>
      <c r="L308" s="159"/>
    </row>
    <row r="309" spans="1:12" s="151" customFormat="1" ht="12.6" customHeight="1" x14ac:dyDescent="0.3">
      <c r="A309" s="146"/>
      <c r="B309" s="375" t="s">
        <v>92</v>
      </c>
      <c r="C309" s="360">
        <v>93</v>
      </c>
      <c r="D309" s="378">
        <v>8.9179999999999993</v>
      </c>
      <c r="E309" s="378">
        <v>18.05</v>
      </c>
      <c r="F309" s="378">
        <v>160.9699</v>
      </c>
      <c r="G309" s="354">
        <v>192.52000039999999</v>
      </c>
      <c r="H309" s="372" t="s">
        <v>692</v>
      </c>
      <c r="I309" s="354" t="s">
        <v>14</v>
      </c>
      <c r="J309" s="369" t="s">
        <v>323</v>
      </c>
      <c r="K309" s="165" t="s">
        <v>765</v>
      </c>
      <c r="L309" s="159"/>
    </row>
    <row r="310" spans="1:12" s="151" customFormat="1" ht="12.6" customHeight="1" x14ac:dyDescent="0.3">
      <c r="A310" s="146"/>
      <c r="B310" s="376"/>
      <c r="C310" s="361"/>
      <c r="D310" s="379"/>
      <c r="E310" s="379"/>
      <c r="F310" s="379"/>
      <c r="G310" s="355"/>
      <c r="H310" s="373"/>
      <c r="I310" s="355"/>
      <c r="J310" s="370"/>
      <c r="K310" s="165" t="s">
        <v>766</v>
      </c>
      <c r="L310" s="159"/>
    </row>
    <row r="311" spans="1:12" s="151" customFormat="1" ht="12.6" customHeight="1" x14ac:dyDescent="0.3">
      <c r="A311" s="146"/>
      <c r="B311" s="376"/>
      <c r="C311" s="361"/>
      <c r="D311" s="379"/>
      <c r="E311" s="379"/>
      <c r="F311" s="379"/>
      <c r="G311" s="355"/>
      <c r="H311" s="373"/>
      <c r="I311" s="355"/>
      <c r="J311" s="370"/>
      <c r="K311" s="165" t="s">
        <v>767</v>
      </c>
      <c r="L311" s="159"/>
    </row>
    <row r="312" spans="1:12" s="151" customFormat="1" ht="12.6" customHeight="1" x14ac:dyDescent="0.3">
      <c r="A312" s="146"/>
      <c r="B312" s="376"/>
      <c r="C312" s="361"/>
      <c r="D312" s="379"/>
      <c r="E312" s="379"/>
      <c r="F312" s="379"/>
      <c r="G312" s="355"/>
      <c r="H312" s="373"/>
      <c r="I312" s="355"/>
      <c r="J312" s="370"/>
      <c r="K312" s="165" t="s">
        <v>768</v>
      </c>
      <c r="L312" s="159"/>
    </row>
    <row r="313" spans="1:12" s="151" customFormat="1" ht="12.6" customHeight="1" x14ac:dyDescent="0.3">
      <c r="A313" s="146"/>
      <c r="B313" s="377"/>
      <c r="C313" s="362"/>
      <c r="D313" s="380"/>
      <c r="E313" s="380"/>
      <c r="F313" s="380"/>
      <c r="G313" s="356"/>
      <c r="H313" s="374"/>
      <c r="I313" s="356"/>
      <c r="J313" s="371"/>
      <c r="K313" s="157" t="s">
        <v>287</v>
      </c>
      <c r="L313" s="159"/>
    </row>
    <row r="314" spans="1:12" s="151" customFormat="1" ht="12.6" customHeight="1" x14ac:dyDescent="0.3">
      <c r="A314" s="146"/>
      <c r="B314" s="146"/>
      <c r="C314" s="147"/>
      <c r="D314" s="148"/>
      <c r="E314" s="148"/>
      <c r="F314" s="148"/>
      <c r="G314" s="149"/>
      <c r="H314" s="150"/>
      <c r="I314" s="149"/>
      <c r="J314" s="158"/>
      <c r="K314" s="157"/>
      <c r="L314" s="159"/>
    </row>
    <row r="315" spans="1:12" s="151" customFormat="1" ht="11.25" customHeight="1" x14ac:dyDescent="0.3">
      <c r="A315" s="146"/>
      <c r="B315" s="375" t="s">
        <v>92</v>
      </c>
      <c r="C315" s="360">
        <v>94</v>
      </c>
      <c r="D315" s="378">
        <v>8.9179999999999993</v>
      </c>
      <c r="E315" s="378">
        <v>18.05</v>
      </c>
      <c r="F315" s="378">
        <v>160.9699</v>
      </c>
      <c r="G315" s="354">
        <v>192.52000039999999</v>
      </c>
      <c r="H315" s="372" t="s">
        <v>693</v>
      </c>
      <c r="I315" s="354" t="s">
        <v>14</v>
      </c>
      <c r="J315" s="369" t="s">
        <v>323</v>
      </c>
      <c r="K315" s="165" t="s">
        <v>765</v>
      </c>
      <c r="L315" s="159"/>
    </row>
    <row r="316" spans="1:12" s="151" customFormat="1" ht="12.6" customHeight="1" x14ac:dyDescent="0.3">
      <c r="A316" s="146"/>
      <c r="B316" s="376"/>
      <c r="C316" s="361"/>
      <c r="D316" s="379"/>
      <c r="E316" s="379"/>
      <c r="F316" s="379"/>
      <c r="G316" s="355"/>
      <c r="H316" s="373"/>
      <c r="I316" s="355"/>
      <c r="J316" s="370"/>
      <c r="K316" s="165" t="s">
        <v>766</v>
      </c>
      <c r="L316" s="159"/>
    </row>
    <row r="317" spans="1:12" s="151" customFormat="1" ht="12.6" customHeight="1" x14ac:dyDescent="0.3">
      <c r="A317" s="146"/>
      <c r="B317" s="376"/>
      <c r="C317" s="361"/>
      <c r="D317" s="379"/>
      <c r="E317" s="379"/>
      <c r="F317" s="379"/>
      <c r="G317" s="355"/>
      <c r="H317" s="373"/>
      <c r="I317" s="355"/>
      <c r="J317" s="370"/>
      <c r="K317" s="165" t="s">
        <v>767</v>
      </c>
      <c r="L317" s="159"/>
    </row>
    <row r="318" spans="1:12" s="151" customFormat="1" ht="12.6" customHeight="1" x14ac:dyDescent="0.3">
      <c r="A318" s="146"/>
      <c r="B318" s="376"/>
      <c r="C318" s="361"/>
      <c r="D318" s="379"/>
      <c r="E318" s="379"/>
      <c r="F318" s="379"/>
      <c r="G318" s="355"/>
      <c r="H318" s="373"/>
      <c r="I318" s="355"/>
      <c r="J318" s="370"/>
      <c r="K318" s="165" t="s">
        <v>768</v>
      </c>
      <c r="L318" s="159"/>
    </row>
    <row r="319" spans="1:12" s="151" customFormat="1" ht="12.6" customHeight="1" x14ac:dyDescent="0.3">
      <c r="A319" s="146"/>
      <c r="B319" s="377"/>
      <c r="C319" s="362"/>
      <c r="D319" s="380"/>
      <c r="E319" s="380"/>
      <c r="F319" s="380"/>
      <c r="G319" s="356"/>
      <c r="H319" s="374"/>
      <c r="I319" s="356"/>
      <c r="J319" s="371"/>
      <c r="K319" s="157" t="s">
        <v>287</v>
      </c>
      <c r="L319" s="159"/>
    </row>
    <row r="320" spans="1:12" s="151" customFormat="1" ht="12.6" customHeight="1" x14ac:dyDescent="0.3">
      <c r="A320" s="146"/>
      <c r="B320" s="146"/>
      <c r="C320" s="147"/>
      <c r="D320" s="148"/>
      <c r="E320" s="148"/>
      <c r="F320" s="148"/>
      <c r="G320" s="149"/>
      <c r="H320" s="150"/>
      <c r="I320" s="149"/>
      <c r="J320" s="158"/>
      <c r="K320" s="157"/>
      <c r="L320" s="159"/>
    </row>
    <row r="321" spans="1:12" s="151" customFormat="1" ht="12.6" customHeight="1" x14ac:dyDescent="0.3">
      <c r="A321" s="146"/>
      <c r="B321" s="375" t="s">
        <v>92</v>
      </c>
      <c r="C321" s="360">
        <v>95</v>
      </c>
      <c r="D321" s="378">
        <v>8.9179999999999993</v>
      </c>
      <c r="E321" s="378">
        <v>18.05</v>
      </c>
      <c r="F321" s="378">
        <v>160.9699</v>
      </c>
      <c r="G321" s="354">
        <v>192.52000039999999</v>
      </c>
      <c r="H321" s="372" t="s">
        <v>694</v>
      </c>
      <c r="I321" s="354" t="s">
        <v>14</v>
      </c>
      <c r="J321" s="369" t="s">
        <v>323</v>
      </c>
      <c r="K321" s="165" t="s">
        <v>765</v>
      </c>
      <c r="L321" s="159"/>
    </row>
    <row r="322" spans="1:12" s="151" customFormat="1" ht="12.6" customHeight="1" x14ac:dyDescent="0.3">
      <c r="A322" s="146"/>
      <c r="B322" s="376"/>
      <c r="C322" s="361"/>
      <c r="D322" s="379"/>
      <c r="E322" s="379"/>
      <c r="F322" s="379"/>
      <c r="G322" s="355"/>
      <c r="H322" s="373"/>
      <c r="I322" s="355"/>
      <c r="J322" s="370"/>
      <c r="K322" s="165" t="s">
        <v>766</v>
      </c>
      <c r="L322" s="159"/>
    </row>
    <row r="323" spans="1:12" s="151" customFormat="1" ht="12.6" customHeight="1" x14ac:dyDescent="0.3">
      <c r="A323" s="146"/>
      <c r="B323" s="376"/>
      <c r="C323" s="361"/>
      <c r="D323" s="379"/>
      <c r="E323" s="379"/>
      <c r="F323" s="379"/>
      <c r="G323" s="355"/>
      <c r="H323" s="373"/>
      <c r="I323" s="355"/>
      <c r="J323" s="370"/>
      <c r="K323" s="165" t="s">
        <v>767</v>
      </c>
      <c r="L323" s="159"/>
    </row>
    <row r="324" spans="1:12" s="151" customFormat="1" ht="12.6" customHeight="1" x14ac:dyDescent="0.3">
      <c r="A324" s="146"/>
      <c r="B324" s="376"/>
      <c r="C324" s="361"/>
      <c r="D324" s="379"/>
      <c r="E324" s="379"/>
      <c r="F324" s="379"/>
      <c r="G324" s="355"/>
      <c r="H324" s="373"/>
      <c r="I324" s="355"/>
      <c r="J324" s="370"/>
      <c r="K324" s="165" t="s">
        <v>768</v>
      </c>
      <c r="L324" s="159"/>
    </row>
    <row r="325" spans="1:12" s="151" customFormat="1" ht="12.6" customHeight="1" x14ac:dyDescent="0.3">
      <c r="A325" s="146"/>
      <c r="B325" s="377"/>
      <c r="C325" s="362"/>
      <c r="D325" s="380"/>
      <c r="E325" s="380"/>
      <c r="F325" s="380"/>
      <c r="G325" s="356"/>
      <c r="H325" s="374"/>
      <c r="I325" s="356"/>
      <c r="J325" s="371"/>
      <c r="K325" s="157" t="s">
        <v>287</v>
      </c>
      <c r="L325" s="159"/>
    </row>
    <row r="326" spans="1:12" s="151" customFormat="1" ht="12.6" customHeight="1" x14ac:dyDescent="0.3">
      <c r="A326" s="146"/>
      <c r="B326" s="146"/>
      <c r="C326" s="147"/>
      <c r="D326" s="148"/>
      <c r="E326" s="148"/>
      <c r="F326" s="148"/>
      <c r="G326" s="149"/>
      <c r="H326" s="150"/>
      <c r="I326" s="149"/>
      <c r="J326" s="158"/>
      <c r="K326" s="157"/>
      <c r="L326" s="159"/>
    </row>
    <row r="327" spans="1:12" s="151" customFormat="1" ht="12.6" customHeight="1" x14ac:dyDescent="0.3">
      <c r="A327" s="146"/>
      <c r="B327" s="375" t="s">
        <v>92</v>
      </c>
      <c r="C327" s="360">
        <v>96</v>
      </c>
      <c r="D327" s="378">
        <v>8.9179999999999993</v>
      </c>
      <c r="E327" s="378">
        <v>18.05</v>
      </c>
      <c r="F327" s="378">
        <v>160.9699</v>
      </c>
      <c r="G327" s="354">
        <v>192.52000039999999</v>
      </c>
      <c r="H327" s="372" t="s">
        <v>695</v>
      </c>
      <c r="I327" s="354" t="s">
        <v>14</v>
      </c>
      <c r="J327" s="369" t="s">
        <v>323</v>
      </c>
      <c r="K327" s="165" t="s">
        <v>765</v>
      </c>
      <c r="L327" s="159"/>
    </row>
    <row r="328" spans="1:12" s="151" customFormat="1" ht="12.6" customHeight="1" x14ac:dyDescent="0.3">
      <c r="A328" s="146"/>
      <c r="B328" s="376"/>
      <c r="C328" s="361"/>
      <c r="D328" s="379"/>
      <c r="E328" s="379"/>
      <c r="F328" s="379"/>
      <c r="G328" s="355"/>
      <c r="H328" s="373"/>
      <c r="I328" s="355"/>
      <c r="J328" s="370"/>
      <c r="K328" s="165" t="s">
        <v>766</v>
      </c>
      <c r="L328" s="159"/>
    </row>
    <row r="329" spans="1:12" s="151" customFormat="1" ht="12.6" customHeight="1" x14ac:dyDescent="0.3">
      <c r="A329" s="146"/>
      <c r="B329" s="376"/>
      <c r="C329" s="361"/>
      <c r="D329" s="379"/>
      <c r="E329" s="379"/>
      <c r="F329" s="379"/>
      <c r="G329" s="355"/>
      <c r="H329" s="373"/>
      <c r="I329" s="355"/>
      <c r="J329" s="370"/>
      <c r="K329" s="165" t="s">
        <v>767</v>
      </c>
      <c r="L329" s="159"/>
    </row>
    <row r="330" spans="1:12" s="151" customFormat="1" ht="12.6" customHeight="1" x14ac:dyDescent="0.3">
      <c r="A330" s="146"/>
      <c r="B330" s="376"/>
      <c r="C330" s="361"/>
      <c r="D330" s="379"/>
      <c r="E330" s="379"/>
      <c r="F330" s="379"/>
      <c r="G330" s="355"/>
      <c r="H330" s="373"/>
      <c r="I330" s="355"/>
      <c r="J330" s="370"/>
      <c r="K330" s="165" t="s">
        <v>768</v>
      </c>
      <c r="L330" s="159"/>
    </row>
    <row r="331" spans="1:12" s="151" customFormat="1" ht="12.6" customHeight="1" x14ac:dyDescent="0.3">
      <c r="A331" s="146"/>
      <c r="B331" s="377"/>
      <c r="C331" s="362"/>
      <c r="D331" s="380"/>
      <c r="E331" s="380"/>
      <c r="F331" s="380"/>
      <c r="G331" s="356"/>
      <c r="H331" s="374"/>
      <c r="I331" s="356"/>
      <c r="J331" s="371"/>
      <c r="K331" s="157" t="s">
        <v>287</v>
      </c>
      <c r="L331" s="159"/>
    </row>
    <row r="332" spans="1:12" s="151" customFormat="1" ht="12.6" customHeight="1" x14ac:dyDescent="0.3">
      <c r="A332" s="146"/>
      <c r="B332" s="146"/>
      <c r="C332" s="147"/>
      <c r="D332" s="148"/>
      <c r="E332" s="148"/>
      <c r="F332" s="148"/>
      <c r="G332" s="149"/>
      <c r="H332" s="150"/>
      <c r="I332" s="149"/>
      <c r="J332" s="158"/>
      <c r="K332" s="157"/>
      <c r="L332" s="159"/>
    </row>
    <row r="333" spans="1:12" s="151" customFormat="1" ht="12.6" customHeight="1" x14ac:dyDescent="0.3">
      <c r="A333" s="146"/>
      <c r="B333" s="375" t="s">
        <v>92</v>
      </c>
      <c r="C333" s="360">
        <v>97</v>
      </c>
      <c r="D333" s="378">
        <v>8.9179999999999993</v>
      </c>
      <c r="E333" s="378">
        <v>18.05</v>
      </c>
      <c r="F333" s="378">
        <v>160.9699</v>
      </c>
      <c r="G333" s="354">
        <v>192.52000039999999</v>
      </c>
      <c r="H333" s="372" t="s">
        <v>696</v>
      </c>
      <c r="I333" s="354" t="s">
        <v>14</v>
      </c>
      <c r="J333" s="369" t="s">
        <v>323</v>
      </c>
      <c r="K333" s="165" t="s">
        <v>765</v>
      </c>
      <c r="L333" s="159"/>
    </row>
    <row r="334" spans="1:12" s="151" customFormat="1" ht="12.6" customHeight="1" x14ac:dyDescent="0.3">
      <c r="A334" s="146"/>
      <c r="B334" s="376"/>
      <c r="C334" s="361"/>
      <c r="D334" s="379"/>
      <c r="E334" s="379"/>
      <c r="F334" s="379"/>
      <c r="G334" s="355"/>
      <c r="H334" s="373"/>
      <c r="I334" s="355"/>
      <c r="J334" s="370"/>
      <c r="K334" s="165" t="s">
        <v>766</v>
      </c>
      <c r="L334" s="159"/>
    </row>
    <row r="335" spans="1:12" s="151" customFormat="1" ht="12.6" customHeight="1" x14ac:dyDescent="0.3">
      <c r="A335" s="146"/>
      <c r="B335" s="376"/>
      <c r="C335" s="361"/>
      <c r="D335" s="379"/>
      <c r="E335" s="379"/>
      <c r="F335" s="379"/>
      <c r="G335" s="355"/>
      <c r="H335" s="373"/>
      <c r="I335" s="355"/>
      <c r="J335" s="370"/>
      <c r="K335" s="165" t="s">
        <v>767</v>
      </c>
      <c r="L335" s="159"/>
    </row>
    <row r="336" spans="1:12" s="151" customFormat="1" ht="12.6" customHeight="1" x14ac:dyDescent="0.3">
      <c r="A336" s="146"/>
      <c r="B336" s="376"/>
      <c r="C336" s="361"/>
      <c r="D336" s="379"/>
      <c r="E336" s="379"/>
      <c r="F336" s="379"/>
      <c r="G336" s="355"/>
      <c r="H336" s="373"/>
      <c r="I336" s="355"/>
      <c r="J336" s="370"/>
      <c r="K336" s="165" t="s">
        <v>768</v>
      </c>
      <c r="L336" s="159"/>
    </row>
    <row r="337" spans="1:12" s="151" customFormat="1" ht="12.6" customHeight="1" x14ac:dyDescent="0.3">
      <c r="A337" s="146"/>
      <c r="B337" s="377"/>
      <c r="C337" s="362"/>
      <c r="D337" s="380"/>
      <c r="E337" s="380"/>
      <c r="F337" s="380"/>
      <c r="G337" s="356"/>
      <c r="H337" s="374"/>
      <c r="I337" s="356"/>
      <c r="J337" s="371"/>
      <c r="K337" s="157" t="s">
        <v>287</v>
      </c>
      <c r="L337" s="159"/>
    </row>
    <row r="338" spans="1:12" s="151" customFormat="1" ht="12.6" customHeight="1" x14ac:dyDescent="0.3">
      <c r="A338" s="146"/>
      <c r="B338" s="146"/>
      <c r="C338" s="147"/>
      <c r="D338" s="148"/>
      <c r="E338" s="148"/>
      <c r="F338" s="148"/>
      <c r="G338" s="149"/>
      <c r="H338" s="150"/>
      <c r="I338" s="149"/>
      <c r="J338" s="158"/>
      <c r="K338" s="157"/>
      <c r="L338" s="159"/>
    </row>
    <row r="339" spans="1:12" s="151" customFormat="1" ht="12.6" customHeight="1" x14ac:dyDescent="0.3">
      <c r="A339" s="146"/>
      <c r="B339" s="375" t="s">
        <v>92</v>
      </c>
      <c r="C339" s="360">
        <v>98</v>
      </c>
      <c r="D339" s="378">
        <v>8.9179999999999993</v>
      </c>
      <c r="E339" s="378">
        <v>18.05</v>
      </c>
      <c r="F339" s="378">
        <v>160.9699</v>
      </c>
      <c r="G339" s="354">
        <v>192.52000039999999</v>
      </c>
      <c r="H339" s="372" t="s">
        <v>697</v>
      </c>
      <c r="I339" s="354" t="s">
        <v>14</v>
      </c>
      <c r="J339" s="369" t="s">
        <v>323</v>
      </c>
      <c r="K339" s="165" t="s">
        <v>765</v>
      </c>
      <c r="L339" s="159"/>
    </row>
    <row r="340" spans="1:12" s="151" customFormat="1" ht="12.6" customHeight="1" x14ac:dyDescent="0.3">
      <c r="A340" s="146"/>
      <c r="B340" s="376"/>
      <c r="C340" s="361"/>
      <c r="D340" s="379"/>
      <c r="E340" s="379"/>
      <c r="F340" s="379"/>
      <c r="G340" s="355"/>
      <c r="H340" s="373"/>
      <c r="I340" s="355"/>
      <c r="J340" s="370"/>
      <c r="K340" s="165" t="s">
        <v>766</v>
      </c>
      <c r="L340" s="159"/>
    </row>
    <row r="341" spans="1:12" s="151" customFormat="1" ht="12.6" customHeight="1" x14ac:dyDescent="0.3">
      <c r="A341" s="146"/>
      <c r="B341" s="376"/>
      <c r="C341" s="361"/>
      <c r="D341" s="379"/>
      <c r="E341" s="379"/>
      <c r="F341" s="379"/>
      <c r="G341" s="355"/>
      <c r="H341" s="373"/>
      <c r="I341" s="355"/>
      <c r="J341" s="370"/>
      <c r="K341" s="165" t="s">
        <v>767</v>
      </c>
      <c r="L341" s="159"/>
    </row>
    <row r="342" spans="1:12" s="151" customFormat="1" ht="12.6" customHeight="1" x14ac:dyDescent="0.3">
      <c r="A342" s="146"/>
      <c r="B342" s="376"/>
      <c r="C342" s="361"/>
      <c r="D342" s="379"/>
      <c r="E342" s="379"/>
      <c r="F342" s="379"/>
      <c r="G342" s="355"/>
      <c r="H342" s="373"/>
      <c r="I342" s="355"/>
      <c r="J342" s="370"/>
      <c r="K342" s="165" t="s">
        <v>768</v>
      </c>
      <c r="L342" s="159"/>
    </row>
    <row r="343" spans="1:12" s="151" customFormat="1" ht="12.6" customHeight="1" x14ac:dyDescent="0.3">
      <c r="A343" s="146"/>
      <c r="B343" s="377"/>
      <c r="C343" s="362"/>
      <c r="D343" s="380"/>
      <c r="E343" s="380"/>
      <c r="F343" s="380"/>
      <c r="G343" s="356"/>
      <c r="H343" s="374"/>
      <c r="I343" s="356"/>
      <c r="J343" s="371"/>
      <c r="K343" s="157" t="s">
        <v>287</v>
      </c>
      <c r="L343" s="159"/>
    </row>
    <row r="344" spans="1:12" s="151" customFormat="1" ht="12.6" customHeight="1" x14ac:dyDescent="0.3">
      <c r="A344" s="146"/>
      <c r="B344" s="146"/>
      <c r="C344" s="147"/>
      <c r="D344" s="148"/>
      <c r="E344" s="148"/>
      <c r="F344" s="148"/>
      <c r="G344" s="149"/>
      <c r="H344" s="150"/>
      <c r="I344" s="149"/>
      <c r="J344" s="158"/>
      <c r="K344" s="157"/>
      <c r="L344" s="159"/>
    </row>
    <row r="345" spans="1:12" s="151" customFormat="1" ht="12.6" customHeight="1" x14ac:dyDescent="0.3">
      <c r="A345" s="146"/>
      <c r="B345" s="375" t="s">
        <v>92</v>
      </c>
      <c r="C345" s="360">
        <v>99</v>
      </c>
      <c r="D345" s="378">
        <v>8.9179999999999993</v>
      </c>
      <c r="E345" s="378">
        <v>18.05</v>
      </c>
      <c r="F345" s="378">
        <v>160.9699</v>
      </c>
      <c r="G345" s="354">
        <v>192.52000039999999</v>
      </c>
      <c r="H345" s="372" t="s">
        <v>698</v>
      </c>
      <c r="I345" s="354" t="s">
        <v>14</v>
      </c>
      <c r="J345" s="369" t="s">
        <v>323</v>
      </c>
      <c r="K345" s="165" t="s">
        <v>765</v>
      </c>
      <c r="L345" s="159"/>
    </row>
    <row r="346" spans="1:12" s="151" customFormat="1" ht="12.6" customHeight="1" x14ac:dyDescent="0.3">
      <c r="A346" s="146"/>
      <c r="B346" s="376"/>
      <c r="C346" s="361"/>
      <c r="D346" s="379"/>
      <c r="E346" s="379"/>
      <c r="F346" s="379"/>
      <c r="G346" s="355"/>
      <c r="H346" s="373"/>
      <c r="I346" s="355"/>
      <c r="J346" s="370"/>
      <c r="K346" s="165" t="s">
        <v>766</v>
      </c>
      <c r="L346" s="159"/>
    </row>
    <row r="347" spans="1:12" s="151" customFormat="1" ht="12.6" customHeight="1" x14ac:dyDescent="0.3">
      <c r="A347" s="146"/>
      <c r="B347" s="376"/>
      <c r="C347" s="361"/>
      <c r="D347" s="379"/>
      <c r="E347" s="379"/>
      <c r="F347" s="379"/>
      <c r="G347" s="355"/>
      <c r="H347" s="373"/>
      <c r="I347" s="355"/>
      <c r="J347" s="370"/>
      <c r="K347" s="165" t="s">
        <v>767</v>
      </c>
      <c r="L347" s="159"/>
    </row>
    <row r="348" spans="1:12" s="151" customFormat="1" ht="12.6" customHeight="1" x14ac:dyDescent="0.3">
      <c r="A348" s="146"/>
      <c r="B348" s="376"/>
      <c r="C348" s="361"/>
      <c r="D348" s="379"/>
      <c r="E348" s="379"/>
      <c r="F348" s="379"/>
      <c r="G348" s="355"/>
      <c r="H348" s="373"/>
      <c r="I348" s="355"/>
      <c r="J348" s="370"/>
      <c r="K348" s="165" t="s">
        <v>768</v>
      </c>
      <c r="L348" s="159"/>
    </row>
    <row r="349" spans="1:12" s="151" customFormat="1" ht="12.6" customHeight="1" x14ac:dyDescent="0.3">
      <c r="A349" s="146"/>
      <c r="B349" s="377"/>
      <c r="C349" s="362"/>
      <c r="D349" s="380"/>
      <c r="E349" s="380"/>
      <c r="F349" s="380"/>
      <c r="G349" s="356"/>
      <c r="H349" s="374"/>
      <c r="I349" s="356"/>
      <c r="J349" s="371"/>
      <c r="K349" s="157" t="s">
        <v>287</v>
      </c>
      <c r="L349" s="159"/>
    </row>
    <row r="350" spans="1:12" s="151" customFormat="1" ht="12.6" customHeight="1" x14ac:dyDescent="0.3">
      <c r="A350" s="146"/>
      <c r="B350" s="146"/>
      <c r="C350" s="147"/>
      <c r="D350" s="148"/>
      <c r="E350" s="148"/>
      <c r="F350" s="148"/>
      <c r="G350" s="149"/>
      <c r="H350" s="150"/>
      <c r="I350" s="149"/>
      <c r="J350" s="158"/>
      <c r="K350" s="157"/>
      <c r="L350" s="159"/>
    </row>
    <row r="351" spans="1:12" s="151" customFormat="1" ht="12.6" customHeight="1" x14ac:dyDescent="0.3">
      <c r="A351" s="146"/>
      <c r="B351" s="375" t="s">
        <v>92</v>
      </c>
      <c r="C351" s="360">
        <v>100</v>
      </c>
      <c r="D351" s="378">
        <v>8.9179999999999993</v>
      </c>
      <c r="E351" s="378">
        <v>18.05</v>
      </c>
      <c r="F351" s="378">
        <v>160.9699</v>
      </c>
      <c r="G351" s="354">
        <v>192.52000039999999</v>
      </c>
      <c r="H351" s="372" t="s">
        <v>699</v>
      </c>
      <c r="I351" s="354" t="s">
        <v>14</v>
      </c>
      <c r="J351" s="369" t="s">
        <v>323</v>
      </c>
      <c r="K351" s="165" t="s">
        <v>765</v>
      </c>
      <c r="L351" s="159"/>
    </row>
    <row r="352" spans="1:12" s="151" customFormat="1" ht="12.6" customHeight="1" x14ac:dyDescent="0.3">
      <c r="A352" s="146"/>
      <c r="B352" s="376"/>
      <c r="C352" s="361"/>
      <c r="D352" s="379"/>
      <c r="E352" s="379"/>
      <c r="F352" s="379"/>
      <c r="G352" s="355"/>
      <c r="H352" s="373"/>
      <c r="I352" s="355"/>
      <c r="J352" s="370"/>
      <c r="K352" s="165" t="s">
        <v>766</v>
      </c>
      <c r="L352" s="159"/>
    </row>
    <row r="353" spans="1:12" s="151" customFormat="1" ht="12.6" customHeight="1" x14ac:dyDescent="0.3">
      <c r="A353" s="146"/>
      <c r="B353" s="376"/>
      <c r="C353" s="361"/>
      <c r="D353" s="379"/>
      <c r="E353" s="379"/>
      <c r="F353" s="379"/>
      <c r="G353" s="355"/>
      <c r="H353" s="373"/>
      <c r="I353" s="355"/>
      <c r="J353" s="370"/>
      <c r="K353" s="165" t="s">
        <v>767</v>
      </c>
      <c r="L353" s="159"/>
    </row>
    <row r="354" spans="1:12" s="151" customFormat="1" ht="12.6" customHeight="1" x14ac:dyDescent="0.3">
      <c r="A354" s="146"/>
      <c r="B354" s="376"/>
      <c r="C354" s="361"/>
      <c r="D354" s="379"/>
      <c r="E354" s="379"/>
      <c r="F354" s="379"/>
      <c r="G354" s="355"/>
      <c r="H354" s="373"/>
      <c r="I354" s="355"/>
      <c r="J354" s="370"/>
      <c r="K354" s="165" t="s">
        <v>768</v>
      </c>
      <c r="L354" s="159"/>
    </row>
    <row r="355" spans="1:12" s="151" customFormat="1" ht="12.6" customHeight="1" x14ac:dyDescent="0.3">
      <c r="A355" s="146"/>
      <c r="B355" s="377"/>
      <c r="C355" s="362"/>
      <c r="D355" s="380"/>
      <c r="E355" s="380"/>
      <c r="F355" s="380"/>
      <c r="G355" s="356"/>
      <c r="H355" s="374"/>
      <c r="I355" s="356"/>
      <c r="J355" s="371"/>
      <c r="K355" s="157" t="s">
        <v>287</v>
      </c>
      <c r="L355" s="159"/>
    </row>
    <row r="356" spans="1:12" s="151" customFormat="1" ht="12.6" customHeight="1" x14ac:dyDescent="0.3">
      <c r="A356" s="146"/>
      <c r="B356" s="146"/>
      <c r="C356" s="147"/>
      <c r="D356" s="148"/>
      <c r="E356" s="148"/>
      <c r="F356" s="148"/>
      <c r="G356" s="149"/>
      <c r="H356" s="150"/>
      <c r="I356" s="149"/>
      <c r="J356" s="158"/>
      <c r="K356" s="157"/>
      <c r="L356" s="159"/>
    </row>
    <row r="357" spans="1:12" s="151" customFormat="1" ht="12.6" customHeight="1" x14ac:dyDescent="0.3">
      <c r="A357" s="146"/>
      <c r="B357" s="375" t="s">
        <v>92</v>
      </c>
      <c r="C357" s="360">
        <v>101</v>
      </c>
      <c r="D357" s="378">
        <v>8.9179999999999993</v>
      </c>
      <c r="E357" s="378">
        <v>18.05</v>
      </c>
      <c r="F357" s="378">
        <v>160.9699</v>
      </c>
      <c r="G357" s="354">
        <v>192.52000039999999</v>
      </c>
      <c r="H357" s="372" t="s">
        <v>700</v>
      </c>
      <c r="I357" s="354" t="s">
        <v>14</v>
      </c>
      <c r="J357" s="369" t="s">
        <v>323</v>
      </c>
      <c r="K357" s="165" t="s">
        <v>765</v>
      </c>
      <c r="L357" s="159"/>
    </row>
    <row r="358" spans="1:12" s="151" customFormat="1" ht="12.6" customHeight="1" x14ac:dyDescent="0.3">
      <c r="A358" s="146"/>
      <c r="B358" s="376"/>
      <c r="C358" s="361"/>
      <c r="D358" s="379"/>
      <c r="E358" s="379"/>
      <c r="F358" s="379"/>
      <c r="G358" s="355"/>
      <c r="H358" s="373"/>
      <c r="I358" s="355"/>
      <c r="J358" s="370"/>
      <c r="K358" s="165" t="s">
        <v>766</v>
      </c>
      <c r="L358" s="159"/>
    </row>
    <row r="359" spans="1:12" s="151" customFormat="1" ht="12.6" customHeight="1" x14ac:dyDescent="0.3">
      <c r="A359" s="146"/>
      <c r="B359" s="376"/>
      <c r="C359" s="361"/>
      <c r="D359" s="379"/>
      <c r="E359" s="379"/>
      <c r="F359" s="379"/>
      <c r="G359" s="355"/>
      <c r="H359" s="373"/>
      <c r="I359" s="355"/>
      <c r="J359" s="370"/>
      <c r="K359" s="165" t="s">
        <v>767</v>
      </c>
      <c r="L359" s="159"/>
    </row>
    <row r="360" spans="1:12" s="151" customFormat="1" ht="12.6" customHeight="1" x14ac:dyDescent="0.3">
      <c r="A360" s="146"/>
      <c r="B360" s="376"/>
      <c r="C360" s="361"/>
      <c r="D360" s="379"/>
      <c r="E360" s="379"/>
      <c r="F360" s="379"/>
      <c r="G360" s="355"/>
      <c r="H360" s="373"/>
      <c r="I360" s="355"/>
      <c r="J360" s="370"/>
      <c r="K360" s="165" t="s">
        <v>768</v>
      </c>
      <c r="L360" s="159"/>
    </row>
    <row r="361" spans="1:12" s="151" customFormat="1" ht="12.6" customHeight="1" x14ac:dyDescent="0.3">
      <c r="A361" s="146"/>
      <c r="B361" s="377"/>
      <c r="C361" s="362"/>
      <c r="D361" s="380"/>
      <c r="E361" s="380"/>
      <c r="F361" s="380"/>
      <c r="G361" s="356"/>
      <c r="H361" s="374"/>
      <c r="I361" s="356"/>
      <c r="J361" s="371"/>
      <c r="K361" s="157" t="s">
        <v>287</v>
      </c>
      <c r="L361" s="159"/>
    </row>
    <row r="362" spans="1:12" s="151" customFormat="1" ht="12.6" customHeight="1" x14ac:dyDescent="0.3">
      <c r="A362" s="146"/>
      <c r="B362" s="146"/>
      <c r="C362" s="147"/>
      <c r="D362" s="148"/>
      <c r="E362" s="148"/>
      <c r="F362" s="148"/>
      <c r="G362" s="149"/>
      <c r="H362" s="150"/>
      <c r="I362" s="149"/>
      <c r="J362" s="158"/>
      <c r="K362" s="157"/>
      <c r="L362" s="159"/>
    </row>
    <row r="363" spans="1:12" s="151" customFormat="1" ht="12.6" customHeight="1" x14ac:dyDescent="0.3">
      <c r="A363" s="146"/>
      <c r="B363" s="375" t="s">
        <v>92</v>
      </c>
      <c r="C363" s="360">
        <v>102</v>
      </c>
      <c r="D363" s="378">
        <v>8.9179999999999993</v>
      </c>
      <c r="E363" s="378">
        <v>18.05</v>
      </c>
      <c r="F363" s="378">
        <v>160.9699</v>
      </c>
      <c r="G363" s="354">
        <v>192.52000039999999</v>
      </c>
      <c r="H363" s="372" t="s">
        <v>701</v>
      </c>
      <c r="I363" s="354" t="s">
        <v>14</v>
      </c>
      <c r="J363" s="369" t="s">
        <v>323</v>
      </c>
      <c r="K363" s="165" t="s">
        <v>765</v>
      </c>
      <c r="L363" s="159"/>
    </row>
    <row r="364" spans="1:12" s="151" customFormat="1" ht="12.6" customHeight="1" x14ac:dyDescent="0.3">
      <c r="A364" s="146"/>
      <c r="B364" s="376"/>
      <c r="C364" s="361"/>
      <c r="D364" s="379"/>
      <c r="E364" s="379"/>
      <c r="F364" s="379"/>
      <c r="G364" s="355"/>
      <c r="H364" s="373"/>
      <c r="I364" s="355"/>
      <c r="J364" s="370"/>
      <c r="K364" s="165" t="s">
        <v>766</v>
      </c>
      <c r="L364" s="159"/>
    </row>
    <row r="365" spans="1:12" s="151" customFormat="1" ht="12.6" customHeight="1" x14ac:dyDescent="0.3">
      <c r="A365" s="146"/>
      <c r="B365" s="376"/>
      <c r="C365" s="361"/>
      <c r="D365" s="379"/>
      <c r="E365" s="379"/>
      <c r="F365" s="379"/>
      <c r="G365" s="355"/>
      <c r="H365" s="373"/>
      <c r="I365" s="355"/>
      <c r="J365" s="370"/>
      <c r="K365" s="165" t="s">
        <v>767</v>
      </c>
      <c r="L365" s="159"/>
    </row>
    <row r="366" spans="1:12" s="151" customFormat="1" ht="12.6" customHeight="1" x14ac:dyDescent="0.3">
      <c r="A366" s="146"/>
      <c r="B366" s="376"/>
      <c r="C366" s="361"/>
      <c r="D366" s="379"/>
      <c r="E366" s="379"/>
      <c r="F366" s="379"/>
      <c r="G366" s="355"/>
      <c r="H366" s="373"/>
      <c r="I366" s="355"/>
      <c r="J366" s="370"/>
      <c r="K366" s="165" t="s">
        <v>768</v>
      </c>
      <c r="L366" s="159"/>
    </row>
    <row r="367" spans="1:12" s="151" customFormat="1" ht="12.6" customHeight="1" x14ac:dyDescent="0.3">
      <c r="A367" s="146"/>
      <c r="B367" s="377"/>
      <c r="C367" s="362"/>
      <c r="D367" s="380"/>
      <c r="E367" s="380"/>
      <c r="F367" s="380"/>
      <c r="G367" s="356"/>
      <c r="H367" s="374"/>
      <c r="I367" s="356"/>
      <c r="J367" s="371"/>
      <c r="K367" s="157" t="s">
        <v>287</v>
      </c>
      <c r="L367" s="159"/>
    </row>
    <row r="368" spans="1:12" s="151" customFormat="1" ht="12.6" customHeight="1" x14ac:dyDescent="0.3">
      <c r="A368" s="146"/>
      <c r="B368" s="146"/>
      <c r="C368" s="147"/>
      <c r="D368" s="148"/>
      <c r="E368" s="148"/>
      <c r="F368" s="148"/>
      <c r="G368" s="149"/>
      <c r="H368" s="150"/>
      <c r="I368" s="149"/>
      <c r="J368" s="158"/>
      <c r="K368" s="157"/>
      <c r="L368" s="159"/>
    </row>
    <row r="369" spans="1:12" s="151" customFormat="1" ht="12.6" customHeight="1" x14ac:dyDescent="0.3">
      <c r="A369" s="146"/>
      <c r="B369" s="375" t="s">
        <v>92</v>
      </c>
      <c r="C369" s="360">
        <v>103</v>
      </c>
      <c r="D369" s="378">
        <v>8.9179999999999993</v>
      </c>
      <c r="E369" s="378">
        <v>18.05</v>
      </c>
      <c r="F369" s="378">
        <v>160.9699</v>
      </c>
      <c r="G369" s="354">
        <v>192.52000039999999</v>
      </c>
      <c r="H369" s="372" t="s">
        <v>702</v>
      </c>
      <c r="I369" s="354" t="s">
        <v>14</v>
      </c>
      <c r="J369" s="369" t="s">
        <v>323</v>
      </c>
      <c r="K369" s="165" t="s">
        <v>765</v>
      </c>
      <c r="L369" s="159"/>
    </row>
    <row r="370" spans="1:12" s="151" customFormat="1" ht="12.6" customHeight="1" x14ac:dyDescent="0.3">
      <c r="A370" s="146"/>
      <c r="B370" s="376"/>
      <c r="C370" s="361"/>
      <c r="D370" s="379"/>
      <c r="E370" s="379"/>
      <c r="F370" s="379"/>
      <c r="G370" s="355"/>
      <c r="H370" s="373"/>
      <c r="I370" s="355"/>
      <c r="J370" s="370"/>
      <c r="K370" s="165" t="s">
        <v>766</v>
      </c>
      <c r="L370" s="159"/>
    </row>
    <row r="371" spans="1:12" s="151" customFormat="1" ht="12.6" customHeight="1" x14ac:dyDescent="0.3">
      <c r="A371" s="146"/>
      <c r="B371" s="376"/>
      <c r="C371" s="361"/>
      <c r="D371" s="379"/>
      <c r="E371" s="379"/>
      <c r="F371" s="379"/>
      <c r="G371" s="355"/>
      <c r="H371" s="373"/>
      <c r="I371" s="355"/>
      <c r="J371" s="370"/>
      <c r="K371" s="165" t="s">
        <v>767</v>
      </c>
      <c r="L371" s="159"/>
    </row>
    <row r="372" spans="1:12" s="151" customFormat="1" ht="12.6" customHeight="1" x14ac:dyDescent="0.3">
      <c r="A372" s="146"/>
      <c r="B372" s="376"/>
      <c r="C372" s="361"/>
      <c r="D372" s="379"/>
      <c r="E372" s="379"/>
      <c r="F372" s="379"/>
      <c r="G372" s="355"/>
      <c r="H372" s="373"/>
      <c r="I372" s="355"/>
      <c r="J372" s="370"/>
      <c r="K372" s="165" t="s">
        <v>768</v>
      </c>
      <c r="L372" s="159"/>
    </row>
    <row r="373" spans="1:12" s="151" customFormat="1" ht="12.6" customHeight="1" x14ac:dyDescent="0.3">
      <c r="A373" s="146"/>
      <c r="B373" s="377"/>
      <c r="C373" s="362"/>
      <c r="D373" s="380"/>
      <c r="E373" s="380"/>
      <c r="F373" s="380"/>
      <c r="G373" s="356"/>
      <c r="H373" s="374"/>
      <c r="I373" s="356"/>
      <c r="J373" s="371"/>
      <c r="K373" s="157" t="s">
        <v>287</v>
      </c>
      <c r="L373" s="159"/>
    </row>
    <row r="374" spans="1:12" s="151" customFormat="1" ht="12.6" customHeight="1" x14ac:dyDescent="0.3">
      <c r="A374" s="146"/>
      <c r="B374" s="146"/>
      <c r="C374" s="147"/>
      <c r="D374" s="148"/>
      <c r="E374" s="148"/>
      <c r="F374" s="148"/>
      <c r="G374" s="149"/>
      <c r="H374" s="150"/>
      <c r="I374" s="149"/>
      <c r="J374" s="158"/>
      <c r="K374" s="157"/>
      <c r="L374" s="159"/>
    </row>
    <row r="375" spans="1:12" s="151" customFormat="1" ht="12.6" customHeight="1" x14ac:dyDescent="0.3">
      <c r="A375" s="146"/>
      <c r="B375" s="375" t="s">
        <v>92</v>
      </c>
      <c r="C375" s="360">
        <v>104</v>
      </c>
      <c r="D375" s="378">
        <v>8.9179999999999993</v>
      </c>
      <c r="E375" s="378">
        <v>18.05</v>
      </c>
      <c r="F375" s="378">
        <v>160.9699</v>
      </c>
      <c r="G375" s="354">
        <v>192.52000039999999</v>
      </c>
      <c r="H375" s="372" t="s">
        <v>703</v>
      </c>
      <c r="I375" s="354" t="s">
        <v>14</v>
      </c>
      <c r="J375" s="369" t="s">
        <v>323</v>
      </c>
      <c r="K375" s="165" t="s">
        <v>765</v>
      </c>
      <c r="L375" s="159"/>
    </row>
    <row r="376" spans="1:12" s="151" customFormat="1" ht="12.6" customHeight="1" x14ac:dyDescent="0.3">
      <c r="A376" s="146"/>
      <c r="B376" s="376"/>
      <c r="C376" s="361"/>
      <c r="D376" s="379"/>
      <c r="E376" s="379"/>
      <c r="F376" s="379"/>
      <c r="G376" s="355"/>
      <c r="H376" s="373"/>
      <c r="I376" s="355"/>
      <c r="J376" s="370"/>
      <c r="K376" s="165" t="s">
        <v>766</v>
      </c>
      <c r="L376" s="159"/>
    </row>
    <row r="377" spans="1:12" s="151" customFormat="1" ht="12.6" customHeight="1" x14ac:dyDescent="0.3">
      <c r="A377" s="146"/>
      <c r="B377" s="376"/>
      <c r="C377" s="361"/>
      <c r="D377" s="379"/>
      <c r="E377" s="379"/>
      <c r="F377" s="379"/>
      <c r="G377" s="355"/>
      <c r="H377" s="373"/>
      <c r="I377" s="355"/>
      <c r="J377" s="370"/>
      <c r="K377" s="165" t="s">
        <v>767</v>
      </c>
      <c r="L377" s="159"/>
    </row>
    <row r="378" spans="1:12" s="151" customFormat="1" ht="12.6" customHeight="1" x14ac:dyDescent="0.3">
      <c r="A378" s="146"/>
      <c r="B378" s="376"/>
      <c r="C378" s="361"/>
      <c r="D378" s="379"/>
      <c r="E378" s="379"/>
      <c r="F378" s="379"/>
      <c r="G378" s="355"/>
      <c r="H378" s="373"/>
      <c r="I378" s="355"/>
      <c r="J378" s="370"/>
      <c r="K378" s="165" t="s">
        <v>768</v>
      </c>
      <c r="L378" s="159"/>
    </row>
    <row r="379" spans="1:12" s="151" customFormat="1" ht="12.6" customHeight="1" x14ac:dyDescent="0.3">
      <c r="A379" s="146"/>
      <c r="B379" s="377"/>
      <c r="C379" s="362"/>
      <c r="D379" s="380"/>
      <c r="E379" s="380"/>
      <c r="F379" s="380"/>
      <c r="G379" s="356"/>
      <c r="H379" s="374"/>
      <c r="I379" s="356"/>
      <c r="J379" s="371"/>
      <c r="K379" s="157" t="s">
        <v>287</v>
      </c>
      <c r="L379" s="159"/>
    </row>
    <row r="380" spans="1:12" s="151" customFormat="1" ht="12.6" customHeight="1" x14ac:dyDescent="0.3">
      <c r="A380" s="146"/>
      <c r="B380" s="146"/>
      <c r="C380" s="147"/>
      <c r="D380" s="148"/>
      <c r="E380" s="148"/>
      <c r="F380" s="148"/>
      <c r="G380" s="149"/>
      <c r="H380" s="150"/>
      <c r="I380" s="149"/>
      <c r="J380" s="158"/>
      <c r="K380" s="157"/>
      <c r="L380" s="159"/>
    </row>
    <row r="381" spans="1:12" s="151" customFormat="1" ht="12.6" customHeight="1" x14ac:dyDescent="0.25">
      <c r="A381" s="146"/>
      <c r="B381" s="375" t="s">
        <v>92</v>
      </c>
      <c r="C381" s="360">
        <v>121</v>
      </c>
      <c r="D381" s="378">
        <v>18.600000000000001</v>
      </c>
      <c r="E381" s="378">
        <v>8.1</v>
      </c>
      <c r="F381" s="378">
        <v>150.66</v>
      </c>
      <c r="G381" s="354">
        <v>180.18935999999999</v>
      </c>
      <c r="H381" s="372" t="s">
        <v>413</v>
      </c>
      <c r="I381" s="354" t="s">
        <v>14</v>
      </c>
      <c r="J381" s="369" t="s">
        <v>322</v>
      </c>
      <c r="K381" s="164" t="s">
        <v>649</v>
      </c>
      <c r="L381" s="159"/>
    </row>
    <row r="382" spans="1:12" s="151" customFormat="1" ht="12.6" customHeight="1" x14ac:dyDescent="0.25">
      <c r="A382" s="146"/>
      <c r="B382" s="376"/>
      <c r="C382" s="361"/>
      <c r="D382" s="379"/>
      <c r="E382" s="379"/>
      <c r="F382" s="379"/>
      <c r="G382" s="355"/>
      <c r="H382" s="373"/>
      <c r="I382" s="355"/>
      <c r="J382" s="370"/>
      <c r="K382" s="164" t="s">
        <v>650</v>
      </c>
      <c r="L382" s="159"/>
    </row>
    <row r="383" spans="1:12" s="151" customFormat="1" ht="12.6" customHeight="1" x14ac:dyDescent="0.25">
      <c r="A383" s="146"/>
      <c r="B383" s="376"/>
      <c r="C383" s="361"/>
      <c r="D383" s="379"/>
      <c r="E383" s="379"/>
      <c r="F383" s="379"/>
      <c r="G383" s="355"/>
      <c r="H383" s="373"/>
      <c r="I383" s="355"/>
      <c r="J383" s="370"/>
      <c r="K383" s="164" t="s">
        <v>651</v>
      </c>
      <c r="L383" s="159"/>
    </row>
    <row r="384" spans="1:12" s="151" customFormat="1" ht="12.6" customHeight="1" x14ac:dyDescent="0.25">
      <c r="A384" s="146"/>
      <c r="B384" s="376"/>
      <c r="C384" s="361"/>
      <c r="D384" s="379"/>
      <c r="E384" s="379"/>
      <c r="F384" s="379"/>
      <c r="G384" s="355"/>
      <c r="H384" s="373"/>
      <c r="I384" s="355"/>
      <c r="J384" s="370"/>
      <c r="K384" s="164" t="s">
        <v>652</v>
      </c>
      <c r="L384" s="159"/>
    </row>
    <row r="385" spans="1:12" s="151" customFormat="1" ht="12.6" customHeight="1" x14ac:dyDescent="0.25">
      <c r="A385" s="146"/>
      <c r="B385" s="377"/>
      <c r="C385" s="362"/>
      <c r="D385" s="380"/>
      <c r="E385" s="380"/>
      <c r="F385" s="380"/>
      <c r="G385" s="356"/>
      <c r="H385" s="374"/>
      <c r="I385" s="356"/>
      <c r="J385" s="371"/>
      <c r="K385" s="161" t="s">
        <v>287</v>
      </c>
      <c r="L385" s="159"/>
    </row>
    <row r="386" spans="1:12" s="151" customFormat="1" ht="12.6" customHeight="1" x14ac:dyDescent="0.25">
      <c r="A386" s="146"/>
      <c r="B386" s="146"/>
      <c r="C386" s="147"/>
      <c r="D386" s="148"/>
      <c r="E386" s="148"/>
      <c r="F386" s="148"/>
      <c r="G386" s="149"/>
      <c r="H386" s="150"/>
      <c r="I386" s="149"/>
      <c r="J386" s="158"/>
      <c r="K386" s="161"/>
      <c r="L386" s="159"/>
    </row>
    <row r="387" spans="1:12" s="151" customFormat="1" ht="12.6" customHeight="1" x14ac:dyDescent="0.25">
      <c r="A387" s="146"/>
      <c r="B387" s="375" t="s">
        <v>92</v>
      </c>
      <c r="C387" s="360">
        <v>122</v>
      </c>
      <c r="D387" s="378">
        <v>18.600000000000001</v>
      </c>
      <c r="E387" s="378">
        <v>8.1</v>
      </c>
      <c r="F387" s="378">
        <v>150.66</v>
      </c>
      <c r="G387" s="354">
        <v>180.18935999999999</v>
      </c>
      <c r="H387" s="372" t="s">
        <v>414</v>
      </c>
      <c r="I387" s="354" t="s">
        <v>14</v>
      </c>
      <c r="J387" s="369" t="s">
        <v>322</v>
      </c>
      <c r="K387" s="164" t="s">
        <v>649</v>
      </c>
      <c r="L387" s="159"/>
    </row>
    <row r="388" spans="1:12" s="151" customFormat="1" ht="12.6" customHeight="1" x14ac:dyDescent="0.25">
      <c r="A388" s="146"/>
      <c r="B388" s="376"/>
      <c r="C388" s="361"/>
      <c r="D388" s="379"/>
      <c r="E388" s="379"/>
      <c r="F388" s="379"/>
      <c r="G388" s="355"/>
      <c r="H388" s="373"/>
      <c r="I388" s="355"/>
      <c r="J388" s="370"/>
      <c r="K388" s="164" t="s">
        <v>650</v>
      </c>
      <c r="L388" s="159"/>
    </row>
    <row r="389" spans="1:12" s="151" customFormat="1" ht="12.6" customHeight="1" x14ac:dyDescent="0.25">
      <c r="A389" s="146"/>
      <c r="B389" s="376"/>
      <c r="C389" s="361"/>
      <c r="D389" s="379"/>
      <c r="E389" s="379"/>
      <c r="F389" s="379"/>
      <c r="G389" s="355"/>
      <c r="H389" s="373"/>
      <c r="I389" s="355"/>
      <c r="J389" s="370"/>
      <c r="K389" s="164" t="s">
        <v>651</v>
      </c>
      <c r="L389" s="159"/>
    </row>
    <row r="390" spans="1:12" s="151" customFormat="1" ht="12.6" customHeight="1" x14ac:dyDescent="0.25">
      <c r="A390" s="146"/>
      <c r="B390" s="376"/>
      <c r="C390" s="361"/>
      <c r="D390" s="379"/>
      <c r="E390" s="379"/>
      <c r="F390" s="379"/>
      <c r="G390" s="355"/>
      <c r="H390" s="373"/>
      <c r="I390" s="355"/>
      <c r="J390" s="370"/>
      <c r="K390" s="164" t="s">
        <v>652</v>
      </c>
      <c r="L390" s="159"/>
    </row>
    <row r="391" spans="1:12" s="151" customFormat="1" ht="12.6" customHeight="1" x14ac:dyDescent="0.25">
      <c r="A391" s="146"/>
      <c r="B391" s="377"/>
      <c r="C391" s="362"/>
      <c r="D391" s="380"/>
      <c r="E391" s="380"/>
      <c r="F391" s="380"/>
      <c r="G391" s="356"/>
      <c r="H391" s="374"/>
      <c r="I391" s="356"/>
      <c r="J391" s="371"/>
      <c r="K391" s="161" t="s">
        <v>287</v>
      </c>
      <c r="L391" s="159"/>
    </row>
    <row r="392" spans="1:12" s="151" customFormat="1" ht="12.6" customHeight="1" x14ac:dyDescent="0.3">
      <c r="A392" s="146"/>
      <c r="B392" s="146"/>
      <c r="C392" s="147"/>
      <c r="D392" s="148"/>
      <c r="E392" s="148"/>
      <c r="F392" s="148"/>
      <c r="G392" s="149"/>
      <c r="H392" s="150"/>
      <c r="I392" s="149"/>
      <c r="J392" s="158"/>
      <c r="K392" s="157"/>
      <c r="L392" s="159"/>
    </row>
    <row r="393" spans="1:12" s="151" customFormat="1" ht="12.6" customHeight="1" x14ac:dyDescent="0.25">
      <c r="A393" s="146"/>
      <c r="B393" s="375" t="s">
        <v>92</v>
      </c>
      <c r="C393" s="360">
        <v>123</v>
      </c>
      <c r="D393" s="378">
        <v>18.600000000000001</v>
      </c>
      <c r="E393" s="378">
        <v>8.1</v>
      </c>
      <c r="F393" s="378">
        <v>150.66</v>
      </c>
      <c r="G393" s="354">
        <v>180.18935999999999</v>
      </c>
      <c r="H393" s="372" t="s">
        <v>415</v>
      </c>
      <c r="I393" s="354" t="s">
        <v>14</v>
      </c>
      <c r="J393" s="369" t="s">
        <v>322</v>
      </c>
      <c r="K393" s="164" t="s">
        <v>649</v>
      </c>
      <c r="L393" s="159"/>
    </row>
    <row r="394" spans="1:12" s="151" customFormat="1" ht="12.6" customHeight="1" x14ac:dyDescent="0.25">
      <c r="A394" s="146"/>
      <c r="B394" s="376"/>
      <c r="C394" s="361"/>
      <c r="D394" s="379"/>
      <c r="E394" s="379"/>
      <c r="F394" s="379"/>
      <c r="G394" s="355"/>
      <c r="H394" s="373"/>
      <c r="I394" s="355"/>
      <c r="J394" s="370"/>
      <c r="K394" s="164" t="s">
        <v>650</v>
      </c>
      <c r="L394" s="159"/>
    </row>
    <row r="395" spans="1:12" s="151" customFormat="1" ht="12.6" customHeight="1" x14ac:dyDescent="0.25">
      <c r="A395" s="146"/>
      <c r="B395" s="376"/>
      <c r="C395" s="361"/>
      <c r="D395" s="379"/>
      <c r="E395" s="379"/>
      <c r="F395" s="379"/>
      <c r="G395" s="355"/>
      <c r="H395" s="373"/>
      <c r="I395" s="355"/>
      <c r="J395" s="370"/>
      <c r="K395" s="164" t="s">
        <v>651</v>
      </c>
      <c r="L395" s="159"/>
    </row>
    <row r="396" spans="1:12" s="151" customFormat="1" ht="12.6" customHeight="1" x14ac:dyDescent="0.25">
      <c r="A396" s="146"/>
      <c r="B396" s="376"/>
      <c r="C396" s="361"/>
      <c r="D396" s="379"/>
      <c r="E396" s="379"/>
      <c r="F396" s="379"/>
      <c r="G396" s="355"/>
      <c r="H396" s="373"/>
      <c r="I396" s="355"/>
      <c r="J396" s="370"/>
      <c r="K396" s="164" t="s">
        <v>652</v>
      </c>
      <c r="L396" s="159"/>
    </row>
    <row r="397" spans="1:12" s="151" customFormat="1" ht="12.6" customHeight="1" x14ac:dyDescent="0.25">
      <c r="A397" s="146"/>
      <c r="B397" s="377"/>
      <c r="C397" s="362"/>
      <c r="D397" s="380"/>
      <c r="E397" s="380"/>
      <c r="F397" s="380"/>
      <c r="G397" s="356"/>
      <c r="H397" s="374"/>
      <c r="I397" s="356"/>
      <c r="J397" s="371"/>
      <c r="K397" s="161" t="s">
        <v>287</v>
      </c>
      <c r="L397" s="159"/>
    </row>
    <row r="398" spans="1:12" s="151" customFormat="1" ht="12.6" customHeight="1" x14ac:dyDescent="0.25">
      <c r="A398" s="146"/>
      <c r="B398" s="146"/>
      <c r="C398" s="147"/>
      <c r="D398" s="148"/>
      <c r="E398" s="148"/>
      <c r="F398" s="148"/>
      <c r="G398" s="149"/>
      <c r="H398" s="150"/>
      <c r="I398" s="149"/>
      <c r="J398" s="158"/>
      <c r="K398" s="161"/>
      <c r="L398" s="159"/>
    </row>
    <row r="399" spans="1:12" s="151" customFormat="1" ht="12.6" customHeight="1" x14ac:dyDescent="0.25">
      <c r="A399" s="146"/>
      <c r="B399" s="375" t="s">
        <v>92</v>
      </c>
      <c r="C399" s="360">
        <v>124</v>
      </c>
      <c r="D399" s="378">
        <v>18.600000000000001</v>
      </c>
      <c r="E399" s="378">
        <v>8.1</v>
      </c>
      <c r="F399" s="378">
        <v>150.66</v>
      </c>
      <c r="G399" s="354">
        <v>180.18935999999999</v>
      </c>
      <c r="H399" s="372" t="s">
        <v>416</v>
      </c>
      <c r="I399" s="354" t="s">
        <v>14</v>
      </c>
      <c r="J399" s="369" t="s">
        <v>322</v>
      </c>
      <c r="K399" s="164" t="s">
        <v>649</v>
      </c>
      <c r="L399" s="159"/>
    </row>
    <row r="400" spans="1:12" s="151" customFormat="1" ht="12.6" customHeight="1" x14ac:dyDescent="0.25">
      <c r="A400" s="146"/>
      <c r="B400" s="376"/>
      <c r="C400" s="361"/>
      <c r="D400" s="379"/>
      <c r="E400" s="379"/>
      <c r="F400" s="379"/>
      <c r="G400" s="355"/>
      <c r="H400" s="373"/>
      <c r="I400" s="355"/>
      <c r="J400" s="370"/>
      <c r="K400" s="164" t="s">
        <v>650</v>
      </c>
      <c r="L400" s="159"/>
    </row>
    <row r="401" spans="1:12" s="151" customFormat="1" ht="12.6" customHeight="1" x14ac:dyDescent="0.25">
      <c r="A401" s="146"/>
      <c r="B401" s="376"/>
      <c r="C401" s="361"/>
      <c r="D401" s="379"/>
      <c r="E401" s="379"/>
      <c r="F401" s="379"/>
      <c r="G401" s="355"/>
      <c r="H401" s="373"/>
      <c r="I401" s="355"/>
      <c r="J401" s="370"/>
      <c r="K401" s="164" t="s">
        <v>651</v>
      </c>
      <c r="L401" s="159"/>
    </row>
    <row r="402" spans="1:12" s="151" customFormat="1" ht="12.6" customHeight="1" x14ac:dyDescent="0.25">
      <c r="A402" s="146"/>
      <c r="B402" s="376"/>
      <c r="C402" s="361"/>
      <c r="D402" s="379"/>
      <c r="E402" s="379"/>
      <c r="F402" s="379"/>
      <c r="G402" s="355"/>
      <c r="H402" s="373"/>
      <c r="I402" s="355"/>
      <c r="J402" s="370"/>
      <c r="K402" s="164" t="s">
        <v>652</v>
      </c>
      <c r="L402" s="159"/>
    </row>
    <row r="403" spans="1:12" s="151" customFormat="1" ht="12.6" customHeight="1" x14ac:dyDescent="0.25">
      <c r="A403" s="146"/>
      <c r="B403" s="377"/>
      <c r="C403" s="362"/>
      <c r="D403" s="380"/>
      <c r="E403" s="380"/>
      <c r="F403" s="380"/>
      <c r="G403" s="356"/>
      <c r="H403" s="374"/>
      <c r="I403" s="356"/>
      <c r="J403" s="371"/>
      <c r="K403" s="161" t="s">
        <v>287</v>
      </c>
      <c r="L403" s="159"/>
    </row>
    <row r="404" spans="1:12" s="151" customFormat="1" ht="12.6" customHeight="1" x14ac:dyDescent="0.25">
      <c r="A404" s="146"/>
      <c r="B404" s="146"/>
      <c r="C404" s="147"/>
      <c r="D404" s="148"/>
      <c r="E404" s="148"/>
      <c r="F404" s="148"/>
      <c r="G404" s="149"/>
      <c r="H404" s="150"/>
      <c r="I404" s="149"/>
      <c r="J404" s="158"/>
      <c r="K404" s="161"/>
      <c r="L404" s="159"/>
    </row>
    <row r="405" spans="1:12" s="151" customFormat="1" ht="12.6" customHeight="1" x14ac:dyDescent="0.25">
      <c r="A405" s="146"/>
      <c r="B405" s="375" t="s">
        <v>92</v>
      </c>
      <c r="C405" s="360">
        <v>125</v>
      </c>
      <c r="D405" s="378">
        <v>18.600000000000001</v>
      </c>
      <c r="E405" s="378">
        <v>8.1</v>
      </c>
      <c r="F405" s="378">
        <v>150.66</v>
      </c>
      <c r="G405" s="354">
        <v>180.18935999999999</v>
      </c>
      <c r="H405" s="372" t="s">
        <v>417</v>
      </c>
      <c r="I405" s="354" t="s">
        <v>14</v>
      </c>
      <c r="J405" s="369" t="s">
        <v>322</v>
      </c>
      <c r="K405" s="164" t="s">
        <v>649</v>
      </c>
      <c r="L405" s="159"/>
    </row>
    <row r="406" spans="1:12" s="151" customFormat="1" ht="12.6" customHeight="1" x14ac:dyDescent="0.25">
      <c r="A406" s="146"/>
      <c r="B406" s="376"/>
      <c r="C406" s="361"/>
      <c r="D406" s="379"/>
      <c r="E406" s="379"/>
      <c r="F406" s="379"/>
      <c r="G406" s="355"/>
      <c r="H406" s="373"/>
      <c r="I406" s="355"/>
      <c r="J406" s="370"/>
      <c r="K406" s="164" t="s">
        <v>650</v>
      </c>
      <c r="L406" s="159"/>
    </row>
    <row r="407" spans="1:12" s="151" customFormat="1" ht="12.6" customHeight="1" x14ac:dyDescent="0.25">
      <c r="A407" s="146"/>
      <c r="B407" s="376"/>
      <c r="C407" s="361"/>
      <c r="D407" s="379"/>
      <c r="E407" s="379"/>
      <c r="F407" s="379"/>
      <c r="G407" s="355"/>
      <c r="H407" s="373"/>
      <c r="I407" s="355"/>
      <c r="J407" s="370"/>
      <c r="K407" s="164" t="s">
        <v>651</v>
      </c>
      <c r="L407" s="159"/>
    </row>
    <row r="408" spans="1:12" s="151" customFormat="1" ht="12.6" customHeight="1" x14ac:dyDescent="0.25">
      <c r="A408" s="146"/>
      <c r="B408" s="376"/>
      <c r="C408" s="361"/>
      <c r="D408" s="379"/>
      <c r="E408" s="379"/>
      <c r="F408" s="379"/>
      <c r="G408" s="355"/>
      <c r="H408" s="373"/>
      <c r="I408" s="355"/>
      <c r="J408" s="370"/>
      <c r="K408" s="164" t="s">
        <v>652</v>
      </c>
      <c r="L408" s="159"/>
    </row>
    <row r="409" spans="1:12" s="151" customFormat="1" ht="12.6" customHeight="1" x14ac:dyDescent="0.25">
      <c r="A409" s="146"/>
      <c r="B409" s="377"/>
      <c r="C409" s="362"/>
      <c r="D409" s="380"/>
      <c r="E409" s="380"/>
      <c r="F409" s="380"/>
      <c r="G409" s="356"/>
      <c r="H409" s="374"/>
      <c r="I409" s="356"/>
      <c r="J409" s="371"/>
      <c r="K409" s="161" t="s">
        <v>287</v>
      </c>
      <c r="L409" s="159"/>
    </row>
    <row r="410" spans="1:12" s="151" customFormat="1" ht="12.6" customHeight="1" x14ac:dyDescent="0.3">
      <c r="A410" s="146"/>
      <c r="B410" s="146"/>
      <c r="C410" s="147"/>
      <c r="D410" s="148"/>
      <c r="E410" s="148"/>
      <c r="F410" s="148"/>
      <c r="G410" s="149"/>
      <c r="H410" s="150"/>
      <c r="I410" s="149"/>
      <c r="J410" s="158"/>
      <c r="K410" s="157"/>
      <c r="L410" s="159"/>
    </row>
    <row r="411" spans="1:12" s="151" customFormat="1" ht="12.6" customHeight="1" x14ac:dyDescent="0.25">
      <c r="A411" s="146"/>
      <c r="B411" s="375" t="s">
        <v>92</v>
      </c>
      <c r="C411" s="360">
        <v>126</v>
      </c>
      <c r="D411" s="378">
        <v>18.600000000000001</v>
      </c>
      <c r="E411" s="378">
        <v>8.1</v>
      </c>
      <c r="F411" s="378">
        <v>150.66</v>
      </c>
      <c r="G411" s="354">
        <v>180.18935999999999</v>
      </c>
      <c r="H411" s="372" t="s">
        <v>418</v>
      </c>
      <c r="I411" s="354" t="s">
        <v>14</v>
      </c>
      <c r="J411" s="369" t="s">
        <v>322</v>
      </c>
      <c r="K411" s="164" t="s">
        <v>649</v>
      </c>
      <c r="L411" s="159"/>
    </row>
    <row r="412" spans="1:12" s="151" customFormat="1" ht="12.6" customHeight="1" x14ac:dyDescent="0.25">
      <c r="A412" s="146"/>
      <c r="B412" s="376"/>
      <c r="C412" s="361"/>
      <c r="D412" s="379"/>
      <c r="E412" s="379"/>
      <c r="F412" s="379"/>
      <c r="G412" s="355"/>
      <c r="H412" s="373"/>
      <c r="I412" s="355"/>
      <c r="J412" s="370"/>
      <c r="K412" s="164" t="s">
        <v>650</v>
      </c>
      <c r="L412" s="159"/>
    </row>
    <row r="413" spans="1:12" s="151" customFormat="1" ht="12.6" customHeight="1" x14ac:dyDescent="0.25">
      <c r="A413" s="146"/>
      <c r="B413" s="376"/>
      <c r="C413" s="361"/>
      <c r="D413" s="379"/>
      <c r="E413" s="379"/>
      <c r="F413" s="379"/>
      <c r="G413" s="355"/>
      <c r="H413" s="373"/>
      <c r="I413" s="355"/>
      <c r="J413" s="370"/>
      <c r="K413" s="164" t="s">
        <v>651</v>
      </c>
      <c r="L413" s="159"/>
    </row>
    <row r="414" spans="1:12" s="151" customFormat="1" ht="12.6" customHeight="1" x14ac:dyDescent="0.25">
      <c r="A414" s="146"/>
      <c r="B414" s="376"/>
      <c r="C414" s="361"/>
      <c r="D414" s="379"/>
      <c r="E414" s="379"/>
      <c r="F414" s="379"/>
      <c r="G414" s="355"/>
      <c r="H414" s="373"/>
      <c r="I414" s="355"/>
      <c r="J414" s="370"/>
      <c r="K414" s="164" t="s">
        <v>652</v>
      </c>
      <c r="L414" s="159"/>
    </row>
    <row r="415" spans="1:12" s="151" customFormat="1" ht="12.6" customHeight="1" x14ac:dyDescent="0.25">
      <c r="A415" s="146"/>
      <c r="B415" s="377"/>
      <c r="C415" s="362"/>
      <c r="D415" s="380"/>
      <c r="E415" s="380"/>
      <c r="F415" s="380"/>
      <c r="G415" s="356"/>
      <c r="H415" s="374"/>
      <c r="I415" s="356"/>
      <c r="J415" s="371"/>
      <c r="K415" s="161" t="s">
        <v>287</v>
      </c>
      <c r="L415" s="159"/>
    </row>
    <row r="416" spans="1:12" s="151" customFormat="1" ht="12.6" customHeight="1" x14ac:dyDescent="0.3">
      <c r="A416" s="146"/>
      <c r="B416" s="146"/>
      <c r="C416" s="147"/>
      <c r="D416" s="148"/>
      <c r="E416" s="148"/>
      <c r="F416" s="148"/>
      <c r="G416" s="149"/>
      <c r="H416" s="150"/>
      <c r="I416" s="149"/>
      <c r="J416" s="158"/>
      <c r="K416" s="157"/>
      <c r="L416" s="159"/>
    </row>
    <row r="417" spans="1:12" s="151" customFormat="1" ht="12.6" customHeight="1" x14ac:dyDescent="0.25">
      <c r="A417" s="146"/>
      <c r="B417" s="375" t="s">
        <v>92</v>
      </c>
      <c r="C417" s="360">
        <v>127</v>
      </c>
      <c r="D417" s="378">
        <v>18.600000000000001</v>
      </c>
      <c r="E417" s="378">
        <v>8.1</v>
      </c>
      <c r="F417" s="378">
        <v>150.66</v>
      </c>
      <c r="G417" s="354">
        <v>180.18935999999999</v>
      </c>
      <c r="H417" s="372" t="s">
        <v>419</v>
      </c>
      <c r="I417" s="354" t="s">
        <v>14</v>
      </c>
      <c r="J417" s="369" t="s">
        <v>322</v>
      </c>
      <c r="K417" s="164" t="s">
        <v>649</v>
      </c>
      <c r="L417" s="159"/>
    </row>
    <row r="418" spans="1:12" s="151" customFormat="1" ht="12.6" customHeight="1" x14ac:dyDescent="0.25">
      <c r="A418" s="146"/>
      <c r="B418" s="376"/>
      <c r="C418" s="361"/>
      <c r="D418" s="379"/>
      <c r="E418" s="379"/>
      <c r="F418" s="379"/>
      <c r="G418" s="355"/>
      <c r="H418" s="373"/>
      <c r="I418" s="355"/>
      <c r="J418" s="370"/>
      <c r="K418" s="164" t="s">
        <v>650</v>
      </c>
      <c r="L418" s="159"/>
    </row>
    <row r="419" spans="1:12" s="151" customFormat="1" ht="12.6" customHeight="1" x14ac:dyDescent="0.25">
      <c r="A419" s="146"/>
      <c r="B419" s="376"/>
      <c r="C419" s="361"/>
      <c r="D419" s="379"/>
      <c r="E419" s="379"/>
      <c r="F419" s="379"/>
      <c r="G419" s="355"/>
      <c r="H419" s="373"/>
      <c r="I419" s="355"/>
      <c r="J419" s="370"/>
      <c r="K419" s="164" t="s">
        <v>651</v>
      </c>
      <c r="L419" s="159"/>
    </row>
    <row r="420" spans="1:12" s="151" customFormat="1" ht="12.6" customHeight="1" x14ac:dyDescent="0.25">
      <c r="A420" s="146"/>
      <c r="B420" s="376"/>
      <c r="C420" s="361"/>
      <c r="D420" s="379"/>
      <c r="E420" s="379"/>
      <c r="F420" s="379"/>
      <c r="G420" s="355"/>
      <c r="H420" s="373"/>
      <c r="I420" s="355"/>
      <c r="J420" s="370"/>
      <c r="K420" s="164" t="s">
        <v>652</v>
      </c>
      <c r="L420" s="159"/>
    </row>
    <row r="421" spans="1:12" s="151" customFormat="1" ht="12.6" customHeight="1" x14ac:dyDescent="0.25">
      <c r="A421" s="146"/>
      <c r="B421" s="377"/>
      <c r="C421" s="362"/>
      <c r="D421" s="380"/>
      <c r="E421" s="380"/>
      <c r="F421" s="380"/>
      <c r="G421" s="356"/>
      <c r="H421" s="374"/>
      <c r="I421" s="356"/>
      <c r="J421" s="371"/>
      <c r="K421" s="161" t="s">
        <v>287</v>
      </c>
      <c r="L421" s="159"/>
    </row>
    <row r="422" spans="1:12" s="151" customFormat="1" ht="12.6" customHeight="1" x14ac:dyDescent="0.3">
      <c r="A422" s="146"/>
      <c r="B422" s="146"/>
      <c r="C422" s="147"/>
      <c r="D422" s="148"/>
      <c r="E422" s="148"/>
      <c r="F422" s="148"/>
      <c r="G422" s="149"/>
      <c r="H422" s="150"/>
      <c r="I422" s="149"/>
      <c r="J422" s="158"/>
      <c r="K422" s="157"/>
      <c r="L422" s="159"/>
    </row>
    <row r="423" spans="1:12" s="151" customFormat="1" ht="12.6" customHeight="1" x14ac:dyDescent="0.25">
      <c r="A423" s="146"/>
      <c r="B423" s="375" t="s">
        <v>92</v>
      </c>
      <c r="C423" s="360">
        <v>128</v>
      </c>
      <c r="D423" s="378">
        <v>18.600000000000001</v>
      </c>
      <c r="E423" s="378">
        <v>8.1</v>
      </c>
      <c r="F423" s="378">
        <v>150.66</v>
      </c>
      <c r="G423" s="354">
        <v>180.18935999999999</v>
      </c>
      <c r="H423" s="372" t="s">
        <v>420</v>
      </c>
      <c r="I423" s="354" t="s">
        <v>14</v>
      </c>
      <c r="J423" s="369" t="s">
        <v>322</v>
      </c>
      <c r="K423" s="164" t="s">
        <v>649</v>
      </c>
      <c r="L423" s="159"/>
    </row>
    <row r="424" spans="1:12" s="151" customFormat="1" ht="12.6" customHeight="1" x14ac:dyDescent="0.25">
      <c r="A424" s="146"/>
      <c r="B424" s="376"/>
      <c r="C424" s="361"/>
      <c r="D424" s="379"/>
      <c r="E424" s="379"/>
      <c r="F424" s="379"/>
      <c r="G424" s="355"/>
      <c r="H424" s="373"/>
      <c r="I424" s="355"/>
      <c r="J424" s="370"/>
      <c r="K424" s="164" t="s">
        <v>650</v>
      </c>
      <c r="L424" s="159"/>
    </row>
    <row r="425" spans="1:12" s="151" customFormat="1" ht="12.6" customHeight="1" x14ac:dyDescent="0.25">
      <c r="A425" s="146"/>
      <c r="B425" s="376"/>
      <c r="C425" s="361"/>
      <c r="D425" s="379"/>
      <c r="E425" s="379"/>
      <c r="F425" s="379"/>
      <c r="G425" s="355"/>
      <c r="H425" s="373"/>
      <c r="I425" s="355"/>
      <c r="J425" s="370"/>
      <c r="K425" s="164" t="s">
        <v>651</v>
      </c>
      <c r="L425" s="159"/>
    </row>
    <row r="426" spans="1:12" s="151" customFormat="1" ht="12.6" customHeight="1" x14ac:dyDescent="0.25">
      <c r="A426" s="146"/>
      <c r="B426" s="376"/>
      <c r="C426" s="361"/>
      <c r="D426" s="379"/>
      <c r="E426" s="379"/>
      <c r="F426" s="379"/>
      <c r="G426" s="355"/>
      <c r="H426" s="373"/>
      <c r="I426" s="355"/>
      <c r="J426" s="370"/>
      <c r="K426" s="164" t="s">
        <v>652</v>
      </c>
      <c r="L426" s="159"/>
    </row>
    <row r="427" spans="1:12" s="151" customFormat="1" ht="12.6" customHeight="1" x14ac:dyDescent="0.25">
      <c r="A427" s="146"/>
      <c r="B427" s="377"/>
      <c r="C427" s="362"/>
      <c r="D427" s="380"/>
      <c r="E427" s="380"/>
      <c r="F427" s="380"/>
      <c r="G427" s="356"/>
      <c r="H427" s="374"/>
      <c r="I427" s="356"/>
      <c r="J427" s="371"/>
      <c r="K427" s="161" t="s">
        <v>287</v>
      </c>
      <c r="L427" s="159"/>
    </row>
    <row r="428" spans="1:12" s="151" customFormat="1" ht="12.6" customHeight="1" x14ac:dyDescent="0.3">
      <c r="A428" s="146"/>
      <c r="B428" s="146"/>
      <c r="C428" s="147"/>
      <c r="D428" s="148"/>
      <c r="E428" s="148"/>
      <c r="F428" s="148"/>
      <c r="G428" s="149"/>
      <c r="H428" s="150"/>
      <c r="I428" s="149"/>
      <c r="J428" s="158"/>
      <c r="K428" s="157"/>
      <c r="L428" s="159"/>
    </row>
    <row r="429" spans="1:12" s="151" customFormat="1" ht="12.6" customHeight="1" x14ac:dyDescent="0.25">
      <c r="A429" s="146"/>
      <c r="B429" s="375" t="s">
        <v>92</v>
      </c>
      <c r="C429" s="360">
        <v>181</v>
      </c>
      <c r="D429" s="378">
        <v>8.1</v>
      </c>
      <c r="E429" s="378">
        <v>18.600000000000001</v>
      </c>
      <c r="F429" s="378">
        <v>150.66</v>
      </c>
      <c r="G429" s="354">
        <v>180.18935999999999</v>
      </c>
      <c r="H429" s="372" t="s">
        <v>421</v>
      </c>
      <c r="I429" s="354" t="s">
        <v>14</v>
      </c>
      <c r="J429" s="369" t="s">
        <v>322</v>
      </c>
      <c r="K429" s="164" t="s">
        <v>649</v>
      </c>
      <c r="L429" s="159"/>
    </row>
    <row r="430" spans="1:12" s="151" customFormat="1" ht="12.6" customHeight="1" x14ac:dyDescent="0.25">
      <c r="A430" s="146"/>
      <c r="B430" s="376"/>
      <c r="C430" s="361"/>
      <c r="D430" s="379"/>
      <c r="E430" s="379"/>
      <c r="F430" s="379"/>
      <c r="G430" s="355"/>
      <c r="H430" s="373"/>
      <c r="I430" s="355"/>
      <c r="J430" s="370"/>
      <c r="K430" s="164" t="s">
        <v>650</v>
      </c>
      <c r="L430" s="159"/>
    </row>
    <row r="431" spans="1:12" s="151" customFormat="1" ht="12.6" customHeight="1" x14ac:dyDescent="0.25">
      <c r="A431" s="146"/>
      <c r="B431" s="376"/>
      <c r="C431" s="361"/>
      <c r="D431" s="379"/>
      <c r="E431" s="379"/>
      <c r="F431" s="379"/>
      <c r="G431" s="355"/>
      <c r="H431" s="373"/>
      <c r="I431" s="355"/>
      <c r="J431" s="370"/>
      <c r="K431" s="164" t="s">
        <v>651</v>
      </c>
      <c r="L431" s="159"/>
    </row>
    <row r="432" spans="1:12" s="151" customFormat="1" ht="12.6" customHeight="1" x14ac:dyDescent="0.25">
      <c r="A432" s="146"/>
      <c r="B432" s="376"/>
      <c r="C432" s="361"/>
      <c r="D432" s="379"/>
      <c r="E432" s="379"/>
      <c r="F432" s="379"/>
      <c r="G432" s="355"/>
      <c r="H432" s="373"/>
      <c r="I432" s="355"/>
      <c r="J432" s="370"/>
      <c r="K432" s="164" t="s">
        <v>652</v>
      </c>
      <c r="L432" s="159"/>
    </row>
    <row r="433" spans="1:12" s="151" customFormat="1" ht="12.6" customHeight="1" x14ac:dyDescent="0.25">
      <c r="A433" s="146"/>
      <c r="B433" s="377"/>
      <c r="C433" s="362"/>
      <c r="D433" s="380"/>
      <c r="E433" s="380"/>
      <c r="F433" s="380"/>
      <c r="G433" s="356"/>
      <c r="H433" s="374"/>
      <c r="I433" s="356"/>
      <c r="J433" s="371"/>
      <c r="K433" s="161" t="s">
        <v>287</v>
      </c>
      <c r="L433" s="159"/>
    </row>
    <row r="434" spans="1:12" s="151" customFormat="1" ht="12.6" customHeight="1" x14ac:dyDescent="0.3">
      <c r="A434" s="146"/>
      <c r="B434" s="146"/>
      <c r="C434" s="147"/>
      <c r="D434" s="148"/>
      <c r="E434" s="148"/>
      <c r="F434" s="148"/>
      <c r="G434" s="149"/>
      <c r="H434" s="150"/>
      <c r="I434" s="149"/>
      <c r="J434" s="158"/>
      <c r="K434" s="157"/>
      <c r="L434" s="159"/>
    </row>
    <row r="435" spans="1:12" s="151" customFormat="1" ht="12.6" customHeight="1" x14ac:dyDescent="0.25">
      <c r="A435" s="146"/>
      <c r="B435" s="375" t="s">
        <v>92</v>
      </c>
      <c r="C435" s="360">
        <v>182</v>
      </c>
      <c r="D435" s="378">
        <v>8.1</v>
      </c>
      <c r="E435" s="378">
        <v>18.600000000000001</v>
      </c>
      <c r="F435" s="378">
        <v>150.66</v>
      </c>
      <c r="G435" s="354">
        <v>180.18935999999999</v>
      </c>
      <c r="H435" s="372" t="s">
        <v>422</v>
      </c>
      <c r="I435" s="354" t="s">
        <v>14</v>
      </c>
      <c r="J435" s="369" t="s">
        <v>322</v>
      </c>
      <c r="K435" s="164" t="s">
        <v>649</v>
      </c>
      <c r="L435" s="159"/>
    </row>
    <row r="436" spans="1:12" s="151" customFormat="1" ht="12.6" customHeight="1" x14ac:dyDescent="0.25">
      <c r="A436" s="146"/>
      <c r="B436" s="376"/>
      <c r="C436" s="361"/>
      <c r="D436" s="379"/>
      <c r="E436" s="379"/>
      <c r="F436" s="379"/>
      <c r="G436" s="355"/>
      <c r="H436" s="373"/>
      <c r="I436" s="355"/>
      <c r="J436" s="370"/>
      <c r="K436" s="164" t="s">
        <v>650</v>
      </c>
      <c r="L436" s="159"/>
    </row>
    <row r="437" spans="1:12" s="151" customFormat="1" ht="12.6" customHeight="1" x14ac:dyDescent="0.25">
      <c r="A437" s="146"/>
      <c r="B437" s="376"/>
      <c r="C437" s="361"/>
      <c r="D437" s="379"/>
      <c r="E437" s="379"/>
      <c r="F437" s="379"/>
      <c r="G437" s="355"/>
      <c r="H437" s="373"/>
      <c r="I437" s="355"/>
      <c r="J437" s="370"/>
      <c r="K437" s="164" t="s">
        <v>651</v>
      </c>
      <c r="L437" s="159"/>
    </row>
    <row r="438" spans="1:12" s="151" customFormat="1" ht="12.6" customHeight="1" x14ac:dyDescent="0.25">
      <c r="A438" s="146"/>
      <c r="B438" s="376"/>
      <c r="C438" s="361"/>
      <c r="D438" s="379"/>
      <c r="E438" s="379"/>
      <c r="F438" s="379"/>
      <c r="G438" s="355"/>
      <c r="H438" s="373"/>
      <c r="I438" s="355"/>
      <c r="J438" s="370"/>
      <c r="K438" s="164" t="s">
        <v>652</v>
      </c>
      <c r="L438" s="159"/>
    </row>
    <row r="439" spans="1:12" s="151" customFormat="1" ht="12.6" customHeight="1" x14ac:dyDescent="0.25">
      <c r="A439" s="146"/>
      <c r="B439" s="377"/>
      <c r="C439" s="362"/>
      <c r="D439" s="380"/>
      <c r="E439" s="380"/>
      <c r="F439" s="380"/>
      <c r="G439" s="356"/>
      <c r="H439" s="374"/>
      <c r="I439" s="356"/>
      <c r="J439" s="371"/>
      <c r="K439" s="161" t="s">
        <v>287</v>
      </c>
      <c r="L439" s="159"/>
    </row>
    <row r="440" spans="1:12" s="151" customFormat="1" ht="12.6" customHeight="1" x14ac:dyDescent="0.3">
      <c r="A440" s="146"/>
      <c r="B440" s="146"/>
      <c r="C440" s="147"/>
      <c r="D440" s="148"/>
      <c r="E440" s="148"/>
      <c r="F440" s="148"/>
      <c r="G440" s="149"/>
      <c r="H440" s="150"/>
      <c r="I440" s="149"/>
      <c r="J440" s="158"/>
      <c r="K440" s="157"/>
      <c r="L440" s="159"/>
    </row>
    <row r="441" spans="1:12" s="151" customFormat="1" ht="12.6" customHeight="1" x14ac:dyDescent="0.25">
      <c r="A441" s="146"/>
      <c r="B441" s="375" t="s">
        <v>92</v>
      </c>
      <c r="C441" s="360">
        <v>183</v>
      </c>
      <c r="D441" s="378">
        <v>8.1</v>
      </c>
      <c r="E441" s="378">
        <v>18.600000000000001</v>
      </c>
      <c r="F441" s="378">
        <v>150.66</v>
      </c>
      <c r="G441" s="354">
        <v>180.18935999999999</v>
      </c>
      <c r="H441" s="372" t="s">
        <v>423</v>
      </c>
      <c r="I441" s="354" t="s">
        <v>14</v>
      </c>
      <c r="J441" s="369" t="s">
        <v>322</v>
      </c>
      <c r="K441" s="164" t="s">
        <v>649</v>
      </c>
      <c r="L441" s="159"/>
    </row>
    <row r="442" spans="1:12" s="151" customFormat="1" ht="12.6" customHeight="1" x14ac:dyDescent="0.25">
      <c r="A442" s="146"/>
      <c r="B442" s="376"/>
      <c r="C442" s="361"/>
      <c r="D442" s="379"/>
      <c r="E442" s="379"/>
      <c r="F442" s="379"/>
      <c r="G442" s="355"/>
      <c r="H442" s="373"/>
      <c r="I442" s="355"/>
      <c r="J442" s="370"/>
      <c r="K442" s="164" t="s">
        <v>650</v>
      </c>
      <c r="L442" s="159"/>
    </row>
    <row r="443" spans="1:12" s="151" customFormat="1" ht="12.6" customHeight="1" x14ac:dyDescent="0.25">
      <c r="A443" s="146"/>
      <c r="B443" s="376"/>
      <c r="C443" s="361"/>
      <c r="D443" s="379"/>
      <c r="E443" s="379"/>
      <c r="F443" s="379"/>
      <c r="G443" s="355"/>
      <c r="H443" s="373"/>
      <c r="I443" s="355"/>
      <c r="J443" s="370"/>
      <c r="K443" s="164" t="s">
        <v>651</v>
      </c>
      <c r="L443" s="159"/>
    </row>
    <row r="444" spans="1:12" s="151" customFormat="1" ht="12.6" customHeight="1" x14ac:dyDescent="0.25">
      <c r="A444" s="146"/>
      <c r="B444" s="376"/>
      <c r="C444" s="361"/>
      <c r="D444" s="379"/>
      <c r="E444" s="379"/>
      <c r="F444" s="379"/>
      <c r="G444" s="355"/>
      <c r="H444" s="373"/>
      <c r="I444" s="355"/>
      <c r="J444" s="370"/>
      <c r="K444" s="164" t="s">
        <v>652</v>
      </c>
      <c r="L444" s="159"/>
    </row>
    <row r="445" spans="1:12" s="151" customFormat="1" ht="12.6" customHeight="1" x14ac:dyDescent="0.25">
      <c r="A445" s="146"/>
      <c r="B445" s="377"/>
      <c r="C445" s="362"/>
      <c r="D445" s="380"/>
      <c r="E445" s="380"/>
      <c r="F445" s="380"/>
      <c r="G445" s="356"/>
      <c r="H445" s="374"/>
      <c r="I445" s="356"/>
      <c r="J445" s="371"/>
      <c r="K445" s="161" t="s">
        <v>287</v>
      </c>
      <c r="L445" s="159"/>
    </row>
    <row r="446" spans="1:12" s="151" customFormat="1" ht="12.6" customHeight="1" x14ac:dyDescent="0.3">
      <c r="A446" s="146"/>
      <c r="B446" s="146"/>
      <c r="C446" s="147"/>
      <c r="D446" s="148"/>
      <c r="E446" s="148"/>
      <c r="F446" s="148"/>
      <c r="G446" s="149"/>
      <c r="H446" s="150"/>
      <c r="I446" s="149"/>
      <c r="J446" s="158"/>
      <c r="K446" s="157"/>
      <c r="L446" s="159"/>
    </row>
    <row r="447" spans="1:12" s="151" customFormat="1" ht="12.6" customHeight="1" x14ac:dyDescent="0.25">
      <c r="A447" s="146"/>
      <c r="B447" s="375" t="s">
        <v>92</v>
      </c>
      <c r="C447" s="360">
        <v>184</v>
      </c>
      <c r="D447" s="378">
        <v>8.1</v>
      </c>
      <c r="E447" s="378">
        <v>18.600000000000001</v>
      </c>
      <c r="F447" s="378">
        <v>150.66</v>
      </c>
      <c r="G447" s="354">
        <v>180.18935999999999</v>
      </c>
      <c r="H447" s="372" t="s">
        <v>424</v>
      </c>
      <c r="I447" s="354" t="s">
        <v>14</v>
      </c>
      <c r="J447" s="369" t="s">
        <v>322</v>
      </c>
      <c r="K447" s="164" t="s">
        <v>649</v>
      </c>
      <c r="L447" s="159"/>
    </row>
    <row r="448" spans="1:12" s="151" customFormat="1" ht="12.6" customHeight="1" x14ac:dyDescent="0.25">
      <c r="A448" s="146"/>
      <c r="B448" s="376"/>
      <c r="C448" s="361"/>
      <c r="D448" s="379"/>
      <c r="E448" s="379"/>
      <c r="F448" s="379"/>
      <c r="G448" s="355"/>
      <c r="H448" s="373"/>
      <c r="I448" s="355"/>
      <c r="J448" s="370"/>
      <c r="K448" s="164" t="s">
        <v>650</v>
      </c>
      <c r="L448" s="159"/>
    </row>
    <row r="449" spans="1:12" s="151" customFormat="1" ht="12.6" customHeight="1" x14ac:dyDescent="0.25">
      <c r="A449" s="146"/>
      <c r="B449" s="376"/>
      <c r="C449" s="361"/>
      <c r="D449" s="379"/>
      <c r="E449" s="379"/>
      <c r="F449" s="379"/>
      <c r="G449" s="355"/>
      <c r="H449" s="373"/>
      <c r="I449" s="355"/>
      <c r="J449" s="370"/>
      <c r="K449" s="164" t="s">
        <v>651</v>
      </c>
      <c r="L449" s="159"/>
    </row>
    <row r="450" spans="1:12" s="151" customFormat="1" ht="12.6" customHeight="1" x14ac:dyDescent="0.25">
      <c r="A450" s="146"/>
      <c r="B450" s="376"/>
      <c r="C450" s="361"/>
      <c r="D450" s="379"/>
      <c r="E450" s="379"/>
      <c r="F450" s="379"/>
      <c r="G450" s="355"/>
      <c r="H450" s="373"/>
      <c r="I450" s="355"/>
      <c r="J450" s="370"/>
      <c r="K450" s="164" t="s">
        <v>652</v>
      </c>
      <c r="L450" s="159"/>
    </row>
    <row r="451" spans="1:12" s="151" customFormat="1" ht="12.6" customHeight="1" x14ac:dyDescent="0.25">
      <c r="A451" s="146"/>
      <c r="B451" s="377"/>
      <c r="C451" s="362"/>
      <c r="D451" s="380"/>
      <c r="E451" s="380"/>
      <c r="F451" s="380"/>
      <c r="G451" s="356"/>
      <c r="H451" s="374"/>
      <c r="I451" s="356"/>
      <c r="J451" s="371"/>
      <c r="K451" s="161" t="s">
        <v>287</v>
      </c>
      <c r="L451" s="159"/>
    </row>
    <row r="452" spans="1:12" s="151" customFormat="1" ht="12.6" customHeight="1" x14ac:dyDescent="0.3">
      <c r="A452" s="146"/>
      <c r="B452" s="146"/>
      <c r="C452" s="147"/>
      <c r="D452" s="148"/>
      <c r="E452" s="148"/>
      <c r="F452" s="148"/>
      <c r="G452" s="149"/>
      <c r="H452" s="150"/>
      <c r="I452" s="149"/>
      <c r="J452" s="158"/>
      <c r="K452" s="157"/>
      <c r="L452" s="159"/>
    </row>
    <row r="453" spans="1:12" s="151" customFormat="1" ht="12.6" customHeight="1" x14ac:dyDescent="0.25">
      <c r="A453" s="146"/>
      <c r="B453" s="375" t="s">
        <v>92</v>
      </c>
      <c r="C453" s="360">
        <v>185</v>
      </c>
      <c r="D453" s="378">
        <v>8.1</v>
      </c>
      <c r="E453" s="378">
        <v>18.600000000000001</v>
      </c>
      <c r="F453" s="378">
        <v>150.66</v>
      </c>
      <c r="G453" s="354">
        <v>180.18935999999999</v>
      </c>
      <c r="H453" s="372" t="s">
        <v>425</v>
      </c>
      <c r="I453" s="354" t="s">
        <v>14</v>
      </c>
      <c r="J453" s="369" t="s">
        <v>322</v>
      </c>
      <c r="K453" s="164" t="s">
        <v>649</v>
      </c>
      <c r="L453" s="159"/>
    </row>
    <row r="454" spans="1:12" s="151" customFormat="1" ht="12.6" customHeight="1" x14ac:dyDescent="0.25">
      <c r="A454" s="146"/>
      <c r="B454" s="376"/>
      <c r="C454" s="361"/>
      <c r="D454" s="379"/>
      <c r="E454" s="379"/>
      <c r="F454" s="379"/>
      <c r="G454" s="355"/>
      <c r="H454" s="373"/>
      <c r="I454" s="355"/>
      <c r="J454" s="370"/>
      <c r="K454" s="164" t="s">
        <v>650</v>
      </c>
      <c r="L454" s="159"/>
    </row>
    <row r="455" spans="1:12" s="151" customFormat="1" ht="12.6" customHeight="1" x14ac:dyDescent="0.25">
      <c r="A455" s="146"/>
      <c r="B455" s="376"/>
      <c r="C455" s="361"/>
      <c r="D455" s="379"/>
      <c r="E455" s="379"/>
      <c r="F455" s="379"/>
      <c r="G455" s="355"/>
      <c r="H455" s="373"/>
      <c r="I455" s="355"/>
      <c r="J455" s="370"/>
      <c r="K455" s="164" t="s">
        <v>651</v>
      </c>
      <c r="L455" s="159"/>
    </row>
    <row r="456" spans="1:12" s="151" customFormat="1" ht="12.6" customHeight="1" x14ac:dyDescent="0.25">
      <c r="A456" s="146"/>
      <c r="B456" s="376"/>
      <c r="C456" s="361"/>
      <c r="D456" s="379"/>
      <c r="E456" s="379"/>
      <c r="F456" s="379"/>
      <c r="G456" s="355"/>
      <c r="H456" s="373"/>
      <c r="I456" s="355"/>
      <c r="J456" s="370"/>
      <c r="K456" s="164" t="s">
        <v>652</v>
      </c>
      <c r="L456" s="159"/>
    </row>
    <row r="457" spans="1:12" s="151" customFormat="1" ht="12.6" customHeight="1" x14ac:dyDescent="0.25">
      <c r="A457" s="146"/>
      <c r="B457" s="377"/>
      <c r="C457" s="362"/>
      <c r="D457" s="380"/>
      <c r="E457" s="380"/>
      <c r="F457" s="380"/>
      <c r="G457" s="356"/>
      <c r="H457" s="374"/>
      <c r="I457" s="356"/>
      <c r="J457" s="371"/>
      <c r="K457" s="161" t="s">
        <v>287</v>
      </c>
      <c r="L457" s="159"/>
    </row>
    <row r="458" spans="1:12" s="151" customFormat="1" ht="12.6" customHeight="1" x14ac:dyDescent="0.3">
      <c r="A458" s="146"/>
      <c r="B458" s="146"/>
      <c r="C458" s="147"/>
      <c r="D458" s="148"/>
      <c r="E458" s="148"/>
      <c r="F458" s="148"/>
      <c r="G458" s="149"/>
      <c r="H458" s="150"/>
      <c r="I458" s="149"/>
      <c r="J458" s="158"/>
      <c r="K458" s="157"/>
      <c r="L458" s="159"/>
    </row>
    <row r="459" spans="1:12" s="151" customFormat="1" ht="12.6" customHeight="1" x14ac:dyDescent="0.25">
      <c r="A459" s="146"/>
      <c r="B459" s="375" t="s">
        <v>92</v>
      </c>
      <c r="C459" s="360">
        <v>186</v>
      </c>
      <c r="D459" s="378">
        <v>8.1</v>
      </c>
      <c r="E459" s="378">
        <v>18.600000000000001</v>
      </c>
      <c r="F459" s="378">
        <v>150.66</v>
      </c>
      <c r="G459" s="354">
        <v>180.18935999999999</v>
      </c>
      <c r="H459" s="372" t="s">
        <v>426</v>
      </c>
      <c r="I459" s="354" t="s">
        <v>14</v>
      </c>
      <c r="J459" s="369" t="s">
        <v>322</v>
      </c>
      <c r="K459" s="164" t="s">
        <v>649</v>
      </c>
      <c r="L459" s="159"/>
    </row>
    <row r="460" spans="1:12" s="151" customFormat="1" ht="12.6" customHeight="1" x14ac:dyDescent="0.25">
      <c r="A460" s="146"/>
      <c r="B460" s="376"/>
      <c r="C460" s="361"/>
      <c r="D460" s="379"/>
      <c r="E460" s="379"/>
      <c r="F460" s="379"/>
      <c r="G460" s="355"/>
      <c r="H460" s="373"/>
      <c r="I460" s="355"/>
      <c r="J460" s="370"/>
      <c r="K460" s="164" t="s">
        <v>650</v>
      </c>
      <c r="L460" s="159"/>
    </row>
    <row r="461" spans="1:12" s="151" customFormat="1" ht="12.6" customHeight="1" x14ac:dyDescent="0.25">
      <c r="A461" s="146"/>
      <c r="B461" s="376"/>
      <c r="C461" s="361"/>
      <c r="D461" s="379"/>
      <c r="E461" s="379"/>
      <c r="F461" s="379"/>
      <c r="G461" s="355"/>
      <c r="H461" s="373"/>
      <c r="I461" s="355"/>
      <c r="J461" s="370"/>
      <c r="K461" s="164" t="s">
        <v>651</v>
      </c>
      <c r="L461" s="159"/>
    </row>
    <row r="462" spans="1:12" s="151" customFormat="1" ht="12.6" customHeight="1" x14ac:dyDescent="0.25">
      <c r="A462" s="146"/>
      <c r="B462" s="376"/>
      <c r="C462" s="361"/>
      <c r="D462" s="379"/>
      <c r="E462" s="379"/>
      <c r="F462" s="379"/>
      <c r="G462" s="355"/>
      <c r="H462" s="373"/>
      <c r="I462" s="355"/>
      <c r="J462" s="370"/>
      <c r="K462" s="164" t="s">
        <v>652</v>
      </c>
      <c r="L462" s="159"/>
    </row>
    <row r="463" spans="1:12" s="151" customFormat="1" ht="12.6" customHeight="1" x14ac:dyDescent="0.25">
      <c r="A463" s="146"/>
      <c r="B463" s="377"/>
      <c r="C463" s="362"/>
      <c r="D463" s="380"/>
      <c r="E463" s="380"/>
      <c r="F463" s="380"/>
      <c r="G463" s="356"/>
      <c r="H463" s="374"/>
      <c r="I463" s="356"/>
      <c r="J463" s="371"/>
      <c r="K463" s="161" t="s">
        <v>287</v>
      </c>
      <c r="L463" s="159"/>
    </row>
    <row r="464" spans="1:12" s="151" customFormat="1" ht="12.6" customHeight="1" x14ac:dyDescent="0.3">
      <c r="A464" s="146"/>
      <c r="B464" s="146"/>
      <c r="C464" s="147"/>
      <c r="D464" s="148"/>
      <c r="E464" s="148"/>
      <c r="F464" s="148"/>
      <c r="G464" s="149"/>
      <c r="H464" s="150"/>
      <c r="I464" s="149"/>
      <c r="J464" s="158"/>
      <c r="K464" s="157"/>
      <c r="L464" s="159"/>
    </row>
    <row r="465" spans="1:12" s="151" customFormat="1" ht="12.6" customHeight="1" x14ac:dyDescent="0.25">
      <c r="A465" s="146"/>
      <c r="B465" s="375" t="s">
        <v>92</v>
      </c>
      <c r="C465" s="360">
        <v>187</v>
      </c>
      <c r="D465" s="378">
        <v>8.1</v>
      </c>
      <c r="E465" s="378">
        <v>18.600000000000001</v>
      </c>
      <c r="F465" s="378">
        <v>150.66</v>
      </c>
      <c r="G465" s="354">
        <v>180.18935999999999</v>
      </c>
      <c r="H465" s="372" t="s">
        <v>427</v>
      </c>
      <c r="I465" s="354" t="s">
        <v>14</v>
      </c>
      <c r="J465" s="369" t="s">
        <v>322</v>
      </c>
      <c r="K465" s="164" t="s">
        <v>649</v>
      </c>
      <c r="L465" s="159"/>
    </row>
    <row r="466" spans="1:12" s="151" customFormat="1" ht="12.6" customHeight="1" x14ac:dyDescent="0.25">
      <c r="A466" s="146"/>
      <c r="B466" s="376"/>
      <c r="C466" s="361"/>
      <c r="D466" s="379"/>
      <c r="E466" s="379"/>
      <c r="F466" s="379"/>
      <c r="G466" s="355"/>
      <c r="H466" s="373"/>
      <c r="I466" s="355"/>
      <c r="J466" s="370"/>
      <c r="K466" s="164" t="s">
        <v>650</v>
      </c>
      <c r="L466" s="159"/>
    </row>
    <row r="467" spans="1:12" s="151" customFormat="1" ht="12.6" customHeight="1" x14ac:dyDescent="0.25">
      <c r="A467" s="146"/>
      <c r="B467" s="376"/>
      <c r="C467" s="361"/>
      <c r="D467" s="379"/>
      <c r="E467" s="379"/>
      <c r="F467" s="379"/>
      <c r="G467" s="355"/>
      <c r="H467" s="373"/>
      <c r="I467" s="355"/>
      <c r="J467" s="370"/>
      <c r="K467" s="164" t="s">
        <v>651</v>
      </c>
      <c r="L467" s="159"/>
    </row>
    <row r="468" spans="1:12" s="151" customFormat="1" ht="12.6" customHeight="1" x14ac:dyDescent="0.25">
      <c r="A468" s="146"/>
      <c r="B468" s="376"/>
      <c r="C468" s="361"/>
      <c r="D468" s="379"/>
      <c r="E468" s="379"/>
      <c r="F468" s="379"/>
      <c r="G468" s="355"/>
      <c r="H468" s="373"/>
      <c r="I468" s="355"/>
      <c r="J468" s="370"/>
      <c r="K468" s="164" t="s">
        <v>652</v>
      </c>
      <c r="L468" s="159"/>
    </row>
    <row r="469" spans="1:12" s="151" customFormat="1" ht="12.6" customHeight="1" x14ac:dyDescent="0.25">
      <c r="A469" s="146"/>
      <c r="B469" s="377"/>
      <c r="C469" s="362"/>
      <c r="D469" s="380"/>
      <c r="E469" s="380"/>
      <c r="F469" s="380"/>
      <c r="G469" s="356"/>
      <c r="H469" s="374"/>
      <c r="I469" s="356"/>
      <c r="J469" s="371"/>
      <c r="K469" s="161" t="s">
        <v>287</v>
      </c>
      <c r="L469" s="159"/>
    </row>
    <row r="470" spans="1:12" s="151" customFormat="1" ht="12.6" customHeight="1" x14ac:dyDescent="0.3">
      <c r="A470" s="146"/>
      <c r="B470" s="146"/>
      <c r="C470" s="147"/>
      <c r="D470" s="148"/>
      <c r="E470" s="148"/>
      <c r="F470" s="148"/>
      <c r="G470" s="149"/>
      <c r="H470" s="150"/>
      <c r="I470" s="149"/>
      <c r="J470" s="158"/>
      <c r="K470" s="157"/>
      <c r="L470" s="159"/>
    </row>
    <row r="471" spans="1:12" s="151" customFormat="1" ht="12.6" customHeight="1" x14ac:dyDescent="0.25">
      <c r="A471" s="146"/>
      <c r="B471" s="375" t="s">
        <v>92</v>
      </c>
      <c r="C471" s="360">
        <v>188</v>
      </c>
      <c r="D471" s="378">
        <v>8.1</v>
      </c>
      <c r="E471" s="378">
        <v>18.600000000000001</v>
      </c>
      <c r="F471" s="378">
        <v>150.66</v>
      </c>
      <c r="G471" s="354">
        <v>180.18935999999999</v>
      </c>
      <c r="H471" s="372" t="s">
        <v>428</v>
      </c>
      <c r="I471" s="354" t="s">
        <v>14</v>
      </c>
      <c r="J471" s="369" t="s">
        <v>322</v>
      </c>
      <c r="K471" s="164" t="s">
        <v>649</v>
      </c>
      <c r="L471" s="159"/>
    </row>
    <row r="472" spans="1:12" s="151" customFormat="1" ht="12.6" customHeight="1" x14ac:dyDescent="0.25">
      <c r="A472" s="146"/>
      <c r="B472" s="376"/>
      <c r="C472" s="361"/>
      <c r="D472" s="379"/>
      <c r="E472" s="379"/>
      <c r="F472" s="379"/>
      <c r="G472" s="355"/>
      <c r="H472" s="373"/>
      <c r="I472" s="355"/>
      <c r="J472" s="370"/>
      <c r="K472" s="164" t="s">
        <v>650</v>
      </c>
      <c r="L472" s="159"/>
    </row>
    <row r="473" spans="1:12" s="151" customFormat="1" ht="12.6" customHeight="1" x14ac:dyDescent="0.25">
      <c r="A473" s="146"/>
      <c r="B473" s="376"/>
      <c r="C473" s="361"/>
      <c r="D473" s="379"/>
      <c r="E473" s="379"/>
      <c r="F473" s="379"/>
      <c r="G473" s="355"/>
      <c r="H473" s="373"/>
      <c r="I473" s="355"/>
      <c r="J473" s="370"/>
      <c r="K473" s="164" t="s">
        <v>651</v>
      </c>
      <c r="L473" s="159"/>
    </row>
    <row r="474" spans="1:12" s="151" customFormat="1" ht="12.6" customHeight="1" x14ac:dyDescent="0.25">
      <c r="A474" s="146"/>
      <c r="B474" s="376"/>
      <c r="C474" s="361"/>
      <c r="D474" s="379"/>
      <c r="E474" s="379"/>
      <c r="F474" s="379"/>
      <c r="G474" s="355"/>
      <c r="H474" s="373"/>
      <c r="I474" s="355"/>
      <c r="J474" s="370"/>
      <c r="K474" s="164" t="s">
        <v>652</v>
      </c>
      <c r="L474" s="159"/>
    </row>
    <row r="475" spans="1:12" s="151" customFormat="1" ht="12.6" customHeight="1" x14ac:dyDescent="0.25">
      <c r="A475" s="146"/>
      <c r="B475" s="377"/>
      <c r="C475" s="362"/>
      <c r="D475" s="380"/>
      <c r="E475" s="380"/>
      <c r="F475" s="380"/>
      <c r="G475" s="356"/>
      <c r="H475" s="374"/>
      <c r="I475" s="356"/>
      <c r="J475" s="371"/>
      <c r="K475" s="161" t="s">
        <v>287</v>
      </c>
      <c r="L475" s="159"/>
    </row>
    <row r="476" spans="1:12" s="151" customFormat="1" ht="12.6" customHeight="1" x14ac:dyDescent="0.3">
      <c r="A476" s="146"/>
      <c r="B476" s="146"/>
      <c r="C476" s="147"/>
      <c r="D476" s="148"/>
      <c r="E476" s="148"/>
      <c r="F476" s="148"/>
      <c r="G476" s="149"/>
      <c r="H476" s="150"/>
      <c r="I476" s="149"/>
      <c r="J476" s="158"/>
      <c r="K476" s="157"/>
      <c r="L476" s="159"/>
    </row>
    <row r="477" spans="1:12" s="151" customFormat="1" ht="12.6" customHeight="1" x14ac:dyDescent="0.25">
      <c r="A477" s="146"/>
      <c r="B477" s="375" t="s">
        <v>92</v>
      </c>
      <c r="C477" s="360">
        <v>189</v>
      </c>
      <c r="D477" s="378">
        <v>8.1</v>
      </c>
      <c r="E477" s="378">
        <v>18.600000000000001</v>
      </c>
      <c r="F477" s="378">
        <v>150.66</v>
      </c>
      <c r="G477" s="354">
        <v>180.18935999999999</v>
      </c>
      <c r="H477" s="372" t="s">
        <v>429</v>
      </c>
      <c r="I477" s="354" t="s">
        <v>14</v>
      </c>
      <c r="J477" s="369" t="s">
        <v>322</v>
      </c>
      <c r="K477" s="164" t="s">
        <v>649</v>
      </c>
      <c r="L477" s="159"/>
    </row>
    <row r="478" spans="1:12" s="151" customFormat="1" ht="12.6" customHeight="1" x14ac:dyDescent="0.25">
      <c r="A478" s="146"/>
      <c r="B478" s="376"/>
      <c r="C478" s="361"/>
      <c r="D478" s="379"/>
      <c r="E478" s="379"/>
      <c r="F478" s="379"/>
      <c r="G478" s="355"/>
      <c r="H478" s="373"/>
      <c r="I478" s="355"/>
      <c r="J478" s="370"/>
      <c r="K478" s="164" t="s">
        <v>650</v>
      </c>
      <c r="L478" s="159"/>
    </row>
    <row r="479" spans="1:12" s="151" customFormat="1" ht="12.6" customHeight="1" x14ac:dyDescent="0.25">
      <c r="A479" s="146"/>
      <c r="B479" s="376"/>
      <c r="C479" s="361"/>
      <c r="D479" s="379"/>
      <c r="E479" s="379"/>
      <c r="F479" s="379"/>
      <c r="G479" s="355"/>
      <c r="H479" s="373"/>
      <c r="I479" s="355"/>
      <c r="J479" s="370"/>
      <c r="K479" s="164" t="s">
        <v>651</v>
      </c>
      <c r="L479" s="159"/>
    </row>
    <row r="480" spans="1:12" s="151" customFormat="1" ht="12.6" customHeight="1" x14ac:dyDescent="0.25">
      <c r="A480" s="146"/>
      <c r="B480" s="376"/>
      <c r="C480" s="361"/>
      <c r="D480" s="379"/>
      <c r="E480" s="379"/>
      <c r="F480" s="379"/>
      <c r="G480" s="355"/>
      <c r="H480" s="373"/>
      <c r="I480" s="355"/>
      <c r="J480" s="370"/>
      <c r="K480" s="164" t="s">
        <v>652</v>
      </c>
      <c r="L480" s="159"/>
    </row>
    <row r="481" spans="1:12" s="151" customFormat="1" ht="12.6" customHeight="1" x14ac:dyDescent="0.25">
      <c r="A481" s="146"/>
      <c r="B481" s="377"/>
      <c r="C481" s="362"/>
      <c r="D481" s="380"/>
      <c r="E481" s="380"/>
      <c r="F481" s="380"/>
      <c r="G481" s="356"/>
      <c r="H481" s="374"/>
      <c r="I481" s="356"/>
      <c r="J481" s="371"/>
      <c r="K481" s="161" t="s">
        <v>287</v>
      </c>
      <c r="L481" s="159"/>
    </row>
    <row r="482" spans="1:12" s="151" customFormat="1" ht="12.6" customHeight="1" x14ac:dyDescent="0.3">
      <c r="A482" s="146"/>
      <c r="B482" s="146"/>
      <c r="C482" s="147"/>
      <c r="D482" s="148"/>
      <c r="E482" s="148"/>
      <c r="F482" s="148"/>
      <c r="G482" s="149"/>
      <c r="H482" s="150"/>
      <c r="I482" s="149"/>
      <c r="J482" s="158"/>
      <c r="K482" s="157"/>
      <c r="L482" s="159"/>
    </row>
    <row r="483" spans="1:12" s="151" customFormat="1" ht="12.6" customHeight="1" x14ac:dyDescent="0.25">
      <c r="A483" s="146"/>
      <c r="B483" s="375" t="s">
        <v>92</v>
      </c>
      <c r="C483" s="360">
        <v>190</v>
      </c>
      <c r="D483" s="378">
        <v>8.1</v>
      </c>
      <c r="E483" s="378">
        <v>18.600000000000001</v>
      </c>
      <c r="F483" s="378">
        <v>150.66</v>
      </c>
      <c r="G483" s="354">
        <v>180.18935999999999</v>
      </c>
      <c r="H483" s="372" t="s">
        <v>430</v>
      </c>
      <c r="I483" s="354" t="s">
        <v>14</v>
      </c>
      <c r="J483" s="369" t="s">
        <v>322</v>
      </c>
      <c r="K483" s="164" t="s">
        <v>649</v>
      </c>
      <c r="L483" s="159"/>
    </row>
    <row r="484" spans="1:12" s="151" customFormat="1" ht="12.6" customHeight="1" x14ac:dyDescent="0.25">
      <c r="A484" s="146"/>
      <c r="B484" s="376"/>
      <c r="C484" s="361"/>
      <c r="D484" s="379"/>
      <c r="E484" s="379"/>
      <c r="F484" s="379"/>
      <c r="G484" s="355"/>
      <c r="H484" s="373"/>
      <c r="I484" s="355"/>
      <c r="J484" s="370"/>
      <c r="K484" s="164" t="s">
        <v>650</v>
      </c>
      <c r="L484" s="159"/>
    </row>
    <row r="485" spans="1:12" s="151" customFormat="1" ht="12.6" customHeight="1" x14ac:dyDescent="0.25">
      <c r="A485" s="146"/>
      <c r="B485" s="376"/>
      <c r="C485" s="361"/>
      <c r="D485" s="379"/>
      <c r="E485" s="379"/>
      <c r="F485" s="379"/>
      <c r="G485" s="355"/>
      <c r="H485" s="373"/>
      <c r="I485" s="355"/>
      <c r="J485" s="370"/>
      <c r="K485" s="164" t="s">
        <v>651</v>
      </c>
      <c r="L485" s="159"/>
    </row>
    <row r="486" spans="1:12" s="151" customFormat="1" ht="12.6" customHeight="1" x14ac:dyDescent="0.25">
      <c r="A486" s="146"/>
      <c r="B486" s="376"/>
      <c r="C486" s="361"/>
      <c r="D486" s="379"/>
      <c r="E486" s="379"/>
      <c r="F486" s="379"/>
      <c r="G486" s="355"/>
      <c r="H486" s="373"/>
      <c r="I486" s="355"/>
      <c r="J486" s="370"/>
      <c r="K486" s="164" t="s">
        <v>652</v>
      </c>
      <c r="L486" s="159"/>
    </row>
    <row r="487" spans="1:12" s="151" customFormat="1" ht="12.6" customHeight="1" x14ac:dyDescent="0.25">
      <c r="A487" s="146"/>
      <c r="B487" s="377"/>
      <c r="C487" s="362"/>
      <c r="D487" s="380"/>
      <c r="E487" s="380"/>
      <c r="F487" s="380"/>
      <c r="G487" s="356"/>
      <c r="H487" s="374"/>
      <c r="I487" s="356"/>
      <c r="J487" s="371"/>
      <c r="K487" s="161" t="s">
        <v>287</v>
      </c>
      <c r="L487" s="159"/>
    </row>
    <row r="488" spans="1:12" s="151" customFormat="1" ht="12.6" customHeight="1" x14ac:dyDescent="0.3">
      <c r="A488" s="146"/>
      <c r="B488" s="146"/>
      <c r="C488" s="147"/>
      <c r="D488" s="148"/>
      <c r="E488" s="148"/>
      <c r="F488" s="148"/>
      <c r="G488" s="149"/>
      <c r="H488" s="150"/>
      <c r="I488" s="149"/>
      <c r="J488" s="158"/>
      <c r="K488" s="157"/>
      <c r="L488" s="159"/>
    </row>
    <row r="489" spans="1:12" s="151" customFormat="1" ht="12.6" customHeight="1" x14ac:dyDescent="0.25">
      <c r="A489" s="146"/>
      <c r="B489" s="375" t="s">
        <v>92</v>
      </c>
      <c r="C489" s="360">
        <v>191</v>
      </c>
      <c r="D489" s="378">
        <v>8.1</v>
      </c>
      <c r="E489" s="378">
        <v>18.600000000000001</v>
      </c>
      <c r="F489" s="378">
        <v>150.66</v>
      </c>
      <c r="G489" s="354">
        <v>180.18935999999999</v>
      </c>
      <c r="H489" s="372" t="s">
        <v>431</v>
      </c>
      <c r="I489" s="354" t="s">
        <v>14</v>
      </c>
      <c r="J489" s="369" t="s">
        <v>322</v>
      </c>
      <c r="K489" s="164" t="s">
        <v>649</v>
      </c>
      <c r="L489" s="159"/>
    </row>
    <row r="490" spans="1:12" s="151" customFormat="1" ht="12.6" customHeight="1" x14ac:dyDescent="0.25">
      <c r="A490" s="146"/>
      <c r="B490" s="376"/>
      <c r="C490" s="361"/>
      <c r="D490" s="379"/>
      <c r="E490" s="379"/>
      <c r="F490" s="379"/>
      <c r="G490" s="355"/>
      <c r="H490" s="373"/>
      <c r="I490" s="355"/>
      <c r="J490" s="370"/>
      <c r="K490" s="164" t="s">
        <v>650</v>
      </c>
      <c r="L490" s="159"/>
    </row>
    <row r="491" spans="1:12" s="151" customFormat="1" ht="12.6" customHeight="1" x14ac:dyDescent="0.25">
      <c r="A491" s="146"/>
      <c r="B491" s="376"/>
      <c r="C491" s="361"/>
      <c r="D491" s="379"/>
      <c r="E491" s="379"/>
      <c r="F491" s="379"/>
      <c r="G491" s="355"/>
      <c r="H491" s="373"/>
      <c r="I491" s="355"/>
      <c r="J491" s="370"/>
      <c r="K491" s="164" t="s">
        <v>651</v>
      </c>
      <c r="L491" s="159"/>
    </row>
    <row r="492" spans="1:12" s="151" customFormat="1" ht="12.6" customHeight="1" x14ac:dyDescent="0.25">
      <c r="A492" s="146"/>
      <c r="B492" s="376"/>
      <c r="C492" s="361"/>
      <c r="D492" s="379"/>
      <c r="E492" s="379"/>
      <c r="F492" s="379"/>
      <c r="G492" s="355"/>
      <c r="H492" s="373"/>
      <c r="I492" s="355"/>
      <c r="J492" s="370"/>
      <c r="K492" s="164" t="s">
        <v>652</v>
      </c>
      <c r="L492" s="159"/>
    </row>
    <row r="493" spans="1:12" s="151" customFormat="1" ht="12.6" customHeight="1" x14ac:dyDescent="0.25">
      <c r="A493" s="146"/>
      <c r="B493" s="377"/>
      <c r="C493" s="362"/>
      <c r="D493" s="380"/>
      <c r="E493" s="380"/>
      <c r="F493" s="380"/>
      <c r="G493" s="356"/>
      <c r="H493" s="374"/>
      <c r="I493" s="356"/>
      <c r="J493" s="371"/>
      <c r="K493" s="161" t="s">
        <v>287</v>
      </c>
      <c r="L493" s="159"/>
    </row>
    <row r="494" spans="1:12" s="151" customFormat="1" ht="12.6" customHeight="1" x14ac:dyDescent="0.3">
      <c r="A494" s="146"/>
      <c r="B494" s="146"/>
      <c r="C494" s="147"/>
      <c r="D494" s="148"/>
      <c r="E494" s="148"/>
      <c r="F494" s="148"/>
      <c r="G494" s="149"/>
      <c r="H494" s="150"/>
      <c r="I494" s="149"/>
      <c r="J494" s="158"/>
      <c r="K494" s="157"/>
      <c r="L494" s="159"/>
    </row>
    <row r="495" spans="1:12" s="151" customFormat="1" ht="12.6" customHeight="1" x14ac:dyDescent="0.25">
      <c r="A495" s="146"/>
      <c r="B495" s="375" t="s">
        <v>92</v>
      </c>
      <c r="C495" s="360">
        <v>192</v>
      </c>
      <c r="D495" s="378">
        <v>8.1</v>
      </c>
      <c r="E495" s="378">
        <v>18.600000000000001</v>
      </c>
      <c r="F495" s="378">
        <v>150.66</v>
      </c>
      <c r="G495" s="354">
        <v>180.18935999999999</v>
      </c>
      <c r="H495" s="372" t="s">
        <v>432</v>
      </c>
      <c r="I495" s="354" t="s">
        <v>14</v>
      </c>
      <c r="J495" s="369" t="s">
        <v>322</v>
      </c>
      <c r="K495" s="164" t="s">
        <v>649</v>
      </c>
      <c r="L495" s="159"/>
    </row>
    <row r="496" spans="1:12" s="151" customFormat="1" ht="12.6" customHeight="1" x14ac:dyDescent="0.25">
      <c r="A496" s="146"/>
      <c r="B496" s="376"/>
      <c r="C496" s="361"/>
      <c r="D496" s="379"/>
      <c r="E496" s="379"/>
      <c r="F496" s="379"/>
      <c r="G496" s="355"/>
      <c r="H496" s="373"/>
      <c r="I496" s="355"/>
      <c r="J496" s="370"/>
      <c r="K496" s="164" t="s">
        <v>650</v>
      </c>
      <c r="L496" s="159"/>
    </row>
    <row r="497" spans="1:12" s="151" customFormat="1" ht="12.6" customHeight="1" x14ac:dyDescent="0.25">
      <c r="A497" s="146"/>
      <c r="B497" s="376"/>
      <c r="C497" s="361"/>
      <c r="D497" s="379"/>
      <c r="E497" s="379"/>
      <c r="F497" s="379"/>
      <c r="G497" s="355"/>
      <c r="H497" s="373"/>
      <c r="I497" s="355"/>
      <c r="J497" s="370"/>
      <c r="K497" s="164" t="s">
        <v>651</v>
      </c>
      <c r="L497" s="159"/>
    </row>
    <row r="498" spans="1:12" s="151" customFormat="1" ht="12.6" customHeight="1" x14ac:dyDescent="0.25">
      <c r="A498" s="146"/>
      <c r="B498" s="376"/>
      <c r="C498" s="361"/>
      <c r="D498" s="379"/>
      <c r="E498" s="379"/>
      <c r="F498" s="379"/>
      <c r="G498" s="355"/>
      <c r="H498" s="373"/>
      <c r="I498" s="355"/>
      <c r="J498" s="370"/>
      <c r="K498" s="164" t="s">
        <v>652</v>
      </c>
      <c r="L498" s="159"/>
    </row>
    <row r="499" spans="1:12" s="151" customFormat="1" ht="12.6" customHeight="1" x14ac:dyDescent="0.25">
      <c r="A499" s="146"/>
      <c r="B499" s="377"/>
      <c r="C499" s="362"/>
      <c r="D499" s="380"/>
      <c r="E499" s="380"/>
      <c r="F499" s="380"/>
      <c r="G499" s="356"/>
      <c r="H499" s="374"/>
      <c r="I499" s="356"/>
      <c r="J499" s="371"/>
      <c r="K499" s="161" t="s">
        <v>287</v>
      </c>
      <c r="L499" s="159"/>
    </row>
    <row r="500" spans="1:12" s="151" customFormat="1" ht="12.6" customHeight="1" x14ac:dyDescent="0.3">
      <c r="A500" s="146"/>
      <c r="B500" s="146"/>
      <c r="C500" s="147"/>
      <c r="D500" s="148"/>
      <c r="E500" s="148"/>
      <c r="F500" s="148"/>
      <c r="G500" s="149"/>
      <c r="H500" s="150"/>
      <c r="I500" s="149"/>
      <c r="J500" s="158"/>
      <c r="K500" s="157"/>
      <c r="L500" s="159"/>
    </row>
    <row r="501" spans="1:12" s="151" customFormat="1" ht="12.6" customHeight="1" x14ac:dyDescent="0.25">
      <c r="A501" s="146"/>
      <c r="B501" s="375" t="s">
        <v>92</v>
      </c>
      <c r="C501" s="360">
        <v>193</v>
      </c>
      <c r="D501" s="378">
        <v>8.1</v>
      </c>
      <c r="E501" s="378">
        <v>18.600000000000001</v>
      </c>
      <c r="F501" s="378">
        <v>150.66</v>
      </c>
      <c r="G501" s="354">
        <v>180.18935999999999</v>
      </c>
      <c r="H501" s="372" t="s">
        <v>433</v>
      </c>
      <c r="I501" s="354" t="s">
        <v>14</v>
      </c>
      <c r="J501" s="369" t="s">
        <v>322</v>
      </c>
      <c r="K501" s="164" t="s">
        <v>649</v>
      </c>
      <c r="L501" s="159"/>
    </row>
    <row r="502" spans="1:12" s="151" customFormat="1" ht="12.6" customHeight="1" x14ac:dyDescent="0.25">
      <c r="A502" s="146"/>
      <c r="B502" s="376"/>
      <c r="C502" s="361"/>
      <c r="D502" s="379"/>
      <c r="E502" s="379"/>
      <c r="F502" s="379"/>
      <c r="G502" s="355"/>
      <c r="H502" s="373"/>
      <c r="I502" s="355"/>
      <c r="J502" s="370"/>
      <c r="K502" s="164" t="s">
        <v>650</v>
      </c>
      <c r="L502" s="159"/>
    </row>
    <row r="503" spans="1:12" s="151" customFormat="1" ht="12.6" customHeight="1" x14ac:dyDescent="0.25">
      <c r="A503" s="146"/>
      <c r="B503" s="376"/>
      <c r="C503" s="361"/>
      <c r="D503" s="379"/>
      <c r="E503" s="379"/>
      <c r="F503" s="379"/>
      <c r="G503" s="355"/>
      <c r="H503" s="373"/>
      <c r="I503" s="355"/>
      <c r="J503" s="370"/>
      <c r="K503" s="164" t="s">
        <v>651</v>
      </c>
      <c r="L503" s="159"/>
    </row>
    <row r="504" spans="1:12" s="151" customFormat="1" ht="12.6" customHeight="1" x14ac:dyDescent="0.25">
      <c r="A504" s="146"/>
      <c r="B504" s="376"/>
      <c r="C504" s="361"/>
      <c r="D504" s="379"/>
      <c r="E504" s="379"/>
      <c r="F504" s="379"/>
      <c r="G504" s="355"/>
      <c r="H504" s="373"/>
      <c r="I504" s="355"/>
      <c r="J504" s="370"/>
      <c r="K504" s="164" t="s">
        <v>652</v>
      </c>
      <c r="L504" s="159"/>
    </row>
    <row r="505" spans="1:12" s="151" customFormat="1" ht="12.6" customHeight="1" x14ac:dyDescent="0.25">
      <c r="A505" s="146"/>
      <c r="B505" s="377"/>
      <c r="C505" s="362"/>
      <c r="D505" s="380"/>
      <c r="E505" s="380"/>
      <c r="F505" s="380"/>
      <c r="G505" s="356"/>
      <c r="H505" s="374"/>
      <c r="I505" s="356"/>
      <c r="J505" s="371"/>
      <c r="K505" s="161" t="s">
        <v>287</v>
      </c>
      <c r="L505" s="159"/>
    </row>
    <row r="506" spans="1:12" s="151" customFormat="1" ht="12.6" customHeight="1" x14ac:dyDescent="0.3">
      <c r="A506" s="146"/>
      <c r="B506" s="146"/>
      <c r="C506" s="147"/>
      <c r="D506" s="148"/>
      <c r="E506" s="148"/>
      <c r="F506" s="148"/>
      <c r="G506" s="149"/>
      <c r="H506" s="150"/>
      <c r="I506" s="149"/>
      <c r="J506" s="158"/>
      <c r="K506" s="157"/>
      <c r="L506" s="159"/>
    </row>
    <row r="507" spans="1:12" s="151" customFormat="1" ht="12.6" customHeight="1" x14ac:dyDescent="0.25">
      <c r="A507" s="146"/>
      <c r="B507" s="375" t="s">
        <v>92</v>
      </c>
      <c r="C507" s="360">
        <v>194</v>
      </c>
      <c r="D507" s="378">
        <v>8.1</v>
      </c>
      <c r="E507" s="378">
        <v>18.600000000000001</v>
      </c>
      <c r="F507" s="378">
        <v>150.66</v>
      </c>
      <c r="G507" s="354">
        <v>180.18935999999999</v>
      </c>
      <c r="H507" s="372" t="s">
        <v>434</v>
      </c>
      <c r="I507" s="354" t="s">
        <v>14</v>
      </c>
      <c r="J507" s="369" t="s">
        <v>322</v>
      </c>
      <c r="K507" s="164" t="s">
        <v>649</v>
      </c>
      <c r="L507" s="159"/>
    </row>
    <row r="508" spans="1:12" s="151" customFormat="1" ht="12.6" customHeight="1" x14ac:dyDescent="0.25">
      <c r="A508" s="146"/>
      <c r="B508" s="376"/>
      <c r="C508" s="361"/>
      <c r="D508" s="379"/>
      <c r="E508" s="379"/>
      <c r="F508" s="379"/>
      <c r="G508" s="355"/>
      <c r="H508" s="373"/>
      <c r="I508" s="355"/>
      <c r="J508" s="370"/>
      <c r="K508" s="164" t="s">
        <v>650</v>
      </c>
      <c r="L508" s="159"/>
    </row>
    <row r="509" spans="1:12" s="151" customFormat="1" ht="12.6" customHeight="1" x14ac:dyDescent="0.25">
      <c r="A509" s="146"/>
      <c r="B509" s="376"/>
      <c r="C509" s="361"/>
      <c r="D509" s="379"/>
      <c r="E509" s="379"/>
      <c r="F509" s="379"/>
      <c r="G509" s="355"/>
      <c r="H509" s="373"/>
      <c r="I509" s="355"/>
      <c r="J509" s="370"/>
      <c r="K509" s="164" t="s">
        <v>651</v>
      </c>
      <c r="L509" s="159"/>
    </row>
    <row r="510" spans="1:12" s="151" customFormat="1" ht="12.6" customHeight="1" x14ac:dyDescent="0.25">
      <c r="A510" s="146"/>
      <c r="B510" s="376"/>
      <c r="C510" s="361"/>
      <c r="D510" s="379"/>
      <c r="E510" s="379"/>
      <c r="F510" s="379"/>
      <c r="G510" s="355"/>
      <c r="H510" s="373"/>
      <c r="I510" s="355"/>
      <c r="J510" s="370"/>
      <c r="K510" s="164" t="s">
        <v>652</v>
      </c>
      <c r="L510" s="159"/>
    </row>
    <row r="511" spans="1:12" s="151" customFormat="1" ht="12.6" customHeight="1" x14ac:dyDescent="0.25">
      <c r="A511" s="146"/>
      <c r="B511" s="377"/>
      <c r="C511" s="362"/>
      <c r="D511" s="380"/>
      <c r="E511" s="380"/>
      <c r="F511" s="380"/>
      <c r="G511" s="356"/>
      <c r="H511" s="374"/>
      <c r="I511" s="356"/>
      <c r="J511" s="371"/>
      <c r="K511" s="161" t="s">
        <v>287</v>
      </c>
      <c r="L511" s="159"/>
    </row>
    <row r="512" spans="1:12" s="151" customFormat="1" ht="12.6" customHeight="1" x14ac:dyDescent="0.3">
      <c r="A512" s="146"/>
      <c r="B512" s="146"/>
      <c r="C512" s="147"/>
      <c r="D512" s="148"/>
      <c r="E512" s="148"/>
      <c r="F512" s="148"/>
      <c r="G512" s="149"/>
      <c r="H512" s="150"/>
      <c r="I512" s="149"/>
      <c r="J512" s="158"/>
      <c r="K512" s="157"/>
      <c r="L512" s="159"/>
    </row>
    <row r="513" spans="1:12" s="151" customFormat="1" ht="12.6" customHeight="1" x14ac:dyDescent="0.25">
      <c r="A513" s="146"/>
      <c r="B513" s="375" t="s">
        <v>92</v>
      </c>
      <c r="C513" s="360">
        <v>195</v>
      </c>
      <c r="D513" s="378">
        <v>8.1</v>
      </c>
      <c r="E513" s="378">
        <v>18.600000000000001</v>
      </c>
      <c r="F513" s="378">
        <v>150.66</v>
      </c>
      <c r="G513" s="354">
        <v>180.18935999999999</v>
      </c>
      <c r="H513" s="372" t="s">
        <v>435</v>
      </c>
      <c r="I513" s="354" t="s">
        <v>14</v>
      </c>
      <c r="J513" s="369" t="s">
        <v>322</v>
      </c>
      <c r="K513" s="164" t="s">
        <v>649</v>
      </c>
      <c r="L513" s="159"/>
    </row>
    <row r="514" spans="1:12" s="151" customFormat="1" ht="12.6" customHeight="1" x14ac:dyDescent="0.25">
      <c r="A514" s="146"/>
      <c r="B514" s="376"/>
      <c r="C514" s="361"/>
      <c r="D514" s="379"/>
      <c r="E514" s="379"/>
      <c r="F514" s="379"/>
      <c r="G514" s="355"/>
      <c r="H514" s="373"/>
      <c r="I514" s="355"/>
      <c r="J514" s="370"/>
      <c r="K514" s="164" t="s">
        <v>650</v>
      </c>
      <c r="L514" s="159"/>
    </row>
    <row r="515" spans="1:12" s="151" customFormat="1" ht="12.6" customHeight="1" x14ac:dyDescent="0.25">
      <c r="A515" s="146"/>
      <c r="B515" s="376"/>
      <c r="C515" s="361"/>
      <c r="D515" s="379"/>
      <c r="E515" s="379"/>
      <c r="F515" s="379"/>
      <c r="G515" s="355"/>
      <c r="H515" s="373"/>
      <c r="I515" s="355"/>
      <c r="J515" s="370"/>
      <c r="K515" s="164" t="s">
        <v>651</v>
      </c>
      <c r="L515" s="159"/>
    </row>
    <row r="516" spans="1:12" s="151" customFormat="1" ht="12.6" customHeight="1" x14ac:dyDescent="0.25">
      <c r="A516" s="146"/>
      <c r="B516" s="376"/>
      <c r="C516" s="361"/>
      <c r="D516" s="379"/>
      <c r="E516" s="379"/>
      <c r="F516" s="379"/>
      <c r="G516" s="355"/>
      <c r="H516" s="373"/>
      <c r="I516" s="355"/>
      <c r="J516" s="370"/>
      <c r="K516" s="164" t="s">
        <v>652</v>
      </c>
      <c r="L516" s="159"/>
    </row>
    <row r="517" spans="1:12" s="151" customFormat="1" ht="12.6" customHeight="1" x14ac:dyDescent="0.25">
      <c r="A517" s="146"/>
      <c r="B517" s="377"/>
      <c r="C517" s="362"/>
      <c r="D517" s="380"/>
      <c r="E517" s="380"/>
      <c r="F517" s="380"/>
      <c r="G517" s="356"/>
      <c r="H517" s="374"/>
      <c r="I517" s="356"/>
      <c r="J517" s="371"/>
      <c r="K517" s="161" t="s">
        <v>287</v>
      </c>
      <c r="L517" s="159"/>
    </row>
    <row r="518" spans="1:12" s="151" customFormat="1" ht="12.6" customHeight="1" x14ac:dyDescent="0.3">
      <c r="A518" s="146"/>
      <c r="B518" s="146"/>
      <c r="C518" s="147"/>
      <c r="D518" s="148"/>
      <c r="E518" s="148"/>
      <c r="F518" s="148"/>
      <c r="G518" s="149"/>
      <c r="H518" s="150"/>
      <c r="I518" s="149"/>
      <c r="J518" s="158"/>
      <c r="K518" s="157"/>
      <c r="L518" s="159"/>
    </row>
    <row r="519" spans="1:12" s="151" customFormat="1" ht="12.6" customHeight="1" x14ac:dyDescent="0.25">
      <c r="A519" s="146"/>
      <c r="B519" s="375" t="s">
        <v>92</v>
      </c>
      <c r="C519" s="360">
        <v>196</v>
      </c>
      <c r="D519" s="378">
        <v>8.1</v>
      </c>
      <c r="E519" s="378">
        <v>18.600000000000001</v>
      </c>
      <c r="F519" s="378">
        <v>150.66</v>
      </c>
      <c r="G519" s="354">
        <v>180.18935999999999</v>
      </c>
      <c r="H519" s="372" t="s">
        <v>436</v>
      </c>
      <c r="I519" s="354" t="s">
        <v>14</v>
      </c>
      <c r="J519" s="369" t="s">
        <v>322</v>
      </c>
      <c r="K519" s="164" t="s">
        <v>649</v>
      </c>
      <c r="L519" s="159"/>
    </row>
    <row r="520" spans="1:12" s="151" customFormat="1" ht="12.6" customHeight="1" x14ac:dyDescent="0.25">
      <c r="A520" s="146"/>
      <c r="B520" s="376"/>
      <c r="C520" s="361"/>
      <c r="D520" s="379"/>
      <c r="E520" s="379"/>
      <c r="F520" s="379"/>
      <c r="G520" s="355"/>
      <c r="H520" s="373"/>
      <c r="I520" s="355"/>
      <c r="J520" s="370"/>
      <c r="K520" s="164" t="s">
        <v>650</v>
      </c>
      <c r="L520" s="159"/>
    </row>
    <row r="521" spans="1:12" s="151" customFormat="1" ht="12.6" customHeight="1" x14ac:dyDescent="0.25">
      <c r="A521" s="146"/>
      <c r="B521" s="376"/>
      <c r="C521" s="361"/>
      <c r="D521" s="379"/>
      <c r="E521" s="379"/>
      <c r="F521" s="379"/>
      <c r="G521" s="355"/>
      <c r="H521" s="373"/>
      <c r="I521" s="355"/>
      <c r="J521" s="370"/>
      <c r="K521" s="164" t="s">
        <v>651</v>
      </c>
      <c r="L521" s="159"/>
    </row>
    <row r="522" spans="1:12" s="151" customFormat="1" ht="12.6" customHeight="1" x14ac:dyDescent="0.25">
      <c r="A522" s="146"/>
      <c r="B522" s="376"/>
      <c r="C522" s="361"/>
      <c r="D522" s="379"/>
      <c r="E522" s="379"/>
      <c r="F522" s="379"/>
      <c r="G522" s="355"/>
      <c r="H522" s="373"/>
      <c r="I522" s="355"/>
      <c r="J522" s="370"/>
      <c r="K522" s="164" t="s">
        <v>652</v>
      </c>
      <c r="L522" s="159"/>
    </row>
    <row r="523" spans="1:12" s="151" customFormat="1" ht="12.6" customHeight="1" x14ac:dyDescent="0.25">
      <c r="A523" s="146"/>
      <c r="B523" s="377"/>
      <c r="C523" s="362"/>
      <c r="D523" s="380"/>
      <c r="E523" s="380"/>
      <c r="F523" s="380"/>
      <c r="G523" s="356"/>
      <c r="H523" s="374"/>
      <c r="I523" s="356"/>
      <c r="J523" s="371"/>
      <c r="K523" s="161" t="s">
        <v>287</v>
      </c>
      <c r="L523" s="159"/>
    </row>
    <row r="524" spans="1:12" s="151" customFormat="1" ht="12.6" customHeight="1" x14ac:dyDescent="0.3">
      <c r="A524" s="146"/>
      <c r="B524" s="146"/>
      <c r="C524" s="147"/>
      <c r="D524" s="148"/>
      <c r="E524" s="148"/>
      <c r="F524" s="148"/>
      <c r="G524" s="149"/>
      <c r="H524" s="150"/>
      <c r="I524" s="149"/>
      <c r="J524" s="158"/>
      <c r="K524" s="157"/>
      <c r="L524" s="159"/>
    </row>
    <row r="525" spans="1:12" s="151" customFormat="1" ht="12.6" customHeight="1" x14ac:dyDescent="0.25">
      <c r="A525" s="146"/>
      <c r="B525" s="375" t="s">
        <v>92</v>
      </c>
      <c r="C525" s="360">
        <v>197</v>
      </c>
      <c r="D525" s="378">
        <v>8.1</v>
      </c>
      <c r="E525" s="378">
        <v>18.600000000000001</v>
      </c>
      <c r="F525" s="378">
        <v>150.66</v>
      </c>
      <c r="G525" s="354">
        <v>180.18935999999999</v>
      </c>
      <c r="H525" s="372" t="s">
        <v>437</v>
      </c>
      <c r="I525" s="354" t="s">
        <v>14</v>
      </c>
      <c r="J525" s="369" t="s">
        <v>322</v>
      </c>
      <c r="K525" s="164" t="s">
        <v>649</v>
      </c>
      <c r="L525" s="159"/>
    </row>
    <row r="526" spans="1:12" s="151" customFormat="1" ht="12.6" customHeight="1" x14ac:dyDescent="0.25">
      <c r="A526" s="146"/>
      <c r="B526" s="376"/>
      <c r="C526" s="361"/>
      <c r="D526" s="379"/>
      <c r="E526" s="379"/>
      <c r="F526" s="379"/>
      <c r="G526" s="355"/>
      <c r="H526" s="373"/>
      <c r="I526" s="355"/>
      <c r="J526" s="370"/>
      <c r="K526" s="164" t="s">
        <v>650</v>
      </c>
      <c r="L526" s="159"/>
    </row>
    <row r="527" spans="1:12" s="151" customFormat="1" ht="12.6" customHeight="1" x14ac:dyDescent="0.25">
      <c r="A527" s="146"/>
      <c r="B527" s="376"/>
      <c r="C527" s="361"/>
      <c r="D527" s="379"/>
      <c r="E527" s="379"/>
      <c r="F527" s="379"/>
      <c r="G527" s="355"/>
      <c r="H527" s="373"/>
      <c r="I527" s="355"/>
      <c r="J527" s="370"/>
      <c r="K527" s="164" t="s">
        <v>651</v>
      </c>
      <c r="L527" s="159"/>
    </row>
    <row r="528" spans="1:12" s="151" customFormat="1" ht="12.6" customHeight="1" x14ac:dyDescent="0.25">
      <c r="A528" s="146"/>
      <c r="B528" s="376"/>
      <c r="C528" s="361"/>
      <c r="D528" s="379"/>
      <c r="E528" s="379"/>
      <c r="F528" s="379"/>
      <c r="G528" s="355"/>
      <c r="H528" s="373"/>
      <c r="I528" s="355"/>
      <c r="J528" s="370"/>
      <c r="K528" s="164" t="s">
        <v>652</v>
      </c>
      <c r="L528" s="159"/>
    </row>
    <row r="529" spans="1:12" s="151" customFormat="1" ht="12.6" customHeight="1" x14ac:dyDescent="0.25">
      <c r="A529" s="146"/>
      <c r="B529" s="377"/>
      <c r="C529" s="362"/>
      <c r="D529" s="380"/>
      <c r="E529" s="380"/>
      <c r="F529" s="380"/>
      <c r="G529" s="356"/>
      <c r="H529" s="374"/>
      <c r="I529" s="356"/>
      <c r="J529" s="371"/>
      <c r="K529" s="161" t="s">
        <v>287</v>
      </c>
      <c r="L529" s="159"/>
    </row>
    <row r="530" spans="1:12" s="151" customFormat="1" ht="12.6" customHeight="1" x14ac:dyDescent="0.3">
      <c r="A530" s="146"/>
      <c r="B530" s="146"/>
      <c r="C530" s="147"/>
      <c r="D530" s="148"/>
      <c r="E530" s="148"/>
      <c r="F530" s="148"/>
      <c r="G530" s="149"/>
      <c r="H530" s="150"/>
      <c r="I530" s="149"/>
      <c r="J530" s="158"/>
      <c r="K530" s="157"/>
      <c r="L530" s="159"/>
    </row>
    <row r="531" spans="1:12" s="151" customFormat="1" ht="12.6" customHeight="1" x14ac:dyDescent="0.25">
      <c r="A531" s="146"/>
      <c r="B531" s="375" t="s">
        <v>92</v>
      </c>
      <c r="C531" s="360">
        <v>198</v>
      </c>
      <c r="D531" s="378">
        <v>8.1</v>
      </c>
      <c r="E531" s="378">
        <v>18.600000000000001</v>
      </c>
      <c r="F531" s="378">
        <v>150.66</v>
      </c>
      <c r="G531" s="354">
        <v>180.18935999999999</v>
      </c>
      <c r="H531" s="372" t="s">
        <v>438</v>
      </c>
      <c r="I531" s="354" t="s">
        <v>14</v>
      </c>
      <c r="J531" s="369" t="s">
        <v>322</v>
      </c>
      <c r="K531" s="164" t="s">
        <v>649</v>
      </c>
      <c r="L531" s="159"/>
    </row>
    <row r="532" spans="1:12" s="151" customFormat="1" ht="12.6" customHeight="1" x14ac:dyDescent="0.25">
      <c r="A532" s="146"/>
      <c r="B532" s="376"/>
      <c r="C532" s="361"/>
      <c r="D532" s="379"/>
      <c r="E532" s="379"/>
      <c r="F532" s="379"/>
      <c r="G532" s="355"/>
      <c r="H532" s="373"/>
      <c r="I532" s="355"/>
      <c r="J532" s="370"/>
      <c r="K532" s="164" t="s">
        <v>650</v>
      </c>
      <c r="L532" s="159"/>
    </row>
    <row r="533" spans="1:12" s="151" customFormat="1" ht="12.6" customHeight="1" x14ac:dyDescent="0.25">
      <c r="A533" s="146"/>
      <c r="B533" s="376"/>
      <c r="C533" s="361"/>
      <c r="D533" s="379"/>
      <c r="E533" s="379"/>
      <c r="F533" s="379"/>
      <c r="G533" s="355"/>
      <c r="H533" s="373"/>
      <c r="I533" s="355"/>
      <c r="J533" s="370"/>
      <c r="K533" s="164" t="s">
        <v>651</v>
      </c>
      <c r="L533" s="159"/>
    </row>
    <row r="534" spans="1:12" s="151" customFormat="1" ht="12.6" customHeight="1" x14ac:dyDescent="0.25">
      <c r="A534" s="146"/>
      <c r="B534" s="376"/>
      <c r="C534" s="361"/>
      <c r="D534" s="379"/>
      <c r="E534" s="379"/>
      <c r="F534" s="379"/>
      <c r="G534" s="355"/>
      <c r="H534" s="373"/>
      <c r="I534" s="355"/>
      <c r="J534" s="370"/>
      <c r="K534" s="164" t="s">
        <v>652</v>
      </c>
      <c r="L534" s="159"/>
    </row>
    <row r="535" spans="1:12" s="151" customFormat="1" ht="12.6" customHeight="1" x14ac:dyDescent="0.25">
      <c r="A535" s="146"/>
      <c r="B535" s="377"/>
      <c r="C535" s="362"/>
      <c r="D535" s="380"/>
      <c r="E535" s="380"/>
      <c r="F535" s="380"/>
      <c r="G535" s="356"/>
      <c r="H535" s="374"/>
      <c r="I535" s="356"/>
      <c r="J535" s="371"/>
      <c r="K535" s="161" t="s">
        <v>287</v>
      </c>
      <c r="L535" s="159"/>
    </row>
    <row r="536" spans="1:12" s="151" customFormat="1" ht="12.6" customHeight="1" x14ac:dyDescent="0.3">
      <c r="A536" s="146"/>
      <c r="B536" s="146"/>
      <c r="C536" s="147"/>
      <c r="D536" s="148"/>
      <c r="E536" s="148"/>
      <c r="F536" s="148"/>
      <c r="G536" s="149"/>
      <c r="H536" s="150"/>
      <c r="I536" s="149"/>
      <c r="J536" s="158"/>
      <c r="K536" s="157"/>
      <c r="L536" s="159"/>
    </row>
    <row r="537" spans="1:12" s="151" customFormat="1" ht="12.6" customHeight="1" x14ac:dyDescent="0.25">
      <c r="A537" s="146"/>
      <c r="B537" s="375" t="s">
        <v>92</v>
      </c>
      <c r="C537" s="360">
        <v>200</v>
      </c>
      <c r="D537" s="378">
        <v>18.600000000000001</v>
      </c>
      <c r="E537" s="378">
        <v>8.1</v>
      </c>
      <c r="F537" s="378">
        <v>150.66</v>
      </c>
      <c r="G537" s="354">
        <v>180.18935999999999</v>
      </c>
      <c r="H537" s="372" t="s">
        <v>439</v>
      </c>
      <c r="I537" s="354" t="s">
        <v>14</v>
      </c>
      <c r="J537" s="369" t="s">
        <v>322</v>
      </c>
      <c r="K537" s="164" t="s">
        <v>649</v>
      </c>
      <c r="L537" s="159"/>
    </row>
    <row r="538" spans="1:12" s="151" customFormat="1" ht="12.6" customHeight="1" x14ac:dyDescent="0.25">
      <c r="A538" s="146"/>
      <c r="B538" s="376"/>
      <c r="C538" s="361"/>
      <c r="D538" s="379"/>
      <c r="E538" s="379"/>
      <c r="F538" s="379"/>
      <c r="G538" s="355"/>
      <c r="H538" s="373"/>
      <c r="I538" s="355"/>
      <c r="J538" s="370"/>
      <c r="K538" s="164" t="s">
        <v>650</v>
      </c>
      <c r="L538" s="159"/>
    </row>
    <row r="539" spans="1:12" s="151" customFormat="1" ht="12.6" customHeight="1" x14ac:dyDescent="0.25">
      <c r="A539" s="146"/>
      <c r="B539" s="376"/>
      <c r="C539" s="361"/>
      <c r="D539" s="379"/>
      <c r="E539" s="379"/>
      <c r="F539" s="379"/>
      <c r="G539" s="355"/>
      <c r="H539" s="373"/>
      <c r="I539" s="355"/>
      <c r="J539" s="370"/>
      <c r="K539" s="164" t="s">
        <v>651</v>
      </c>
      <c r="L539" s="159"/>
    </row>
    <row r="540" spans="1:12" s="151" customFormat="1" ht="12.6" customHeight="1" x14ac:dyDescent="0.25">
      <c r="A540" s="146"/>
      <c r="B540" s="376"/>
      <c r="C540" s="361"/>
      <c r="D540" s="379"/>
      <c r="E540" s="379"/>
      <c r="F540" s="379"/>
      <c r="G540" s="355"/>
      <c r="H540" s="373"/>
      <c r="I540" s="355"/>
      <c r="J540" s="370"/>
      <c r="K540" s="164" t="s">
        <v>652</v>
      </c>
      <c r="L540" s="159"/>
    </row>
    <row r="541" spans="1:12" s="151" customFormat="1" ht="12.6" customHeight="1" x14ac:dyDescent="0.25">
      <c r="A541" s="146"/>
      <c r="B541" s="377"/>
      <c r="C541" s="362"/>
      <c r="D541" s="380"/>
      <c r="E541" s="380"/>
      <c r="F541" s="380"/>
      <c r="G541" s="356"/>
      <c r="H541" s="374"/>
      <c r="I541" s="356"/>
      <c r="J541" s="371"/>
      <c r="K541" s="161" t="s">
        <v>287</v>
      </c>
      <c r="L541" s="159"/>
    </row>
    <row r="542" spans="1:12" s="151" customFormat="1" ht="12.6" customHeight="1" x14ac:dyDescent="0.3">
      <c r="A542" s="146"/>
      <c r="B542" s="146"/>
      <c r="C542" s="147"/>
      <c r="D542" s="148"/>
      <c r="E542" s="148"/>
      <c r="F542" s="148"/>
      <c r="G542" s="149"/>
      <c r="H542" s="150"/>
      <c r="I542" s="149"/>
      <c r="J542" s="158"/>
      <c r="K542" s="157"/>
      <c r="L542" s="159"/>
    </row>
    <row r="543" spans="1:12" s="151" customFormat="1" ht="12.6" customHeight="1" x14ac:dyDescent="0.25">
      <c r="A543" s="146"/>
      <c r="B543" s="375" t="s">
        <v>92</v>
      </c>
      <c r="C543" s="360">
        <v>201</v>
      </c>
      <c r="D543" s="378">
        <v>18.600000000000001</v>
      </c>
      <c r="E543" s="378">
        <v>8.1</v>
      </c>
      <c r="F543" s="378">
        <v>150.66</v>
      </c>
      <c r="G543" s="354">
        <v>180.18935999999999</v>
      </c>
      <c r="H543" s="372" t="s">
        <v>440</v>
      </c>
      <c r="I543" s="354" t="s">
        <v>14</v>
      </c>
      <c r="J543" s="369" t="s">
        <v>322</v>
      </c>
      <c r="K543" s="164" t="s">
        <v>649</v>
      </c>
      <c r="L543" s="159"/>
    </row>
    <row r="544" spans="1:12" s="151" customFormat="1" ht="12.6" customHeight="1" x14ac:dyDescent="0.25">
      <c r="A544" s="146"/>
      <c r="B544" s="376"/>
      <c r="C544" s="361"/>
      <c r="D544" s="379"/>
      <c r="E544" s="379"/>
      <c r="F544" s="379"/>
      <c r="G544" s="355"/>
      <c r="H544" s="373"/>
      <c r="I544" s="355"/>
      <c r="J544" s="370"/>
      <c r="K544" s="164" t="s">
        <v>650</v>
      </c>
      <c r="L544" s="159"/>
    </row>
    <row r="545" spans="1:12" s="151" customFormat="1" ht="12.6" customHeight="1" x14ac:dyDescent="0.25">
      <c r="A545" s="146"/>
      <c r="B545" s="376"/>
      <c r="C545" s="361"/>
      <c r="D545" s="379"/>
      <c r="E545" s="379"/>
      <c r="F545" s="379"/>
      <c r="G545" s="355"/>
      <c r="H545" s="373"/>
      <c r="I545" s="355"/>
      <c r="J545" s="370"/>
      <c r="K545" s="164" t="s">
        <v>651</v>
      </c>
      <c r="L545" s="159"/>
    </row>
    <row r="546" spans="1:12" s="151" customFormat="1" ht="12.6" customHeight="1" x14ac:dyDescent="0.25">
      <c r="A546" s="146"/>
      <c r="B546" s="376"/>
      <c r="C546" s="361"/>
      <c r="D546" s="379"/>
      <c r="E546" s="379"/>
      <c r="F546" s="379"/>
      <c r="G546" s="355"/>
      <c r="H546" s="373"/>
      <c r="I546" s="355"/>
      <c r="J546" s="370"/>
      <c r="K546" s="164" t="s">
        <v>652</v>
      </c>
      <c r="L546" s="159"/>
    </row>
    <row r="547" spans="1:12" s="151" customFormat="1" ht="12.6" customHeight="1" x14ac:dyDescent="0.25">
      <c r="A547" s="146"/>
      <c r="B547" s="377"/>
      <c r="C547" s="362"/>
      <c r="D547" s="380"/>
      <c r="E547" s="380"/>
      <c r="F547" s="380"/>
      <c r="G547" s="356"/>
      <c r="H547" s="374"/>
      <c r="I547" s="356"/>
      <c r="J547" s="371"/>
      <c r="K547" s="161" t="s">
        <v>287</v>
      </c>
      <c r="L547" s="159"/>
    </row>
    <row r="548" spans="1:12" s="151" customFormat="1" ht="12.6" customHeight="1" x14ac:dyDescent="0.3">
      <c r="A548" s="146"/>
      <c r="B548" s="146"/>
      <c r="C548" s="147"/>
      <c r="D548" s="148"/>
      <c r="E548" s="148"/>
      <c r="F548" s="148"/>
      <c r="G548" s="149"/>
      <c r="H548" s="150"/>
      <c r="I548" s="149"/>
      <c r="J548" s="158"/>
      <c r="K548" s="157"/>
      <c r="L548" s="159"/>
    </row>
    <row r="549" spans="1:12" s="151" customFormat="1" ht="12.6" customHeight="1" x14ac:dyDescent="0.25">
      <c r="A549" s="146"/>
      <c r="B549" s="375" t="s">
        <v>92</v>
      </c>
      <c r="C549" s="360">
        <v>202</v>
      </c>
      <c r="D549" s="378">
        <v>18.600000000000001</v>
      </c>
      <c r="E549" s="378">
        <v>8.1</v>
      </c>
      <c r="F549" s="378">
        <v>150.66</v>
      </c>
      <c r="G549" s="354">
        <v>180.18935999999999</v>
      </c>
      <c r="H549" s="372" t="s">
        <v>441</v>
      </c>
      <c r="I549" s="354" t="s">
        <v>14</v>
      </c>
      <c r="J549" s="369" t="s">
        <v>322</v>
      </c>
      <c r="K549" s="164" t="s">
        <v>649</v>
      </c>
      <c r="L549" s="159"/>
    </row>
    <row r="550" spans="1:12" s="151" customFormat="1" ht="12.6" customHeight="1" x14ac:dyDescent="0.25">
      <c r="A550" s="146"/>
      <c r="B550" s="376"/>
      <c r="C550" s="361"/>
      <c r="D550" s="379"/>
      <c r="E550" s="379"/>
      <c r="F550" s="379"/>
      <c r="G550" s="355"/>
      <c r="H550" s="373"/>
      <c r="I550" s="355"/>
      <c r="J550" s="370"/>
      <c r="K550" s="164" t="s">
        <v>650</v>
      </c>
      <c r="L550" s="159"/>
    </row>
    <row r="551" spans="1:12" s="151" customFormat="1" ht="12.6" customHeight="1" x14ac:dyDescent="0.25">
      <c r="A551" s="146"/>
      <c r="B551" s="376"/>
      <c r="C551" s="361"/>
      <c r="D551" s="379"/>
      <c r="E551" s="379"/>
      <c r="F551" s="379"/>
      <c r="G551" s="355"/>
      <c r="H551" s="373"/>
      <c r="I551" s="355"/>
      <c r="J551" s="370"/>
      <c r="K551" s="164" t="s">
        <v>651</v>
      </c>
      <c r="L551" s="159"/>
    </row>
    <row r="552" spans="1:12" s="151" customFormat="1" ht="12.6" customHeight="1" x14ac:dyDescent="0.25">
      <c r="A552" s="146"/>
      <c r="B552" s="376"/>
      <c r="C552" s="361"/>
      <c r="D552" s="379"/>
      <c r="E552" s="379"/>
      <c r="F552" s="379"/>
      <c r="G552" s="355"/>
      <c r="H552" s="373"/>
      <c r="I552" s="355"/>
      <c r="J552" s="370"/>
      <c r="K552" s="164" t="s">
        <v>652</v>
      </c>
      <c r="L552" s="159"/>
    </row>
    <row r="553" spans="1:12" s="151" customFormat="1" ht="12.6" customHeight="1" x14ac:dyDescent="0.25">
      <c r="A553" s="146"/>
      <c r="B553" s="377"/>
      <c r="C553" s="362"/>
      <c r="D553" s="380"/>
      <c r="E553" s="380"/>
      <c r="F553" s="380"/>
      <c r="G553" s="356"/>
      <c r="H553" s="374"/>
      <c r="I553" s="356"/>
      <c r="J553" s="371"/>
      <c r="K553" s="161" t="s">
        <v>287</v>
      </c>
      <c r="L553" s="159"/>
    </row>
    <row r="554" spans="1:12" s="151" customFormat="1" ht="12.6" customHeight="1" x14ac:dyDescent="0.3">
      <c r="A554" s="146"/>
      <c r="B554" s="146"/>
      <c r="C554" s="147"/>
      <c r="D554" s="148"/>
      <c r="E554" s="148"/>
      <c r="F554" s="148"/>
      <c r="G554" s="149"/>
      <c r="H554" s="150"/>
      <c r="I554" s="149"/>
      <c r="J554" s="158"/>
      <c r="K554" s="157"/>
      <c r="L554" s="159"/>
    </row>
    <row r="555" spans="1:12" s="151" customFormat="1" ht="12.6" customHeight="1" x14ac:dyDescent="0.25">
      <c r="A555" s="146"/>
      <c r="B555" s="375" t="s">
        <v>92</v>
      </c>
      <c r="C555" s="360">
        <v>203</v>
      </c>
      <c r="D555" s="378">
        <v>18.600000000000001</v>
      </c>
      <c r="E555" s="378">
        <v>8.1</v>
      </c>
      <c r="F555" s="378">
        <v>150.66</v>
      </c>
      <c r="G555" s="354">
        <v>180.18935999999999</v>
      </c>
      <c r="H555" s="372" t="s">
        <v>442</v>
      </c>
      <c r="I555" s="354" t="s">
        <v>14</v>
      </c>
      <c r="J555" s="369" t="s">
        <v>322</v>
      </c>
      <c r="K555" s="164" t="s">
        <v>649</v>
      </c>
      <c r="L555" s="159"/>
    </row>
    <row r="556" spans="1:12" s="151" customFormat="1" ht="12.6" customHeight="1" x14ac:dyDescent="0.25">
      <c r="A556" s="146"/>
      <c r="B556" s="376"/>
      <c r="C556" s="361"/>
      <c r="D556" s="379"/>
      <c r="E556" s="379"/>
      <c r="F556" s="379"/>
      <c r="G556" s="355"/>
      <c r="H556" s="373"/>
      <c r="I556" s="355"/>
      <c r="J556" s="370"/>
      <c r="K556" s="164" t="s">
        <v>650</v>
      </c>
      <c r="L556" s="159"/>
    </row>
    <row r="557" spans="1:12" s="151" customFormat="1" ht="12.6" customHeight="1" x14ac:dyDescent="0.25">
      <c r="A557" s="146"/>
      <c r="B557" s="376"/>
      <c r="C557" s="361"/>
      <c r="D557" s="379"/>
      <c r="E557" s="379"/>
      <c r="F557" s="379"/>
      <c r="G557" s="355"/>
      <c r="H557" s="373"/>
      <c r="I557" s="355"/>
      <c r="J557" s="370"/>
      <c r="K557" s="164" t="s">
        <v>651</v>
      </c>
      <c r="L557" s="159"/>
    </row>
    <row r="558" spans="1:12" s="151" customFormat="1" ht="12.6" customHeight="1" x14ac:dyDescent="0.25">
      <c r="A558" s="146"/>
      <c r="B558" s="376"/>
      <c r="C558" s="361"/>
      <c r="D558" s="379"/>
      <c r="E558" s="379"/>
      <c r="F558" s="379"/>
      <c r="G558" s="355"/>
      <c r="H558" s="373"/>
      <c r="I558" s="355"/>
      <c r="J558" s="370"/>
      <c r="K558" s="164" t="s">
        <v>652</v>
      </c>
      <c r="L558" s="159"/>
    </row>
    <row r="559" spans="1:12" s="151" customFormat="1" ht="12.6" customHeight="1" x14ac:dyDescent="0.25">
      <c r="A559" s="146"/>
      <c r="B559" s="377"/>
      <c r="C559" s="362"/>
      <c r="D559" s="380"/>
      <c r="E559" s="380"/>
      <c r="F559" s="380"/>
      <c r="G559" s="356"/>
      <c r="H559" s="374"/>
      <c r="I559" s="356"/>
      <c r="J559" s="371"/>
      <c r="K559" s="161" t="s">
        <v>287</v>
      </c>
      <c r="L559" s="159"/>
    </row>
    <row r="560" spans="1:12" s="151" customFormat="1" ht="12.6" customHeight="1" x14ac:dyDescent="0.3">
      <c r="A560" s="146"/>
      <c r="B560" s="146"/>
      <c r="C560" s="147"/>
      <c r="D560" s="148"/>
      <c r="E560" s="148"/>
      <c r="F560" s="148"/>
      <c r="G560" s="149"/>
      <c r="H560" s="150"/>
      <c r="I560" s="149"/>
      <c r="J560" s="158"/>
      <c r="K560" s="157"/>
      <c r="L560" s="159"/>
    </row>
    <row r="561" spans="1:12" s="151" customFormat="1" ht="12.6" customHeight="1" x14ac:dyDescent="0.3">
      <c r="A561" s="146"/>
      <c r="B561" s="375" t="s">
        <v>92</v>
      </c>
      <c r="C561" s="360">
        <v>239</v>
      </c>
      <c r="D561" s="378">
        <v>8.9179999999999993</v>
      </c>
      <c r="E561" s="378">
        <v>18.05</v>
      </c>
      <c r="F561" s="378">
        <v>160.9699</v>
      </c>
      <c r="G561" s="354">
        <v>192.52000039999999</v>
      </c>
      <c r="H561" s="372" t="s">
        <v>704</v>
      </c>
      <c r="I561" s="354" t="s">
        <v>14</v>
      </c>
      <c r="J561" s="369" t="s">
        <v>323</v>
      </c>
      <c r="K561" s="165" t="s">
        <v>765</v>
      </c>
      <c r="L561" s="159"/>
    </row>
    <row r="562" spans="1:12" s="151" customFormat="1" ht="12.6" customHeight="1" x14ac:dyDescent="0.3">
      <c r="A562" s="146"/>
      <c r="B562" s="376"/>
      <c r="C562" s="361"/>
      <c r="D562" s="379"/>
      <c r="E562" s="379"/>
      <c r="F562" s="379"/>
      <c r="G562" s="355"/>
      <c r="H562" s="373"/>
      <c r="I562" s="355"/>
      <c r="J562" s="370"/>
      <c r="K562" s="165" t="s">
        <v>766</v>
      </c>
      <c r="L562" s="159"/>
    </row>
    <row r="563" spans="1:12" s="151" customFormat="1" ht="12.6" customHeight="1" x14ac:dyDescent="0.3">
      <c r="A563" s="146"/>
      <c r="B563" s="376"/>
      <c r="C563" s="361"/>
      <c r="D563" s="379"/>
      <c r="E563" s="379"/>
      <c r="F563" s="379"/>
      <c r="G563" s="355"/>
      <c r="H563" s="373"/>
      <c r="I563" s="355"/>
      <c r="J563" s="370"/>
      <c r="K563" s="165" t="s">
        <v>767</v>
      </c>
      <c r="L563" s="159"/>
    </row>
    <row r="564" spans="1:12" s="151" customFormat="1" ht="12.6" customHeight="1" x14ac:dyDescent="0.3">
      <c r="A564" s="146"/>
      <c r="B564" s="376"/>
      <c r="C564" s="361"/>
      <c r="D564" s="379"/>
      <c r="E564" s="379"/>
      <c r="F564" s="379"/>
      <c r="G564" s="355"/>
      <c r="H564" s="373"/>
      <c r="I564" s="355"/>
      <c r="J564" s="370"/>
      <c r="K564" s="165" t="s">
        <v>768</v>
      </c>
      <c r="L564" s="159"/>
    </row>
    <row r="565" spans="1:12" s="151" customFormat="1" ht="12.6" customHeight="1" x14ac:dyDescent="0.3">
      <c r="A565" s="146"/>
      <c r="B565" s="377"/>
      <c r="C565" s="362"/>
      <c r="D565" s="380"/>
      <c r="E565" s="380"/>
      <c r="F565" s="380"/>
      <c r="G565" s="356"/>
      <c r="H565" s="374"/>
      <c r="I565" s="356"/>
      <c r="J565" s="371"/>
      <c r="K565" s="157" t="s">
        <v>287</v>
      </c>
      <c r="L565" s="159"/>
    </row>
    <row r="566" spans="1:12" s="151" customFormat="1" ht="12.6" customHeight="1" x14ac:dyDescent="0.3">
      <c r="A566" s="146"/>
      <c r="B566" s="146"/>
      <c r="C566" s="147"/>
      <c r="D566" s="148"/>
      <c r="E566" s="148"/>
      <c r="F566" s="148"/>
      <c r="G566" s="149"/>
      <c r="H566" s="150"/>
      <c r="I566" s="149"/>
      <c r="J566" s="158"/>
      <c r="K566" s="157"/>
      <c r="L566" s="159"/>
    </row>
    <row r="567" spans="1:12" s="151" customFormat="1" ht="12.6" customHeight="1" x14ac:dyDescent="0.3">
      <c r="A567" s="146"/>
      <c r="B567" s="375" t="s">
        <v>92</v>
      </c>
      <c r="C567" s="360">
        <v>240</v>
      </c>
      <c r="D567" s="378">
        <v>8.9179999999999993</v>
      </c>
      <c r="E567" s="378">
        <v>18.05</v>
      </c>
      <c r="F567" s="378">
        <v>160.9699</v>
      </c>
      <c r="G567" s="354">
        <v>192.52000039999999</v>
      </c>
      <c r="H567" s="372" t="s">
        <v>705</v>
      </c>
      <c r="I567" s="354" t="s">
        <v>14</v>
      </c>
      <c r="J567" s="369" t="s">
        <v>323</v>
      </c>
      <c r="K567" s="165" t="s">
        <v>765</v>
      </c>
      <c r="L567" s="159"/>
    </row>
    <row r="568" spans="1:12" s="151" customFormat="1" ht="12.6" customHeight="1" x14ac:dyDescent="0.3">
      <c r="A568" s="146"/>
      <c r="B568" s="376"/>
      <c r="C568" s="361"/>
      <c r="D568" s="379"/>
      <c r="E568" s="379"/>
      <c r="F568" s="379"/>
      <c r="G568" s="355"/>
      <c r="H568" s="373"/>
      <c r="I568" s="355"/>
      <c r="J568" s="370"/>
      <c r="K568" s="165" t="s">
        <v>766</v>
      </c>
      <c r="L568" s="159"/>
    </row>
    <row r="569" spans="1:12" s="151" customFormat="1" ht="12.6" customHeight="1" x14ac:dyDescent="0.3">
      <c r="A569" s="146"/>
      <c r="B569" s="376"/>
      <c r="C569" s="361"/>
      <c r="D569" s="379"/>
      <c r="E569" s="379"/>
      <c r="F569" s="379"/>
      <c r="G569" s="355"/>
      <c r="H569" s="373"/>
      <c r="I569" s="355"/>
      <c r="J569" s="370"/>
      <c r="K569" s="165" t="s">
        <v>767</v>
      </c>
      <c r="L569" s="159"/>
    </row>
    <row r="570" spans="1:12" s="151" customFormat="1" ht="12.6" customHeight="1" x14ac:dyDescent="0.3">
      <c r="A570" s="146"/>
      <c r="B570" s="376"/>
      <c r="C570" s="361"/>
      <c r="D570" s="379"/>
      <c r="E570" s="379"/>
      <c r="F570" s="379"/>
      <c r="G570" s="355"/>
      <c r="H570" s="373"/>
      <c r="I570" s="355"/>
      <c r="J570" s="370"/>
      <c r="K570" s="165" t="s">
        <v>768</v>
      </c>
      <c r="L570" s="159"/>
    </row>
    <row r="571" spans="1:12" s="151" customFormat="1" ht="12.6" customHeight="1" x14ac:dyDescent="0.3">
      <c r="A571" s="146"/>
      <c r="B571" s="377"/>
      <c r="C571" s="362"/>
      <c r="D571" s="380"/>
      <c r="E571" s="380"/>
      <c r="F571" s="380"/>
      <c r="G571" s="356"/>
      <c r="H571" s="374"/>
      <c r="I571" s="356"/>
      <c r="J571" s="371"/>
      <c r="K571" s="157" t="s">
        <v>287</v>
      </c>
      <c r="L571" s="159"/>
    </row>
    <row r="572" spans="1:12" s="151" customFormat="1" ht="12.6" customHeight="1" x14ac:dyDescent="0.3">
      <c r="A572" s="146"/>
      <c r="B572" s="146"/>
      <c r="C572" s="147"/>
      <c r="D572" s="148"/>
      <c r="E572" s="148"/>
      <c r="F572" s="148"/>
      <c r="G572" s="149"/>
      <c r="H572" s="150"/>
      <c r="I572" s="149"/>
      <c r="J572" s="158"/>
      <c r="K572" s="157"/>
      <c r="L572" s="159"/>
    </row>
    <row r="573" spans="1:12" s="151" customFormat="1" ht="12.6" customHeight="1" x14ac:dyDescent="0.3">
      <c r="A573" s="146"/>
      <c r="B573" s="375" t="s">
        <v>92</v>
      </c>
      <c r="C573" s="360">
        <v>241</v>
      </c>
      <c r="D573" s="378">
        <v>8.9179999999999993</v>
      </c>
      <c r="E573" s="378">
        <v>18.05</v>
      </c>
      <c r="F573" s="378">
        <v>160.9699</v>
      </c>
      <c r="G573" s="354">
        <v>192.52000039999999</v>
      </c>
      <c r="H573" s="372" t="s">
        <v>706</v>
      </c>
      <c r="I573" s="354" t="s">
        <v>14</v>
      </c>
      <c r="J573" s="369" t="s">
        <v>323</v>
      </c>
      <c r="K573" s="165" t="s">
        <v>765</v>
      </c>
      <c r="L573" s="159"/>
    </row>
    <row r="574" spans="1:12" s="151" customFormat="1" ht="12.6" customHeight="1" x14ac:dyDescent="0.3">
      <c r="A574" s="146"/>
      <c r="B574" s="376"/>
      <c r="C574" s="361"/>
      <c r="D574" s="379"/>
      <c r="E574" s="379"/>
      <c r="F574" s="379"/>
      <c r="G574" s="355"/>
      <c r="H574" s="373"/>
      <c r="I574" s="355"/>
      <c r="J574" s="370"/>
      <c r="K574" s="165" t="s">
        <v>766</v>
      </c>
      <c r="L574" s="159"/>
    </row>
    <row r="575" spans="1:12" s="151" customFormat="1" ht="12.6" customHeight="1" x14ac:dyDescent="0.3">
      <c r="A575" s="146"/>
      <c r="B575" s="376"/>
      <c r="C575" s="361"/>
      <c r="D575" s="379"/>
      <c r="E575" s="379"/>
      <c r="F575" s="379"/>
      <c r="G575" s="355"/>
      <c r="H575" s="373"/>
      <c r="I575" s="355"/>
      <c r="J575" s="370"/>
      <c r="K575" s="165" t="s">
        <v>767</v>
      </c>
      <c r="L575" s="159"/>
    </row>
    <row r="576" spans="1:12" s="151" customFormat="1" ht="12.6" customHeight="1" x14ac:dyDescent="0.3">
      <c r="A576" s="146"/>
      <c r="B576" s="376"/>
      <c r="C576" s="361"/>
      <c r="D576" s="379"/>
      <c r="E576" s="379"/>
      <c r="F576" s="379"/>
      <c r="G576" s="355"/>
      <c r="H576" s="373"/>
      <c r="I576" s="355"/>
      <c r="J576" s="370"/>
      <c r="K576" s="165" t="s">
        <v>768</v>
      </c>
      <c r="L576" s="159"/>
    </row>
    <row r="577" spans="1:12" s="151" customFormat="1" ht="12.6" customHeight="1" x14ac:dyDescent="0.3">
      <c r="A577" s="146"/>
      <c r="B577" s="377"/>
      <c r="C577" s="362"/>
      <c r="D577" s="380"/>
      <c r="E577" s="380"/>
      <c r="F577" s="380"/>
      <c r="G577" s="356"/>
      <c r="H577" s="374"/>
      <c r="I577" s="356"/>
      <c r="J577" s="371"/>
      <c r="K577" s="157" t="s">
        <v>287</v>
      </c>
      <c r="L577" s="159"/>
    </row>
    <row r="578" spans="1:12" s="151" customFormat="1" ht="12.6" customHeight="1" x14ac:dyDescent="0.3">
      <c r="A578" s="146"/>
      <c r="B578" s="146"/>
      <c r="C578" s="147"/>
      <c r="D578" s="148"/>
      <c r="E578" s="148"/>
      <c r="F578" s="148"/>
      <c r="G578" s="149"/>
      <c r="H578" s="150"/>
      <c r="I578" s="149"/>
      <c r="J578" s="158"/>
      <c r="K578" s="157"/>
      <c r="L578" s="159"/>
    </row>
    <row r="579" spans="1:12" s="151" customFormat="1" ht="12.6" customHeight="1" x14ac:dyDescent="0.3">
      <c r="A579" s="146"/>
      <c r="B579" s="375" t="s">
        <v>92</v>
      </c>
      <c r="C579" s="360">
        <v>242</v>
      </c>
      <c r="D579" s="378">
        <v>8.9179999999999993</v>
      </c>
      <c r="E579" s="378">
        <v>18.05</v>
      </c>
      <c r="F579" s="378">
        <v>160.9699</v>
      </c>
      <c r="G579" s="354">
        <v>192.52000039999999</v>
      </c>
      <c r="H579" s="372" t="s">
        <v>707</v>
      </c>
      <c r="I579" s="354" t="s">
        <v>14</v>
      </c>
      <c r="J579" s="369" t="s">
        <v>323</v>
      </c>
      <c r="K579" s="165" t="s">
        <v>765</v>
      </c>
      <c r="L579" s="159"/>
    </row>
    <row r="580" spans="1:12" s="151" customFormat="1" ht="12.6" customHeight="1" x14ac:dyDescent="0.3">
      <c r="A580" s="146"/>
      <c r="B580" s="376"/>
      <c r="C580" s="361"/>
      <c r="D580" s="379"/>
      <c r="E580" s="379"/>
      <c r="F580" s="379"/>
      <c r="G580" s="355"/>
      <c r="H580" s="373"/>
      <c r="I580" s="355"/>
      <c r="J580" s="370"/>
      <c r="K580" s="165" t="s">
        <v>766</v>
      </c>
      <c r="L580" s="159"/>
    </row>
    <row r="581" spans="1:12" s="151" customFormat="1" ht="12.6" customHeight="1" x14ac:dyDescent="0.3">
      <c r="A581" s="146"/>
      <c r="B581" s="376"/>
      <c r="C581" s="361"/>
      <c r="D581" s="379"/>
      <c r="E581" s="379"/>
      <c r="F581" s="379"/>
      <c r="G581" s="355"/>
      <c r="H581" s="373"/>
      <c r="I581" s="355"/>
      <c r="J581" s="370"/>
      <c r="K581" s="165" t="s">
        <v>767</v>
      </c>
      <c r="L581" s="159"/>
    </row>
    <row r="582" spans="1:12" s="151" customFormat="1" ht="12.6" customHeight="1" x14ac:dyDescent="0.3">
      <c r="A582" s="146"/>
      <c r="B582" s="376"/>
      <c r="C582" s="361"/>
      <c r="D582" s="379"/>
      <c r="E582" s="379"/>
      <c r="F582" s="379"/>
      <c r="G582" s="355"/>
      <c r="H582" s="373"/>
      <c r="I582" s="355"/>
      <c r="J582" s="370"/>
      <c r="K582" s="165" t="s">
        <v>768</v>
      </c>
      <c r="L582" s="159"/>
    </row>
    <row r="583" spans="1:12" s="151" customFormat="1" ht="12.6" customHeight="1" x14ac:dyDescent="0.3">
      <c r="A583" s="146"/>
      <c r="B583" s="377"/>
      <c r="C583" s="362"/>
      <c r="D583" s="380"/>
      <c r="E583" s="380"/>
      <c r="F583" s="380"/>
      <c r="G583" s="356"/>
      <c r="H583" s="374"/>
      <c r="I583" s="356"/>
      <c r="J583" s="371"/>
      <c r="K583" s="157" t="s">
        <v>287</v>
      </c>
      <c r="L583" s="159"/>
    </row>
    <row r="584" spans="1:12" s="151" customFormat="1" ht="12.6" customHeight="1" x14ac:dyDescent="0.3">
      <c r="A584" s="146"/>
      <c r="B584" s="146"/>
      <c r="C584" s="147"/>
      <c r="D584" s="148"/>
      <c r="E584" s="148"/>
      <c r="F584" s="148"/>
      <c r="G584" s="149"/>
      <c r="H584" s="150"/>
      <c r="I584" s="149"/>
      <c r="J584" s="158"/>
      <c r="K584" s="157"/>
      <c r="L584" s="159"/>
    </row>
    <row r="585" spans="1:12" s="151" customFormat="1" ht="12.6" customHeight="1" x14ac:dyDescent="0.3">
      <c r="A585" s="146"/>
      <c r="B585" s="375" t="s">
        <v>92</v>
      </c>
      <c r="C585" s="360">
        <v>243</v>
      </c>
      <c r="D585" s="378">
        <v>8.9179999999999993</v>
      </c>
      <c r="E585" s="378">
        <v>18.05</v>
      </c>
      <c r="F585" s="378">
        <v>160.9699</v>
      </c>
      <c r="G585" s="354">
        <v>192.52000039999999</v>
      </c>
      <c r="H585" s="372" t="s">
        <v>708</v>
      </c>
      <c r="I585" s="354" t="s">
        <v>14</v>
      </c>
      <c r="J585" s="369" t="s">
        <v>323</v>
      </c>
      <c r="K585" s="165" t="s">
        <v>765</v>
      </c>
      <c r="L585" s="159"/>
    </row>
    <row r="586" spans="1:12" s="151" customFormat="1" ht="12.6" customHeight="1" x14ac:dyDescent="0.3">
      <c r="A586" s="146"/>
      <c r="B586" s="376"/>
      <c r="C586" s="361"/>
      <c r="D586" s="379"/>
      <c r="E586" s="379"/>
      <c r="F586" s="379"/>
      <c r="G586" s="355"/>
      <c r="H586" s="373"/>
      <c r="I586" s="355"/>
      <c r="J586" s="370"/>
      <c r="K586" s="165" t="s">
        <v>766</v>
      </c>
      <c r="L586" s="159"/>
    </row>
    <row r="587" spans="1:12" s="151" customFormat="1" ht="12.6" customHeight="1" x14ac:dyDescent="0.3">
      <c r="A587" s="146"/>
      <c r="B587" s="376"/>
      <c r="C587" s="361"/>
      <c r="D587" s="379"/>
      <c r="E587" s="379"/>
      <c r="F587" s="379"/>
      <c r="G587" s="355"/>
      <c r="H587" s="373"/>
      <c r="I587" s="355"/>
      <c r="J587" s="370"/>
      <c r="K587" s="165" t="s">
        <v>767</v>
      </c>
      <c r="L587" s="159"/>
    </row>
    <row r="588" spans="1:12" s="151" customFormat="1" ht="12.6" customHeight="1" x14ac:dyDescent="0.3">
      <c r="A588" s="146"/>
      <c r="B588" s="376"/>
      <c r="C588" s="361"/>
      <c r="D588" s="379"/>
      <c r="E588" s="379"/>
      <c r="F588" s="379"/>
      <c r="G588" s="355"/>
      <c r="H588" s="373"/>
      <c r="I588" s="355"/>
      <c r="J588" s="370"/>
      <c r="K588" s="165" t="s">
        <v>768</v>
      </c>
      <c r="L588" s="159"/>
    </row>
    <row r="589" spans="1:12" s="151" customFormat="1" ht="12.6" customHeight="1" x14ac:dyDescent="0.3">
      <c r="A589" s="146"/>
      <c r="B589" s="377"/>
      <c r="C589" s="362"/>
      <c r="D589" s="380"/>
      <c r="E589" s="380"/>
      <c r="F589" s="380"/>
      <c r="G589" s="356"/>
      <c r="H589" s="374"/>
      <c r="I589" s="356"/>
      <c r="J589" s="371"/>
      <c r="K589" s="157" t="s">
        <v>287</v>
      </c>
      <c r="L589" s="159"/>
    </row>
    <row r="590" spans="1:12" s="151" customFormat="1" ht="12.6" customHeight="1" x14ac:dyDescent="0.3">
      <c r="A590" s="146"/>
      <c r="B590" s="146"/>
      <c r="C590" s="147"/>
      <c r="D590" s="148"/>
      <c r="E590" s="148"/>
      <c r="F590" s="148"/>
      <c r="G590" s="149"/>
      <c r="H590" s="150"/>
      <c r="I590" s="149"/>
      <c r="J590" s="158"/>
      <c r="K590" s="157"/>
      <c r="L590" s="159"/>
    </row>
    <row r="591" spans="1:12" s="151" customFormat="1" ht="12.6" customHeight="1" x14ac:dyDescent="0.3">
      <c r="A591" s="146"/>
      <c r="B591" s="375" t="s">
        <v>92</v>
      </c>
      <c r="C591" s="360">
        <v>244</v>
      </c>
      <c r="D591" s="378">
        <v>8.9179999999999993</v>
      </c>
      <c r="E591" s="378">
        <v>18.05</v>
      </c>
      <c r="F591" s="378">
        <v>160.9699</v>
      </c>
      <c r="G591" s="354">
        <v>192.52000039999999</v>
      </c>
      <c r="H591" s="372" t="s">
        <v>709</v>
      </c>
      <c r="I591" s="354" t="s">
        <v>14</v>
      </c>
      <c r="J591" s="369" t="s">
        <v>323</v>
      </c>
      <c r="K591" s="165" t="s">
        <v>765</v>
      </c>
      <c r="L591" s="159"/>
    </row>
    <row r="592" spans="1:12" s="151" customFormat="1" ht="12.6" customHeight="1" x14ac:dyDescent="0.3">
      <c r="A592" s="146"/>
      <c r="B592" s="376"/>
      <c r="C592" s="361"/>
      <c r="D592" s="379"/>
      <c r="E592" s="379"/>
      <c r="F592" s="379"/>
      <c r="G592" s="355"/>
      <c r="H592" s="373"/>
      <c r="I592" s="355"/>
      <c r="J592" s="370"/>
      <c r="K592" s="165" t="s">
        <v>766</v>
      </c>
      <c r="L592" s="159"/>
    </row>
    <row r="593" spans="1:12" s="151" customFormat="1" ht="12.6" customHeight="1" x14ac:dyDescent="0.3">
      <c r="A593" s="146"/>
      <c r="B593" s="376"/>
      <c r="C593" s="361"/>
      <c r="D593" s="379"/>
      <c r="E593" s="379"/>
      <c r="F593" s="379"/>
      <c r="G593" s="355"/>
      <c r="H593" s="373"/>
      <c r="I593" s="355"/>
      <c r="J593" s="370"/>
      <c r="K593" s="165" t="s">
        <v>767</v>
      </c>
      <c r="L593" s="159"/>
    </row>
    <row r="594" spans="1:12" s="151" customFormat="1" ht="12.6" customHeight="1" x14ac:dyDescent="0.3">
      <c r="A594" s="146"/>
      <c r="B594" s="376"/>
      <c r="C594" s="361"/>
      <c r="D594" s="379"/>
      <c r="E594" s="379"/>
      <c r="F594" s="379"/>
      <c r="G594" s="355"/>
      <c r="H594" s="373"/>
      <c r="I594" s="355"/>
      <c r="J594" s="370"/>
      <c r="K594" s="165" t="s">
        <v>768</v>
      </c>
      <c r="L594" s="159"/>
    </row>
    <row r="595" spans="1:12" s="151" customFormat="1" ht="12.6" customHeight="1" x14ac:dyDescent="0.3">
      <c r="A595" s="146"/>
      <c r="B595" s="377"/>
      <c r="C595" s="362"/>
      <c r="D595" s="380"/>
      <c r="E595" s="380"/>
      <c r="F595" s="380"/>
      <c r="G595" s="356"/>
      <c r="H595" s="374"/>
      <c r="I595" s="356"/>
      <c r="J595" s="371"/>
      <c r="K595" s="157" t="s">
        <v>287</v>
      </c>
      <c r="L595" s="159"/>
    </row>
    <row r="596" spans="1:12" s="151" customFormat="1" ht="12.6" customHeight="1" x14ac:dyDescent="0.3">
      <c r="A596" s="146"/>
      <c r="B596" s="146"/>
      <c r="C596" s="147"/>
      <c r="D596" s="148"/>
      <c r="E596" s="148"/>
      <c r="F596" s="148"/>
      <c r="G596" s="149"/>
      <c r="H596" s="150"/>
      <c r="I596" s="149"/>
      <c r="J596" s="158"/>
      <c r="K596" s="157"/>
      <c r="L596" s="159"/>
    </row>
    <row r="597" spans="1:12" s="151" customFormat="1" ht="12.6" customHeight="1" x14ac:dyDescent="0.3">
      <c r="A597" s="146"/>
      <c r="B597" s="375" t="s">
        <v>92</v>
      </c>
      <c r="C597" s="360">
        <v>245</v>
      </c>
      <c r="D597" s="378">
        <v>8.9179999999999993</v>
      </c>
      <c r="E597" s="378">
        <v>18.05</v>
      </c>
      <c r="F597" s="378">
        <v>160.9699</v>
      </c>
      <c r="G597" s="354">
        <v>192.52000039999999</v>
      </c>
      <c r="H597" s="372" t="s">
        <v>710</v>
      </c>
      <c r="I597" s="354" t="s">
        <v>14</v>
      </c>
      <c r="J597" s="369" t="s">
        <v>323</v>
      </c>
      <c r="K597" s="165" t="s">
        <v>765</v>
      </c>
      <c r="L597" s="159"/>
    </row>
    <row r="598" spans="1:12" s="151" customFormat="1" ht="12.6" customHeight="1" x14ac:dyDescent="0.3">
      <c r="A598" s="146"/>
      <c r="B598" s="376"/>
      <c r="C598" s="361"/>
      <c r="D598" s="379"/>
      <c r="E598" s="379"/>
      <c r="F598" s="379"/>
      <c r="G598" s="355"/>
      <c r="H598" s="373"/>
      <c r="I598" s="355"/>
      <c r="J598" s="370"/>
      <c r="K598" s="165" t="s">
        <v>766</v>
      </c>
      <c r="L598" s="159"/>
    </row>
    <row r="599" spans="1:12" s="151" customFormat="1" ht="12.6" customHeight="1" x14ac:dyDescent="0.3">
      <c r="A599" s="146"/>
      <c r="B599" s="376"/>
      <c r="C599" s="361"/>
      <c r="D599" s="379"/>
      <c r="E599" s="379"/>
      <c r="F599" s="379"/>
      <c r="G599" s="355"/>
      <c r="H599" s="373"/>
      <c r="I599" s="355"/>
      <c r="J599" s="370"/>
      <c r="K599" s="165" t="s">
        <v>767</v>
      </c>
      <c r="L599" s="159"/>
    </row>
    <row r="600" spans="1:12" s="151" customFormat="1" ht="12.6" customHeight="1" x14ac:dyDescent="0.3">
      <c r="A600" s="146"/>
      <c r="B600" s="376"/>
      <c r="C600" s="361"/>
      <c r="D600" s="379"/>
      <c r="E600" s="379"/>
      <c r="F600" s="379"/>
      <c r="G600" s="355"/>
      <c r="H600" s="373"/>
      <c r="I600" s="355"/>
      <c r="J600" s="370"/>
      <c r="K600" s="165" t="s">
        <v>768</v>
      </c>
      <c r="L600" s="159"/>
    </row>
    <row r="601" spans="1:12" s="151" customFormat="1" ht="12.6" customHeight="1" x14ac:dyDescent="0.3">
      <c r="A601" s="146"/>
      <c r="B601" s="377"/>
      <c r="C601" s="362"/>
      <c r="D601" s="380"/>
      <c r="E601" s="380"/>
      <c r="F601" s="380"/>
      <c r="G601" s="356"/>
      <c r="H601" s="374"/>
      <c r="I601" s="356"/>
      <c r="J601" s="371"/>
      <c r="K601" s="157" t="s">
        <v>287</v>
      </c>
      <c r="L601" s="159"/>
    </row>
    <row r="602" spans="1:12" s="151" customFormat="1" ht="12.6" customHeight="1" x14ac:dyDescent="0.3">
      <c r="A602" s="146"/>
      <c r="B602" s="146"/>
      <c r="C602" s="147"/>
      <c r="D602" s="148"/>
      <c r="E602" s="148"/>
      <c r="F602" s="148"/>
      <c r="G602" s="149"/>
      <c r="H602" s="150"/>
      <c r="I602" s="149"/>
      <c r="J602" s="158"/>
      <c r="K602" s="157"/>
      <c r="L602" s="159"/>
    </row>
    <row r="603" spans="1:12" s="151" customFormat="1" ht="12.6" customHeight="1" x14ac:dyDescent="0.3">
      <c r="A603" s="146"/>
      <c r="B603" s="375" t="s">
        <v>92</v>
      </c>
      <c r="C603" s="360">
        <v>246</v>
      </c>
      <c r="D603" s="378">
        <v>8.9179999999999993</v>
      </c>
      <c r="E603" s="378">
        <v>18.05</v>
      </c>
      <c r="F603" s="378">
        <v>160.9699</v>
      </c>
      <c r="G603" s="354">
        <v>192.52000039999999</v>
      </c>
      <c r="H603" s="372" t="s">
        <v>711</v>
      </c>
      <c r="I603" s="354" t="s">
        <v>14</v>
      </c>
      <c r="J603" s="369" t="s">
        <v>323</v>
      </c>
      <c r="K603" s="165" t="s">
        <v>765</v>
      </c>
      <c r="L603" s="159"/>
    </row>
    <row r="604" spans="1:12" s="151" customFormat="1" ht="12.6" customHeight="1" x14ac:dyDescent="0.3">
      <c r="A604" s="146"/>
      <c r="B604" s="376"/>
      <c r="C604" s="361"/>
      <c r="D604" s="379"/>
      <c r="E604" s="379"/>
      <c r="F604" s="379"/>
      <c r="G604" s="355"/>
      <c r="H604" s="373"/>
      <c r="I604" s="355"/>
      <c r="J604" s="370"/>
      <c r="K604" s="165" t="s">
        <v>766</v>
      </c>
      <c r="L604" s="159"/>
    </row>
    <row r="605" spans="1:12" s="151" customFormat="1" ht="12.6" customHeight="1" x14ac:dyDescent="0.3">
      <c r="A605" s="146"/>
      <c r="B605" s="376"/>
      <c r="C605" s="361"/>
      <c r="D605" s="379"/>
      <c r="E605" s="379"/>
      <c r="F605" s="379"/>
      <c r="G605" s="355"/>
      <c r="H605" s="373"/>
      <c r="I605" s="355"/>
      <c r="J605" s="370"/>
      <c r="K605" s="165" t="s">
        <v>767</v>
      </c>
      <c r="L605" s="159"/>
    </row>
    <row r="606" spans="1:12" s="151" customFormat="1" ht="12.6" customHeight="1" x14ac:dyDescent="0.3">
      <c r="A606" s="146"/>
      <c r="B606" s="376"/>
      <c r="C606" s="361"/>
      <c r="D606" s="379"/>
      <c r="E606" s="379"/>
      <c r="F606" s="379"/>
      <c r="G606" s="355"/>
      <c r="H606" s="373"/>
      <c r="I606" s="355"/>
      <c r="J606" s="370"/>
      <c r="K606" s="165" t="s">
        <v>768</v>
      </c>
      <c r="L606" s="159"/>
    </row>
    <row r="607" spans="1:12" s="151" customFormat="1" ht="12.6" customHeight="1" x14ac:dyDescent="0.3">
      <c r="A607" s="146"/>
      <c r="B607" s="377"/>
      <c r="C607" s="362"/>
      <c r="D607" s="380"/>
      <c r="E607" s="380"/>
      <c r="F607" s="380"/>
      <c r="G607" s="356"/>
      <c r="H607" s="374"/>
      <c r="I607" s="356"/>
      <c r="J607" s="371"/>
      <c r="K607" s="157" t="s">
        <v>287</v>
      </c>
      <c r="L607" s="159"/>
    </row>
    <row r="608" spans="1:12" s="151" customFormat="1" ht="12.6" customHeight="1" x14ac:dyDescent="0.3">
      <c r="A608" s="146"/>
      <c r="B608" s="146"/>
      <c r="C608" s="147"/>
      <c r="D608" s="148"/>
      <c r="E608" s="148"/>
      <c r="F608" s="148"/>
      <c r="G608" s="149"/>
      <c r="H608" s="150"/>
      <c r="I608" s="149"/>
      <c r="J608" s="158"/>
      <c r="K608" s="157"/>
      <c r="L608" s="159"/>
    </row>
    <row r="609" spans="1:12" s="151" customFormat="1" ht="12.6" customHeight="1" x14ac:dyDescent="0.3">
      <c r="A609" s="146"/>
      <c r="B609" s="375" t="s">
        <v>92</v>
      </c>
      <c r="C609" s="360">
        <v>247</v>
      </c>
      <c r="D609" s="378">
        <v>8.9179999999999993</v>
      </c>
      <c r="E609" s="378">
        <v>18.05</v>
      </c>
      <c r="F609" s="378">
        <v>160.9699</v>
      </c>
      <c r="G609" s="354">
        <v>192.52000039999999</v>
      </c>
      <c r="H609" s="372" t="s">
        <v>712</v>
      </c>
      <c r="I609" s="354" t="s">
        <v>14</v>
      </c>
      <c r="J609" s="369" t="s">
        <v>323</v>
      </c>
      <c r="K609" s="165" t="s">
        <v>765</v>
      </c>
      <c r="L609" s="159"/>
    </row>
    <row r="610" spans="1:12" s="151" customFormat="1" ht="12.6" customHeight="1" x14ac:dyDescent="0.3">
      <c r="A610" s="146"/>
      <c r="B610" s="376"/>
      <c r="C610" s="361"/>
      <c r="D610" s="379"/>
      <c r="E610" s="379"/>
      <c r="F610" s="379"/>
      <c r="G610" s="355"/>
      <c r="H610" s="373"/>
      <c r="I610" s="355"/>
      <c r="J610" s="370"/>
      <c r="K610" s="165" t="s">
        <v>766</v>
      </c>
      <c r="L610" s="159"/>
    </row>
    <row r="611" spans="1:12" s="151" customFormat="1" ht="12.6" customHeight="1" x14ac:dyDescent="0.3">
      <c r="A611" s="146"/>
      <c r="B611" s="376"/>
      <c r="C611" s="361"/>
      <c r="D611" s="379"/>
      <c r="E611" s="379"/>
      <c r="F611" s="379"/>
      <c r="G611" s="355"/>
      <c r="H611" s="373"/>
      <c r="I611" s="355"/>
      <c r="J611" s="370"/>
      <c r="K611" s="165" t="s">
        <v>767</v>
      </c>
      <c r="L611" s="159"/>
    </row>
    <row r="612" spans="1:12" s="151" customFormat="1" ht="12.6" customHeight="1" x14ac:dyDescent="0.3">
      <c r="A612" s="146"/>
      <c r="B612" s="376"/>
      <c r="C612" s="361"/>
      <c r="D612" s="379"/>
      <c r="E612" s="379"/>
      <c r="F612" s="379"/>
      <c r="G612" s="355"/>
      <c r="H612" s="373"/>
      <c r="I612" s="355"/>
      <c r="J612" s="370"/>
      <c r="K612" s="165" t="s">
        <v>768</v>
      </c>
      <c r="L612" s="159"/>
    </row>
    <row r="613" spans="1:12" s="151" customFormat="1" ht="12.6" customHeight="1" x14ac:dyDescent="0.3">
      <c r="A613" s="146"/>
      <c r="B613" s="377"/>
      <c r="C613" s="362"/>
      <c r="D613" s="380"/>
      <c r="E613" s="380"/>
      <c r="F613" s="380"/>
      <c r="G613" s="356"/>
      <c r="H613" s="374"/>
      <c r="I613" s="356"/>
      <c r="J613" s="371"/>
      <c r="K613" s="157" t="s">
        <v>287</v>
      </c>
      <c r="L613" s="159"/>
    </row>
    <row r="614" spans="1:12" s="151" customFormat="1" ht="12.6" customHeight="1" x14ac:dyDescent="0.3">
      <c r="A614" s="146"/>
      <c r="B614" s="146"/>
      <c r="C614" s="147"/>
      <c r="D614" s="148"/>
      <c r="E614" s="148"/>
      <c r="F614" s="148"/>
      <c r="G614" s="149"/>
      <c r="H614" s="150"/>
      <c r="I614" s="149"/>
      <c r="J614" s="158"/>
      <c r="K614" s="157"/>
      <c r="L614" s="159"/>
    </row>
    <row r="615" spans="1:12" s="151" customFormat="1" ht="12.6" customHeight="1" x14ac:dyDescent="0.3">
      <c r="A615" s="146"/>
      <c r="B615" s="375" t="s">
        <v>92</v>
      </c>
      <c r="C615" s="360">
        <v>248</v>
      </c>
      <c r="D615" s="378">
        <v>8.9179999999999993</v>
      </c>
      <c r="E615" s="378">
        <v>18.05</v>
      </c>
      <c r="F615" s="378">
        <v>160.9699</v>
      </c>
      <c r="G615" s="354">
        <v>192.52000039999999</v>
      </c>
      <c r="H615" s="372" t="s">
        <v>713</v>
      </c>
      <c r="I615" s="354" t="s">
        <v>14</v>
      </c>
      <c r="J615" s="369" t="s">
        <v>323</v>
      </c>
      <c r="K615" s="165" t="s">
        <v>765</v>
      </c>
      <c r="L615" s="159"/>
    </row>
    <row r="616" spans="1:12" s="151" customFormat="1" ht="12.6" customHeight="1" x14ac:dyDescent="0.3">
      <c r="A616" s="146"/>
      <c r="B616" s="376"/>
      <c r="C616" s="361"/>
      <c r="D616" s="379"/>
      <c r="E616" s="379"/>
      <c r="F616" s="379"/>
      <c r="G616" s="355"/>
      <c r="H616" s="373"/>
      <c r="I616" s="355"/>
      <c r="J616" s="370"/>
      <c r="K616" s="165" t="s">
        <v>766</v>
      </c>
      <c r="L616" s="159"/>
    </row>
    <row r="617" spans="1:12" s="151" customFormat="1" ht="12.6" customHeight="1" x14ac:dyDescent="0.3">
      <c r="A617" s="146"/>
      <c r="B617" s="376"/>
      <c r="C617" s="361"/>
      <c r="D617" s="379"/>
      <c r="E617" s="379"/>
      <c r="F617" s="379"/>
      <c r="G617" s="355"/>
      <c r="H617" s="373"/>
      <c r="I617" s="355"/>
      <c r="J617" s="370"/>
      <c r="K617" s="165" t="s">
        <v>767</v>
      </c>
      <c r="L617" s="159"/>
    </row>
    <row r="618" spans="1:12" s="151" customFormat="1" ht="12.6" customHeight="1" x14ac:dyDescent="0.3">
      <c r="A618" s="146"/>
      <c r="B618" s="376"/>
      <c r="C618" s="361"/>
      <c r="D618" s="379"/>
      <c r="E618" s="379"/>
      <c r="F618" s="379"/>
      <c r="G618" s="355"/>
      <c r="H618" s="373"/>
      <c r="I618" s="355"/>
      <c r="J618" s="370"/>
      <c r="K618" s="165" t="s">
        <v>768</v>
      </c>
      <c r="L618" s="159"/>
    </row>
    <row r="619" spans="1:12" s="151" customFormat="1" ht="12.6" customHeight="1" x14ac:dyDescent="0.3">
      <c r="A619" s="146"/>
      <c r="B619" s="377"/>
      <c r="C619" s="362"/>
      <c r="D619" s="380"/>
      <c r="E619" s="380"/>
      <c r="F619" s="380"/>
      <c r="G619" s="356"/>
      <c r="H619" s="374"/>
      <c r="I619" s="356"/>
      <c r="J619" s="371"/>
      <c r="K619" s="157" t="s">
        <v>287</v>
      </c>
      <c r="L619" s="159"/>
    </row>
    <row r="620" spans="1:12" s="151" customFormat="1" ht="12.6" customHeight="1" x14ac:dyDescent="0.3">
      <c r="A620" s="146"/>
      <c r="B620" s="146"/>
      <c r="C620" s="147"/>
      <c r="D620" s="148"/>
      <c r="E620" s="148"/>
      <c r="F620" s="148"/>
      <c r="G620" s="149"/>
      <c r="H620" s="150"/>
      <c r="I620" s="149"/>
      <c r="J620" s="158"/>
      <c r="K620" s="157"/>
      <c r="L620" s="159"/>
    </row>
    <row r="621" spans="1:12" s="151" customFormat="1" ht="12.6" customHeight="1" x14ac:dyDescent="0.3">
      <c r="A621" s="146"/>
      <c r="B621" s="375" t="s">
        <v>92</v>
      </c>
      <c r="C621" s="360">
        <v>249</v>
      </c>
      <c r="D621" s="378">
        <v>8.9179999999999993</v>
      </c>
      <c r="E621" s="378">
        <v>18.05</v>
      </c>
      <c r="F621" s="378">
        <v>160.9699</v>
      </c>
      <c r="G621" s="354">
        <v>192.52000039999999</v>
      </c>
      <c r="H621" s="372" t="s">
        <v>714</v>
      </c>
      <c r="I621" s="354" t="s">
        <v>14</v>
      </c>
      <c r="J621" s="369" t="s">
        <v>323</v>
      </c>
      <c r="K621" s="165" t="s">
        <v>765</v>
      </c>
      <c r="L621" s="159"/>
    </row>
    <row r="622" spans="1:12" s="151" customFormat="1" ht="12.6" customHeight="1" x14ac:dyDescent="0.3">
      <c r="A622" s="146"/>
      <c r="B622" s="376"/>
      <c r="C622" s="361"/>
      <c r="D622" s="379"/>
      <c r="E622" s="379"/>
      <c r="F622" s="379"/>
      <c r="G622" s="355"/>
      <c r="H622" s="373"/>
      <c r="I622" s="355"/>
      <c r="J622" s="370"/>
      <c r="K622" s="165" t="s">
        <v>766</v>
      </c>
      <c r="L622" s="159"/>
    </row>
    <row r="623" spans="1:12" s="151" customFormat="1" ht="12.6" customHeight="1" x14ac:dyDescent="0.3">
      <c r="A623" s="146"/>
      <c r="B623" s="376"/>
      <c r="C623" s="361"/>
      <c r="D623" s="379"/>
      <c r="E623" s="379"/>
      <c r="F623" s="379"/>
      <c r="G623" s="355"/>
      <c r="H623" s="373"/>
      <c r="I623" s="355"/>
      <c r="J623" s="370"/>
      <c r="K623" s="165" t="s">
        <v>767</v>
      </c>
      <c r="L623" s="159"/>
    </row>
    <row r="624" spans="1:12" s="151" customFormat="1" ht="12.6" customHeight="1" x14ac:dyDescent="0.3">
      <c r="A624" s="146"/>
      <c r="B624" s="376"/>
      <c r="C624" s="361"/>
      <c r="D624" s="379"/>
      <c r="E624" s="379"/>
      <c r="F624" s="379"/>
      <c r="G624" s="355"/>
      <c r="H624" s="373"/>
      <c r="I624" s="355"/>
      <c r="J624" s="370"/>
      <c r="K624" s="165" t="s">
        <v>768</v>
      </c>
      <c r="L624" s="159"/>
    </row>
    <row r="625" spans="1:12" s="151" customFormat="1" ht="12.6" customHeight="1" x14ac:dyDescent="0.3">
      <c r="A625" s="146"/>
      <c r="B625" s="377"/>
      <c r="C625" s="362"/>
      <c r="D625" s="380"/>
      <c r="E625" s="380"/>
      <c r="F625" s="380"/>
      <c r="G625" s="356"/>
      <c r="H625" s="374"/>
      <c r="I625" s="356"/>
      <c r="J625" s="371"/>
      <c r="K625" s="157" t="s">
        <v>287</v>
      </c>
      <c r="L625" s="159"/>
    </row>
    <row r="626" spans="1:12" s="151" customFormat="1" ht="12.6" customHeight="1" x14ac:dyDescent="0.3">
      <c r="A626" s="146"/>
      <c r="B626" s="146"/>
      <c r="C626" s="147"/>
      <c r="D626" s="148"/>
      <c r="E626" s="148"/>
      <c r="F626" s="148"/>
      <c r="G626" s="149"/>
      <c r="H626" s="150"/>
      <c r="I626" s="149"/>
      <c r="J626" s="158"/>
      <c r="K626" s="157"/>
      <c r="L626" s="159"/>
    </row>
    <row r="627" spans="1:12" s="151" customFormat="1" ht="12.6" customHeight="1" x14ac:dyDescent="0.3">
      <c r="A627" s="146"/>
      <c r="B627" s="375" t="s">
        <v>92</v>
      </c>
      <c r="C627" s="360">
        <v>250</v>
      </c>
      <c r="D627" s="378">
        <v>8.9179999999999993</v>
      </c>
      <c r="E627" s="378">
        <v>18.05</v>
      </c>
      <c r="F627" s="378">
        <v>160.9699</v>
      </c>
      <c r="G627" s="354">
        <v>192.52000039999999</v>
      </c>
      <c r="H627" s="372" t="s">
        <v>715</v>
      </c>
      <c r="I627" s="354" t="s">
        <v>14</v>
      </c>
      <c r="J627" s="369" t="s">
        <v>323</v>
      </c>
      <c r="K627" s="165" t="s">
        <v>765</v>
      </c>
      <c r="L627" s="159"/>
    </row>
    <row r="628" spans="1:12" s="151" customFormat="1" ht="12.6" customHeight="1" x14ac:dyDescent="0.3">
      <c r="A628" s="146"/>
      <c r="B628" s="376"/>
      <c r="C628" s="361"/>
      <c r="D628" s="379"/>
      <c r="E628" s="379"/>
      <c r="F628" s="379"/>
      <c r="G628" s="355"/>
      <c r="H628" s="373"/>
      <c r="I628" s="355"/>
      <c r="J628" s="370"/>
      <c r="K628" s="165" t="s">
        <v>766</v>
      </c>
      <c r="L628" s="159"/>
    </row>
    <row r="629" spans="1:12" s="151" customFormat="1" ht="12.6" customHeight="1" x14ac:dyDescent="0.3">
      <c r="A629" s="146"/>
      <c r="B629" s="376"/>
      <c r="C629" s="361"/>
      <c r="D629" s="379"/>
      <c r="E629" s="379"/>
      <c r="F629" s="379"/>
      <c r="G629" s="355"/>
      <c r="H629" s="373"/>
      <c r="I629" s="355"/>
      <c r="J629" s="370"/>
      <c r="K629" s="165" t="s">
        <v>767</v>
      </c>
      <c r="L629" s="159"/>
    </row>
    <row r="630" spans="1:12" s="151" customFormat="1" ht="12.6" customHeight="1" x14ac:dyDescent="0.3">
      <c r="A630" s="146"/>
      <c r="B630" s="376"/>
      <c r="C630" s="361"/>
      <c r="D630" s="379"/>
      <c r="E630" s="379"/>
      <c r="F630" s="379"/>
      <c r="G630" s="355"/>
      <c r="H630" s="373"/>
      <c r="I630" s="355"/>
      <c r="J630" s="370"/>
      <c r="K630" s="165" t="s">
        <v>768</v>
      </c>
      <c r="L630" s="159"/>
    </row>
    <row r="631" spans="1:12" s="151" customFormat="1" ht="12.6" customHeight="1" x14ac:dyDescent="0.3">
      <c r="A631" s="146"/>
      <c r="B631" s="377"/>
      <c r="C631" s="362"/>
      <c r="D631" s="380"/>
      <c r="E631" s="380"/>
      <c r="F631" s="380"/>
      <c r="G631" s="356"/>
      <c r="H631" s="374"/>
      <c r="I631" s="356"/>
      <c r="J631" s="371"/>
      <c r="K631" s="157" t="s">
        <v>287</v>
      </c>
      <c r="L631" s="159"/>
    </row>
    <row r="632" spans="1:12" s="151" customFormat="1" ht="12.6" customHeight="1" x14ac:dyDescent="0.3">
      <c r="A632" s="146"/>
      <c r="B632" s="146"/>
      <c r="C632" s="147"/>
      <c r="D632" s="148"/>
      <c r="E632" s="148"/>
      <c r="F632" s="148"/>
      <c r="G632" s="149"/>
      <c r="H632" s="150"/>
      <c r="I632" s="149"/>
      <c r="J632" s="158"/>
      <c r="K632" s="157"/>
      <c r="L632" s="159"/>
    </row>
    <row r="633" spans="1:12" s="151" customFormat="1" ht="12.6" customHeight="1" x14ac:dyDescent="0.3">
      <c r="A633" s="146"/>
      <c r="B633" s="375" t="s">
        <v>92</v>
      </c>
      <c r="C633" s="360">
        <v>251</v>
      </c>
      <c r="D633" s="378">
        <v>8.9179999999999993</v>
      </c>
      <c r="E633" s="378">
        <v>18.05</v>
      </c>
      <c r="F633" s="378">
        <v>160.9699</v>
      </c>
      <c r="G633" s="354">
        <v>192.52000039999999</v>
      </c>
      <c r="H633" s="372" t="s">
        <v>716</v>
      </c>
      <c r="I633" s="354" t="s">
        <v>14</v>
      </c>
      <c r="J633" s="369" t="s">
        <v>323</v>
      </c>
      <c r="K633" s="165" t="s">
        <v>765</v>
      </c>
      <c r="L633" s="159"/>
    </row>
    <row r="634" spans="1:12" s="151" customFormat="1" ht="12.6" customHeight="1" x14ac:dyDescent="0.3">
      <c r="A634" s="146"/>
      <c r="B634" s="376"/>
      <c r="C634" s="361"/>
      <c r="D634" s="379"/>
      <c r="E634" s="379"/>
      <c r="F634" s="379"/>
      <c r="G634" s="355"/>
      <c r="H634" s="373"/>
      <c r="I634" s="355"/>
      <c r="J634" s="370"/>
      <c r="K634" s="165" t="s">
        <v>766</v>
      </c>
      <c r="L634" s="159"/>
    </row>
    <row r="635" spans="1:12" s="151" customFormat="1" ht="12.6" customHeight="1" x14ac:dyDescent="0.3">
      <c r="A635" s="146"/>
      <c r="B635" s="376"/>
      <c r="C635" s="361"/>
      <c r="D635" s="379"/>
      <c r="E635" s="379"/>
      <c r="F635" s="379"/>
      <c r="G635" s="355"/>
      <c r="H635" s="373"/>
      <c r="I635" s="355"/>
      <c r="J635" s="370"/>
      <c r="K635" s="165" t="s">
        <v>767</v>
      </c>
      <c r="L635" s="159"/>
    </row>
    <row r="636" spans="1:12" s="151" customFormat="1" ht="12.6" customHeight="1" x14ac:dyDescent="0.3">
      <c r="A636" s="146"/>
      <c r="B636" s="376"/>
      <c r="C636" s="361"/>
      <c r="D636" s="379"/>
      <c r="E636" s="379"/>
      <c r="F636" s="379"/>
      <c r="G636" s="355"/>
      <c r="H636" s="373"/>
      <c r="I636" s="355"/>
      <c r="J636" s="370"/>
      <c r="K636" s="165" t="s">
        <v>768</v>
      </c>
      <c r="L636" s="159"/>
    </row>
    <row r="637" spans="1:12" s="151" customFormat="1" ht="12.6" customHeight="1" x14ac:dyDescent="0.3">
      <c r="A637" s="146"/>
      <c r="B637" s="377"/>
      <c r="C637" s="362"/>
      <c r="D637" s="380"/>
      <c r="E637" s="380"/>
      <c r="F637" s="380"/>
      <c r="G637" s="356"/>
      <c r="H637" s="374"/>
      <c r="I637" s="356"/>
      <c r="J637" s="371"/>
      <c r="K637" s="157" t="s">
        <v>287</v>
      </c>
      <c r="L637" s="159"/>
    </row>
    <row r="638" spans="1:12" s="151" customFormat="1" ht="12.6" customHeight="1" x14ac:dyDescent="0.3">
      <c r="A638" s="146"/>
      <c r="B638" s="146"/>
      <c r="C638" s="147"/>
      <c r="D638" s="148"/>
      <c r="E638" s="148"/>
      <c r="F638" s="148"/>
      <c r="G638" s="149"/>
      <c r="H638" s="150"/>
      <c r="I638" s="149"/>
      <c r="J638" s="158"/>
      <c r="K638" s="157"/>
      <c r="L638" s="159"/>
    </row>
    <row r="639" spans="1:12" s="151" customFormat="1" ht="12.6" customHeight="1" x14ac:dyDescent="0.3">
      <c r="A639" s="146"/>
      <c r="B639" s="375" t="s">
        <v>92</v>
      </c>
      <c r="C639" s="360">
        <v>252</v>
      </c>
      <c r="D639" s="378">
        <v>8.9179999999999993</v>
      </c>
      <c r="E639" s="378">
        <v>18.05</v>
      </c>
      <c r="F639" s="378">
        <v>160.9699</v>
      </c>
      <c r="G639" s="354">
        <v>192.52000039999999</v>
      </c>
      <c r="H639" s="372" t="s">
        <v>717</v>
      </c>
      <c r="I639" s="354" t="s">
        <v>14</v>
      </c>
      <c r="J639" s="369" t="s">
        <v>323</v>
      </c>
      <c r="K639" s="165" t="s">
        <v>765</v>
      </c>
      <c r="L639" s="159"/>
    </row>
    <row r="640" spans="1:12" s="151" customFormat="1" ht="12.6" customHeight="1" x14ac:dyDescent="0.3">
      <c r="A640" s="146"/>
      <c r="B640" s="376"/>
      <c r="C640" s="361"/>
      <c r="D640" s="379"/>
      <c r="E640" s="379"/>
      <c r="F640" s="379"/>
      <c r="G640" s="355"/>
      <c r="H640" s="373"/>
      <c r="I640" s="355"/>
      <c r="J640" s="370"/>
      <c r="K640" s="165" t="s">
        <v>766</v>
      </c>
      <c r="L640" s="159"/>
    </row>
    <row r="641" spans="1:12" s="151" customFormat="1" ht="12.6" customHeight="1" x14ac:dyDescent="0.3">
      <c r="A641" s="146"/>
      <c r="B641" s="376"/>
      <c r="C641" s="361"/>
      <c r="D641" s="379"/>
      <c r="E641" s="379"/>
      <c r="F641" s="379"/>
      <c r="G641" s="355"/>
      <c r="H641" s="373"/>
      <c r="I641" s="355"/>
      <c r="J641" s="370"/>
      <c r="K641" s="165" t="s">
        <v>767</v>
      </c>
      <c r="L641" s="159"/>
    </row>
    <row r="642" spans="1:12" s="151" customFormat="1" ht="12.6" customHeight="1" x14ac:dyDescent="0.3">
      <c r="A642" s="146"/>
      <c r="B642" s="376"/>
      <c r="C642" s="361"/>
      <c r="D642" s="379"/>
      <c r="E642" s="379"/>
      <c r="F642" s="379"/>
      <c r="G642" s="355"/>
      <c r="H642" s="373"/>
      <c r="I642" s="355"/>
      <c r="J642" s="370"/>
      <c r="K642" s="165" t="s">
        <v>768</v>
      </c>
      <c r="L642" s="159"/>
    </row>
    <row r="643" spans="1:12" s="151" customFormat="1" ht="12.6" customHeight="1" x14ac:dyDescent="0.3">
      <c r="A643" s="146"/>
      <c r="B643" s="377"/>
      <c r="C643" s="362"/>
      <c r="D643" s="380"/>
      <c r="E643" s="380"/>
      <c r="F643" s="380"/>
      <c r="G643" s="356"/>
      <c r="H643" s="374"/>
      <c r="I643" s="356"/>
      <c r="J643" s="371"/>
      <c r="K643" s="157" t="s">
        <v>287</v>
      </c>
      <c r="L643" s="159"/>
    </row>
    <row r="644" spans="1:12" s="151" customFormat="1" ht="12.6" customHeight="1" x14ac:dyDescent="0.3">
      <c r="A644" s="146"/>
      <c r="B644" s="146"/>
      <c r="C644" s="147"/>
      <c r="D644" s="148"/>
      <c r="E644" s="148"/>
      <c r="F644" s="148"/>
      <c r="G644" s="149"/>
      <c r="H644" s="150"/>
      <c r="I644" s="149"/>
      <c r="J644" s="158"/>
      <c r="K644" s="157"/>
      <c r="L644" s="159"/>
    </row>
    <row r="645" spans="1:12" s="151" customFormat="1" ht="12.6" customHeight="1" x14ac:dyDescent="0.3">
      <c r="A645" s="146"/>
      <c r="B645" s="375" t="s">
        <v>92</v>
      </c>
      <c r="C645" s="360">
        <v>253</v>
      </c>
      <c r="D645" s="378">
        <v>8.9179999999999993</v>
      </c>
      <c r="E645" s="378">
        <v>18.05</v>
      </c>
      <c r="F645" s="378">
        <v>160.9699</v>
      </c>
      <c r="G645" s="354">
        <v>192.52000039999999</v>
      </c>
      <c r="H645" s="372" t="s">
        <v>718</v>
      </c>
      <c r="I645" s="354" t="s">
        <v>14</v>
      </c>
      <c r="J645" s="369" t="s">
        <v>323</v>
      </c>
      <c r="K645" s="165" t="s">
        <v>765</v>
      </c>
      <c r="L645" s="159"/>
    </row>
    <row r="646" spans="1:12" s="151" customFormat="1" ht="12.6" customHeight="1" x14ac:dyDescent="0.3">
      <c r="A646" s="146"/>
      <c r="B646" s="376"/>
      <c r="C646" s="361"/>
      <c r="D646" s="379"/>
      <c r="E646" s="379"/>
      <c r="F646" s="379"/>
      <c r="G646" s="355"/>
      <c r="H646" s="373"/>
      <c r="I646" s="355"/>
      <c r="J646" s="370"/>
      <c r="K646" s="165" t="s">
        <v>766</v>
      </c>
      <c r="L646" s="159"/>
    </row>
    <row r="647" spans="1:12" s="151" customFormat="1" ht="12.6" customHeight="1" x14ac:dyDescent="0.3">
      <c r="A647" s="146"/>
      <c r="B647" s="376"/>
      <c r="C647" s="361"/>
      <c r="D647" s="379"/>
      <c r="E647" s="379"/>
      <c r="F647" s="379"/>
      <c r="G647" s="355"/>
      <c r="H647" s="373"/>
      <c r="I647" s="355"/>
      <c r="J647" s="370"/>
      <c r="K647" s="165" t="s">
        <v>767</v>
      </c>
      <c r="L647" s="159"/>
    </row>
    <row r="648" spans="1:12" s="151" customFormat="1" ht="12.6" customHeight="1" x14ac:dyDescent="0.3">
      <c r="A648" s="146"/>
      <c r="B648" s="376"/>
      <c r="C648" s="361"/>
      <c r="D648" s="379"/>
      <c r="E648" s="379"/>
      <c r="F648" s="379"/>
      <c r="G648" s="355"/>
      <c r="H648" s="373"/>
      <c r="I648" s="355"/>
      <c r="J648" s="370"/>
      <c r="K648" s="165" t="s">
        <v>768</v>
      </c>
      <c r="L648" s="159"/>
    </row>
    <row r="649" spans="1:12" s="151" customFormat="1" ht="12.6" customHeight="1" x14ac:dyDescent="0.3">
      <c r="A649" s="146"/>
      <c r="B649" s="377"/>
      <c r="C649" s="362"/>
      <c r="D649" s="380"/>
      <c r="E649" s="380"/>
      <c r="F649" s="380"/>
      <c r="G649" s="356"/>
      <c r="H649" s="374"/>
      <c r="I649" s="356"/>
      <c r="J649" s="371"/>
      <c r="K649" s="157" t="s">
        <v>287</v>
      </c>
      <c r="L649" s="159"/>
    </row>
    <row r="650" spans="1:12" s="151" customFormat="1" ht="12.6" customHeight="1" x14ac:dyDescent="0.3">
      <c r="A650" s="146"/>
      <c r="B650" s="146"/>
      <c r="C650" s="147"/>
      <c r="D650" s="148"/>
      <c r="E650" s="148"/>
      <c r="F650" s="148"/>
      <c r="G650" s="149"/>
      <c r="H650" s="150"/>
      <c r="I650" s="149"/>
      <c r="J650" s="158"/>
      <c r="K650" s="157"/>
      <c r="L650" s="159"/>
    </row>
    <row r="651" spans="1:12" s="151" customFormat="1" ht="12.6" customHeight="1" x14ac:dyDescent="0.3">
      <c r="A651" s="146"/>
      <c r="B651" s="375" t="s">
        <v>92</v>
      </c>
      <c r="C651" s="360">
        <v>254</v>
      </c>
      <c r="D651" s="378">
        <v>8.9179999999999993</v>
      </c>
      <c r="E651" s="378">
        <v>18.05</v>
      </c>
      <c r="F651" s="378">
        <v>160.9699</v>
      </c>
      <c r="G651" s="354">
        <v>192.52000039999999</v>
      </c>
      <c r="H651" s="372" t="s">
        <v>719</v>
      </c>
      <c r="I651" s="354" t="s">
        <v>14</v>
      </c>
      <c r="J651" s="369" t="s">
        <v>323</v>
      </c>
      <c r="K651" s="165" t="s">
        <v>765</v>
      </c>
      <c r="L651" s="159"/>
    </row>
    <row r="652" spans="1:12" s="151" customFormat="1" ht="12.6" customHeight="1" x14ac:dyDescent="0.3">
      <c r="A652" s="146"/>
      <c r="B652" s="376"/>
      <c r="C652" s="361"/>
      <c r="D652" s="379"/>
      <c r="E652" s="379"/>
      <c r="F652" s="379"/>
      <c r="G652" s="355"/>
      <c r="H652" s="373"/>
      <c r="I652" s="355"/>
      <c r="J652" s="370"/>
      <c r="K652" s="165" t="s">
        <v>766</v>
      </c>
      <c r="L652" s="159"/>
    </row>
    <row r="653" spans="1:12" s="151" customFormat="1" ht="12.6" customHeight="1" x14ac:dyDescent="0.3">
      <c r="A653" s="146"/>
      <c r="B653" s="376"/>
      <c r="C653" s="361"/>
      <c r="D653" s="379"/>
      <c r="E653" s="379"/>
      <c r="F653" s="379"/>
      <c r="G653" s="355"/>
      <c r="H653" s="373"/>
      <c r="I653" s="355"/>
      <c r="J653" s="370"/>
      <c r="K653" s="165" t="s">
        <v>767</v>
      </c>
      <c r="L653" s="159"/>
    </row>
    <row r="654" spans="1:12" s="151" customFormat="1" ht="12.6" customHeight="1" x14ac:dyDescent="0.3">
      <c r="A654" s="146"/>
      <c r="B654" s="376"/>
      <c r="C654" s="361"/>
      <c r="D654" s="379"/>
      <c r="E654" s="379"/>
      <c r="F654" s="379"/>
      <c r="G654" s="355"/>
      <c r="H654" s="373"/>
      <c r="I654" s="355"/>
      <c r="J654" s="370"/>
      <c r="K654" s="165" t="s">
        <v>768</v>
      </c>
      <c r="L654" s="159"/>
    </row>
    <row r="655" spans="1:12" s="151" customFormat="1" ht="12.6" customHeight="1" x14ac:dyDescent="0.3">
      <c r="A655" s="146"/>
      <c r="B655" s="377"/>
      <c r="C655" s="362"/>
      <c r="D655" s="380"/>
      <c r="E655" s="380"/>
      <c r="F655" s="380"/>
      <c r="G655" s="356"/>
      <c r="H655" s="374"/>
      <c r="I655" s="356"/>
      <c r="J655" s="371"/>
      <c r="K655" s="157" t="s">
        <v>287</v>
      </c>
      <c r="L655" s="159"/>
    </row>
    <row r="656" spans="1:12" s="151" customFormat="1" ht="12.6" customHeight="1" x14ac:dyDescent="0.3">
      <c r="A656" s="146"/>
      <c r="B656" s="146"/>
      <c r="C656" s="147"/>
      <c r="D656" s="148"/>
      <c r="E656" s="148"/>
      <c r="F656" s="148"/>
      <c r="G656" s="149"/>
      <c r="H656" s="150"/>
      <c r="I656" s="149"/>
      <c r="J656" s="158"/>
      <c r="K656" s="157"/>
      <c r="L656" s="159"/>
    </row>
    <row r="657" spans="1:12" s="151" customFormat="1" ht="12.6" customHeight="1" x14ac:dyDescent="0.3">
      <c r="A657" s="146"/>
      <c r="B657" s="375" t="s">
        <v>92</v>
      </c>
      <c r="C657" s="360">
        <v>255</v>
      </c>
      <c r="D657" s="378">
        <v>8.9179999999999993</v>
      </c>
      <c r="E657" s="378">
        <v>18.05</v>
      </c>
      <c r="F657" s="378">
        <v>160.9699</v>
      </c>
      <c r="G657" s="354">
        <v>192.52000039999999</v>
      </c>
      <c r="H657" s="372" t="s">
        <v>720</v>
      </c>
      <c r="I657" s="354" t="s">
        <v>14</v>
      </c>
      <c r="J657" s="369" t="s">
        <v>323</v>
      </c>
      <c r="K657" s="165" t="s">
        <v>765</v>
      </c>
      <c r="L657" s="159"/>
    </row>
    <row r="658" spans="1:12" s="151" customFormat="1" ht="12.6" customHeight="1" x14ac:dyDescent="0.3">
      <c r="A658" s="146"/>
      <c r="B658" s="376"/>
      <c r="C658" s="361"/>
      <c r="D658" s="379"/>
      <c r="E658" s="379"/>
      <c r="F658" s="379"/>
      <c r="G658" s="355"/>
      <c r="H658" s="373"/>
      <c r="I658" s="355"/>
      <c r="J658" s="370"/>
      <c r="K658" s="165" t="s">
        <v>766</v>
      </c>
      <c r="L658" s="159"/>
    </row>
    <row r="659" spans="1:12" s="151" customFormat="1" ht="12.6" customHeight="1" x14ac:dyDescent="0.3">
      <c r="A659" s="146"/>
      <c r="B659" s="376"/>
      <c r="C659" s="361"/>
      <c r="D659" s="379"/>
      <c r="E659" s="379"/>
      <c r="F659" s="379"/>
      <c r="G659" s="355"/>
      <c r="H659" s="373"/>
      <c r="I659" s="355"/>
      <c r="J659" s="370"/>
      <c r="K659" s="165" t="s">
        <v>767</v>
      </c>
      <c r="L659" s="159"/>
    </row>
    <row r="660" spans="1:12" s="151" customFormat="1" ht="12.6" customHeight="1" x14ac:dyDescent="0.3">
      <c r="A660" s="146"/>
      <c r="B660" s="376"/>
      <c r="C660" s="361"/>
      <c r="D660" s="379"/>
      <c r="E660" s="379"/>
      <c r="F660" s="379"/>
      <c r="G660" s="355"/>
      <c r="H660" s="373"/>
      <c r="I660" s="355"/>
      <c r="J660" s="370"/>
      <c r="K660" s="165" t="s">
        <v>768</v>
      </c>
      <c r="L660" s="159"/>
    </row>
    <row r="661" spans="1:12" s="151" customFormat="1" ht="12.6" customHeight="1" x14ac:dyDescent="0.3">
      <c r="A661" s="146"/>
      <c r="B661" s="377"/>
      <c r="C661" s="362"/>
      <c r="D661" s="380"/>
      <c r="E661" s="380"/>
      <c r="F661" s="380"/>
      <c r="G661" s="356"/>
      <c r="H661" s="374"/>
      <c r="I661" s="356"/>
      <c r="J661" s="371"/>
      <c r="K661" s="157" t="s">
        <v>287</v>
      </c>
      <c r="L661" s="159"/>
    </row>
    <row r="662" spans="1:12" s="151" customFormat="1" ht="12.6" customHeight="1" x14ac:dyDescent="0.3">
      <c r="A662" s="146"/>
      <c r="B662" s="146"/>
      <c r="C662" s="147"/>
      <c r="D662" s="148"/>
      <c r="E662" s="148"/>
      <c r="F662" s="148"/>
      <c r="G662" s="149"/>
      <c r="H662" s="150"/>
      <c r="I662" s="149"/>
      <c r="J662" s="158"/>
      <c r="K662" s="157"/>
      <c r="L662" s="159"/>
    </row>
    <row r="663" spans="1:12" s="151" customFormat="1" ht="12.6" customHeight="1" x14ac:dyDescent="0.3">
      <c r="A663" s="146"/>
      <c r="B663" s="375" t="s">
        <v>92</v>
      </c>
      <c r="C663" s="360">
        <v>256</v>
      </c>
      <c r="D663" s="378">
        <v>8.9179999999999993</v>
      </c>
      <c r="E663" s="378">
        <v>18.05</v>
      </c>
      <c r="F663" s="378">
        <v>160.9699</v>
      </c>
      <c r="G663" s="354">
        <v>192.52000039999999</v>
      </c>
      <c r="H663" s="372" t="s">
        <v>721</v>
      </c>
      <c r="I663" s="354" t="s">
        <v>14</v>
      </c>
      <c r="J663" s="369" t="s">
        <v>323</v>
      </c>
      <c r="K663" s="165" t="s">
        <v>765</v>
      </c>
      <c r="L663" s="159"/>
    </row>
    <row r="664" spans="1:12" s="151" customFormat="1" ht="12.6" customHeight="1" x14ac:dyDescent="0.3">
      <c r="A664" s="146"/>
      <c r="B664" s="376"/>
      <c r="C664" s="361"/>
      <c r="D664" s="379"/>
      <c r="E664" s="379"/>
      <c r="F664" s="379"/>
      <c r="G664" s="355"/>
      <c r="H664" s="373"/>
      <c r="I664" s="355"/>
      <c r="J664" s="370"/>
      <c r="K664" s="165" t="s">
        <v>766</v>
      </c>
      <c r="L664" s="159"/>
    </row>
    <row r="665" spans="1:12" s="151" customFormat="1" ht="12.6" customHeight="1" x14ac:dyDescent="0.3">
      <c r="A665" s="146"/>
      <c r="B665" s="376"/>
      <c r="C665" s="361"/>
      <c r="D665" s="379"/>
      <c r="E665" s="379"/>
      <c r="F665" s="379"/>
      <c r="G665" s="355"/>
      <c r="H665" s="373"/>
      <c r="I665" s="355"/>
      <c r="J665" s="370"/>
      <c r="K665" s="165" t="s">
        <v>767</v>
      </c>
      <c r="L665" s="159"/>
    </row>
    <row r="666" spans="1:12" s="151" customFormat="1" ht="12.6" customHeight="1" x14ac:dyDescent="0.3">
      <c r="A666" s="146"/>
      <c r="B666" s="376"/>
      <c r="C666" s="361"/>
      <c r="D666" s="379"/>
      <c r="E666" s="379"/>
      <c r="F666" s="379"/>
      <c r="G666" s="355"/>
      <c r="H666" s="373"/>
      <c r="I666" s="355"/>
      <c r="J666" s="370"/>
      <c r="K666" s="165" t="s">
        <v>768</v>
      </c>
      <c r="L666" s="159"/>
    </row>
    <row r="667" spans="1:12" s="151" customFormat="1" ht="12.6" customHeight="1" x14ac:dyDescent="0.3">
      <c r="A667" s="146"/>
      <c r="B667" s="377"/>
      <c r="C667" s="362"/>
      <c r="D667" s="380"/>
      <c r="E667" s="380"/>
      <c r="F667" s="380"/>
      <c r="G667" s="356"/>
      <c r="H667" s="374"/>
      <c r="I667" s="356"/>
      <c r="J667" s="371"/>
      <c r="K667" s="157" t="s">
        <v>287</v>
      </c>
      <c r="L667" s="159"/>
    </row>
    <row r="668" spans="1:12" s="151" customFormat="1" ht="12.6" customHeight="1" x14ac:dyDescent="0.3">
      <c r="A668" s="146"/>
      <c r="B668" s="146"/>
      <c r="C668" s="147"/>
      <c r="D668" s="148"/>
      <c r="E668" s="148"/>
      <c r="F668" s="148"/>
      <c r="G668" s="149"/>
      <c r="H668" s="150"/>
      <c r="I668" s="149"/>
      <c r="J668" s="158"/>
      <c r="K668" s="157"/>
      <c r="L668" s="159"/>
    </row>
    <row r="669" spans="1:12" s="151" customFormat="1" ht="12.6" customHeight="1" x14ac:dyDescent="0.3">
      <c r="A669" s="146"/>
      <c r="B669" s="375" t="s">
        <v>92</v>
      </c>
      <c r="C669" s="360">
        <v>257</v>
      </c>
      <c r="D669" s="378">
        <v>8.9179999999999993</v>
      </c>
      <c r="E669" s="378">
        <v>18.05</v>
      </c>
      <c r="F669" s="378">
        <v>160.9699</v>
      </c>
      <c r="G669" s="354">
        <v>192.52000039999999</v>
      </c>
      <c r="H669" s="372" t="s">
        <v>722</v>
      </c>
      <c r="I669" s="354" t="s">
        <v>14</v>
      </c>
      <c r="J669" s="369" t="s">
        <v>323</v>
      </c>
      <c r="K669" s="165" t="s">
        <v>765</v>
      </c>
      <c r="L669" s="159"/>
    </row>
    <row r="670" spans="1:12" s="151" customFormat="1" ht="12.6" customHeight="1" x14ac:dyDescent="0.3">
      <c r="A670" s="146"/>
      <c r="B670" s="376"/>
      <c r="C670" s="361"/>
      <c r="D670" s="379"/>
      <c r="E670" s="379"/>
      <c r="F670" s="379"/>
      <c r="G670" s="355"/>
      <c r="H670" s="373"/>
      <c r="I670" s="355"/>
      <c r="J670" s="370"/>
      <c r="K670" s="165" t="s">
        <v>766</v>
      </c>
      <c r="L670" s="159"/>
    </row>
    <row r="671" spans="1:12" s="151" customFormat="1" ht="12.6" customHeight="1" x14ac:dyDescent="0.3">
      <c r="A671" s="146"/>
      <c r="B671" s="376"/>
      <c r="C671" s="361"/>
      <c r="D671" s="379"/>
      <c r="E671" s="379"/>
      <c r="F671" s="379"/>
      <c r="G671" s="355"/>
      <c r="H671" s="373"/>
      <c r="I671" s="355"/>
      <c r="J671" s="370"/>
      <c r="K671" s="165" t="s">
        <v>767</v>
      </c>
      <c r="L671" s="159"/>
    </row>
    <row r="672" spans="1:12" s="151" customFormat="1" ht="12.6" customHeight="1" x14ac:dyDescent="0.3">
      <c r="A672" s="146"/>
      <c r="B672" s="376"/>
      <c r="C672" s="361"/>
      <c r="D672" s="379"/>
      <c r="E672" s="379"/>
      <c r="F672" s="379"/>
      <c r="G672" s="355"/>
      <c r="H672" s="373"/>
      <c r="I672" s="355"/>
      <c r="J672" s="370"/>
      <c r="K672" s="165" t="s">
        <v>768</v>
      </c>
      <c r="L672" s="159"/>
    </row>
    <row r="673" spans="1:12" s="151" customFormat="1" ht="12.6" customHeight="1" x14ac:dyDescent="0.3">
      <c r="A673" s="146"/>
      <c r="B673" s="377"/>
      <c r="C673" s="362"/>
      <c r="D673" s="380"/>
      <c r="E673" s="380"/>
      <c r="F673" s="380"/>
      <c r="G673" s="356"/>
      <c r="H673" s="374"/>
      <c r="I673" s="356"/>
      <c r="J673" s="371"/>
      <c r="K673" s="157" t="s">
        <v>287</v>
      </c>
      <c r="L673" s="159"/>
    </row>
    <row r="674" spans="1:12" s="151" customFormat="1" ht="12.6" customHeight="1" x14ac:dyDescent="0.3">
      <c r="A674" s="146"/>
      <c r="B674" s="146"/>
      <c r="C674" s="147"/>
      <c r="D674" s="148"/>
      <c r="E674" s="148"/>
      <c r="F674" s="148"/>
      <c r="G674" s="149"/>
      <c r="H674" s="150"/>
      <c r="I674" s="149"/>
      <c r="J674" s="158"/>
      <c r="K674" s="157"/>
      <c r="L674" s="159"/>
    </row>
    <row r="675" spans="1:12" s="151" customFormat="1" ht="12.6" customHeight="1" x14ac:dyDescent="0.3">
      <c r="A675" s="146"/>
      <c r="B675" s="375" t="s">
        <v>92</v>
      </c>
      <c r="C675" s="360">
        <v>258</v>
      </c>
      <c r="D675" s="378">
        <v>8.9179999999999993</v>
      </c>
      <c r="E675" s="378">
        <v>18.05</v>
      </c>
      <c r="F675" s="378">
        <v>160.9699</v>
      </c>
      <c r="G675" s="354">
        <v>192.52000039999999</v>
      </c>
      <c r="H675" s="372" t="s">
        <v>723</v>
      </c>
      <c r="I675" s="354" t="s">
        <v>14</v>
      </c>
      <c r="J675" s="369" t="s">
        <v>323</v>
      </c>
      <c r="K675" s="165" t="s">
        <v>765</v>
      </c>
      <c r="L675" s="159"/>
    </row>
    <row r="676" spans="1:12" s="151" customFormat="1" ht="12.6" customHeight="1" x14ac:dyDescent="0.3">
      <c r="A676" s="146"/>
      <c r="B676" s="376"/>
      <c r="C676" s="361"/>
      <c r="D676" s="379"/>
      <c r="E676" s="379"/>
      <c r="F676" s="379"/>
      <c r="G676" s="355"/>
      <c r="H676" s="373"/>
      <c r="I676" s="355"/>
      <c r="J676" s="370"/>
      <c r="K676" s="165" t="s">
        <v>766</v>
      </c>
      <c r="L676" s="159"/>
    </row>
    <row r="677" spans="1:12" s="151" customFormat="1" ht="12.6" customHeight="1" x14ac:dyDescent="0.3">
      <c r="A677" s="146"/>
      <c r="B677" s="376"/>
      <c r="C677" s="361"/>
      <c r="D677" s="379"/>
      <c r="E677" s="379"/>
      <c r="F677" s="379"/>
      <c r="G677" s="355"/>
      <c r="H677" s="373"/>
      <c r="I677" s="355"/>
      <c r="J677" s="370"/>
      <c r="K677" s="165" t="s">
        <v>767</v>
      </c>
      <c r="L677" s="159"/>
    </row>
    <row r="678" spans="1:12" s="151" customFormat="1" ht="12.6" customHeight="1" x14ac:dyDescent="0.3">
      <c r="A678" s="146"/>
      <c r="B678" s="376"/>
      <c r="C678" s="361"/>
      <c r="D678" s="379"/>
      <c r="E678" s="379"/>
      <c r="F678" s="379"/>
      <c r="G678" s="355"/>
      <c r="H678" s="373"/>
      <c r="I678" s="355"/>
      <c r="J678" s="370"/>
      <c r="K678" s="165" t="s">
        <v>768</v>
      </c>
      <c r="L678" s="159"/>
    </row>
    <row r="679" spans="1:12" s="151" customFormat="1" ht="12.6" customHeight="1" x14ac:dyDescent="0.3">
      <c r="A679" s="146"/>
      <c r="B679" s="377"/>
      <c r="C679" s="362"/>
      <c r="D679" s="380"/>
      <c r="E679" s="380"/>
      <c r="F679" s="380"/>
      <c r="G679" s="356"/>
      <c r="H679" s="374"/>
      <c r="I679" s="356"/>
      <c r="J679" s="371"/>
      <c r="K679" s="157" t="s">
        <v>287</v>
      </c>
      <c r="L679" s="159"/>
    </row>
    <row r="680" spans="1:12" s="151" customFormat="1" ht="12.6" customHeight="1" x14ac:dyDescent="0.3">
      <c r="A680" s="146"/>
      <c r="B680" s="146"/>
      <c r="C680" s="147"/>
      <c r="D680" s="148"/>
      <c r="E680" s="148"/>
      <c r="F680" s="148"/>
      <c r="G680" s="149"/>
      <c r="H680" s="150"/>
      <c r="I680" s="149"/>
      <c r="J680" s="158"/>
      <c r="K680" s="157"/>
      <c r="L680" s="159"/>
    </row>
    <row r="681" spans="1:12" s="151" customFormat="1" ht="12.6" customHeight="1" x14ac:dyDescent="0.3">
      <c r="A681" s="146"/>
      <c r="B681" s="375" t="s">
        <v>92</v>
      </c>
      <c r="C681" s="360">
        <v>259</v>
      </c>
      <c r="D681" s="378">
        <v>8.9179999999999993</v>
      </c>
      <c r="E681" s="378">
        <v>18.05</v>
      </c>
      <c r="F681" s="378">
        <v>160.9699</v>
      </c>
      <c r="G681" s="354">
        <v>192.52000039999999</v>
      </c>
      <c r="H681" s="372" t="s">
        <v>724</v>
      </c>
      <c r="I681" s="354" t="s">
        <v>14</v>
      </c>
      <c r="J681" s="369" t="s">
        <v>323</v>
      </c>
      <c r="K681" s="165" t="s">
        <v>765</v>
      </c>
      <c r="L681" s="159"/>
    </row>
    <row r="682" spans="1:12" s="151" customFormat="1" ht="12.6" customHeight="1" x14ac:dyDescent="0.3">
      <c r="A682" s="146"/>
      <c r="B682" s="376"/>
      <c r="C682" s="361"/>
      <c r="D682" s="379"/>
      <c r="E682" s="379"/>
      <c r="F682" s="379"/>
      <c r="G682" s="355"/>
      <c r="H682" s="373"/>
      <c r="I682" s="355"/>
      <c r="J682" s="370"/>
      <c r="K682" s="165" t="s">
        <v>766</v>
      </c>
      <c r="L682" s="159"/>
    </row>
    <row r="683" spans="1:12" s="151" customFormat="1" ht="12.6" customHeight="1" x14ac:dyDescent="0.3">
      <c r="A683" s="146"/>
      <c r="B683" s="376"/>
      <c r="C683" s="361"/>
      <c r="D683" s="379"/>
      <c r="E683" s="379"/>
      <c r="F683" s="379"/>
      <c r="G683" s="355"/>
      <c r="H683" s="373"/>
      <c r="I683" s="355"/>
      <c r="J683" s="370"/>
      <c r="K683" s="165" t="s">
        <v>767</v>
      </c>
      <c r="L683" s="159"/>
    </row>
    <row r="684" spans="1:12" s="151" customFormat="1" ht="12.6" customHeight="1" x14ac:dyDescent="0.3">
      <c r="A684" s="146"/>
      <c r="B684" s="376"/>
      <c r="C684" s="361"/>
      <c r="D684" s="379"/>
      <c r="E684" s="379"/>
      <c r="F684" s="379"/>
      <c r="G684" s="355"/>
      <c r="H684" s="373"/>
      <c r="I684" s="355"/>
      <c r="J684" s="370"/>
      <c r="K684" s="165" t="s">
        <v>768</v>
      </c>
      <c r="L684" s="159"/>
    </row>
    <row r="685" spans="1:12" s="151" customFormat="1" ht="12.6" customHeight="1" x14ac:dyDescent="0.3">
      <c r="A685" s="146"/>
      <c r="B685" s="377"/>
      <c r="C685" s="362"/>
      <c r="D685" s="380"/>
      <c r="E685" s="380"/>
      <c r="F685" s="380"/>
      <c r="G685" s="356"/>
      <c r="H685" s="374"/>
      <c r="I685" s="356"/>
      <c r="J685" s="371"/>
      <c r="K685" s="157" t="s">
        <v>287</v>
      </c>
      <c r="L685" s="159"/>
    </row>
    <row r="686" spans="1:12" s="151" customFormat="1" ht="12.6" customHeight="1" x14ac:dyDescent="0.3">
      <c r="A686" s="146"/>
      <c r="B686" s="146"/>
      <c r="C686" s="147"/>
      <c r="D686" s="148"/>
      <c r="E686" s="148"/>
      <c r="F686" s="148"/>
      <c r="G686" s="149"/>
      <c r="H686" s="150"/>
      <c r="I686" s="149"/>
      <c r="J686" s="158"/>
      <c r="K686" s="157"/>
      <c r="L686" s="159"/>
    </row>
    <row r="687" spans="1:12" s="151" customFormat="1" ht="12.6" customHeight="1" x14ac:dyDescent="0.25">
      <c r="A687" s="146"/>
      <c r="B687" s="375" t="s">
        <v>92</v>
      </c>
      <c r="C687" s="360">
        <v>286</v>
      </c>
      <c r="D687" s="378">
        <v>18.600000000000001</v>
      </c>
      <c r="E687" s="378">
        <v>8.1</v>
      </c>
      <c r="F687" s="378">
        <v>150.66</v>
      </c>
      <c r="G687" s="354">
        <v>180.18935999999999</v>
      </c>
      <c r="H687" s="372" t="s">
        <v>443</v>
      </c>
      <c r="I687" s="354" t="s">
        <v>14</v>
      </c>
      <c r="J687" s="369" t="s">
        <v>322</v>
      </c>
      <c r="K687" s="164" t="s">
        <v>649</v>
      </c>
      <c r="L687" s="159"/>
    </row>
    <row r="688" spans="1:12" s="151" customFormat="1" ht="12.6" customHeight="1" x14ac:dyDescent="0.25">
      <c r="A688" s="146"/>
      <c r="B688" s="376"/>
      <c r="C688" s="361"/>
      <c r="D688" s="379"/>
      <c r="E688" s="379"/>
      <c r="F688" s="379"/>
      <c r="G688" s="355"/>
      <c r="H688" s="373"/>
      <c r="I688" s="355"/>
      <c r="J688" s="370"/>
      <c r="K688" s="164" t="s">
        <v>650</v>
      </c>
      <c r="L688" s="159"/>
    </row>
    <row r="689" spans="1:12" s="151" customFormat="1" ht="12.6" customHeight="1" x14ac:dyDescent="0.25">
      <c r="A689" s="146"/>
      <c r="B689" s="376"/>
      <c r="C689" s="361"/>
      <c r="D689" s="379"/>
      <c r="E689" s="379"/>
      <c r="F689" s="379"/>
      <c r="G689" s="355"/>
      <c r="H689" s="373"/>
      <c r="I689" s="355"/>
      <c r="J689" s="370"/>
      <c r="K689" s="164" t="s">
        <v>651</v>
      </c>
      <c r="L689" s="159"/>
    </row>
    <row r="690" spans="1:12" s="151" customFormat="1" ht="12.6" customHeight="1" x14ac:dyDescent="0.25">
      <c r="A690" s="146"/>
      <c r="B690" s="376"/>
      <c r="C690" s="361"/>
      <c r="D690" s="379"/>
      <c r="E690" s="379"/>
      <c r="F690" s="379"/>
      <c r="G690" s="355"/>
      <c r="H690" s="373"/>
      <c r="I690" s="355"/>
      <c r="J690" s="370"/>
      <c r="K690" s="164" t="s">
        <v>652</v>
      </c>
      <c r="L690" s="159"/>
    </row>
    <row r="691" spans="1:12" s="151" customFormat="1" ht="12.6" customHeight="1" x14ac:dyDescent="0.25">
      <c r="A691" s="146"/>
      <c r="B691" s="377"/>
      <c r="C691" s="362"/>
      <c r="D691" s="380"/>
      <c r="E691" s="380"/>
      <c r="F691" s="380"/>
      <c r="G691" s="356"/>
      <c r="H691" s="374"/>
      <c r="I691" s="356"/>
      <c r="J691" s="371"/>
      <c r="K691" s="161" t="s">
        <v>287</v>
      </c>
      <c r="L691" s="159"/>
    </row>
    <row r="692" spans="1:12" s="151" customFormat="1" ht="12.6" customHeight="1" x14ac:dyDescent="0.3">
      <c r="A692" s="146"/>
      <c r="B692" s="146"/>
      <c r="C692" s="147"/>
      <c r="D692" s="148"/>
      <c r="E692" s="148"/>
      <c r="F692" s="148"/>
      <c r="G692" s="149"/>
      <c r="H692" s="150"/>
      <c r="I692" s="149"/>
      <c r="J692" s="158"/>
      <c r="K692" s="157"/>
      <c r="L692" s="159"/>
    </row>
    <row r="693" spans="1:12" s="151" customFormat="1" ht="12.6" customHeight="1" x14ac:dyDescent="0.25">
      <c r="A693" s="146"/>
      <c r="B693" s="375" t="s">
        <v>92</v>
      </c>
      <c r="C693" s="360">
        <v>287</v>
      </c>
      <c r="D693" s="378">
        <v>18.600000000000001</v>
      </c>
      <c r="E693" s="378">
        <v>8.1</v>
      </c>
      <c r="F693" s="378">
        <v>150.66</v>
      </c>
      <c r="G693" s="354">
        <v>180.18935999999999</v>
      </c>
      <c r="H693" s="372" t="s">
        <v>444</v>
      </c>
      <c r="I693" s="354" t="s">
        <v>14</v>
      </c>
      <c r="J693" s="369" t="s">
        <v>322</v>
      </c>
      <c r="K693" s="164" t="s">
        <v>649</v>
      </c>
      <c r="L693" s="159"/>
    </row>
    <row r="694" spans="1:12" s="151" customFormat="1" ht="12.6" customHeight="1" x14ac:dyDescent="0.25">
      <c r="A694" s="146"/>
      <c r="B694" s="376"/>
      <c r="C694" s="361"/>
      <c r="D694" s="379"/>
      <c r="E694" s="379"/>
      <c r="F694" s="379"/>
      <c r="G694" s="355"/>
      <c r="H694" s="373"/>
      <c r="I694" s="355"/>
      <c r="J694" s="370"/>
      <c r="K694" s="164" t="s">
        <v>650</v>
      </c>
      <c r="L694" s="159"/>
    </row>
    <row r="695" spans="1:12" s="151" customFormat="1" ht="12.6" customHeight="1" x14ac:dyDescent="0.25">
      <c r="A695" s="146"/>
      <c r="B695" s="376"/>
      <c r="C695" s="361"/>
      <c r="D695" s="379"/>
      <c r="E695" s="379"/>
      <c r="F695" s="379"/>
      <c r="G695" s="355"/>
      <c r="H695" s="373"/>
      <c r="I695" s="355"/>
      <c r="J695" s="370"/>
      <c r="K695" s="164" t="s">
        <v>651</v>
      </c>
      <c r="L695" s="159"/>
    </row>
    <row r="696" spans="1:12" s="151" customFormat="1" ht="12.6" customHeight="1" x14ac:dyDescent="0.25">
      <c r="A696" s="146"/>
      <c r="B696" s="376"/>
      <c r="C696" s="361"/>
      <c r="D696" s="379"/>
      <c r="E696" s="379"/>
      <c r="F696" s="379"/>
      <c r="G696" s="355"/>
      <c r="H696" s="373"/>
      <c r="I696" s="355"/>
      <c r="J696" s="370"/>
      <c r="K696" s="164" t="s">
        <v>652</v>
      </c>
      <c r="L696" s="159"/>
    </row>
    <row r="697" spans="1:12" s="151" customFormat="1" ht="12.6" customHeight="1" x14ac:dyDescent="0.25">
      <c r="A697" s="146"/>
      <c r="B697" s="377"/>
      <c r="C697" s="362"/>
      <c r="D697" s="380"/>
      <c r="E697" s="380"/>
      <c r="F697" s="380"/>
      <c r="G697" s="356"/>
      <c r="H697" s="374"/>
      <c r="I697" s="356"/>
      <c r="J697" s="371"/>
      <c r="K697" s="161" t="s">
        <v>287</v>
      </c>
      <c r="L697" s="159"/>
    </row>
    <row r="698" spans="1:12" s="151" customFormat="1" ht="12.6" customHeight="1" x14ac:dyDescent="0.3">
      <c r="A698" s="146"/>
      <c r="B698" s="146"/>
      <c r="C698" s="147"/>
      <c r="D698" s="148"/>
      <c r="E698" s="148"/>
      <c r="F698" s="148"/>
      <c r="G698" s="149"/>
      <c r="H698" s="150"/>
      <c r="I698" s="149"/>
      <c r="J698" s="158"/>
      <c r="K698" s="157"/>
      <c r="L698" s="159"/>
    </row>
    <row r="699" spans="1:12" s="151" customFormat="1" ht="12.6" customHeight="1" x14ac:dyDescent="0.25">
      <c r="A699" s="146"/>
      <c r="B699" s="375" t="s">
        <v>92</v>
      </c>
      <c r="C699" s="360">
        <v>288</v>
      </c>
      <c r="D699" s="378">
        <v>18.600000000000001</v>
      </c>
      <c r="E699" s="378">
        <v>8.1</v>
      </c>
      <c r="F699" s="378">
        <v>150.66</v>
      </c>
      <c r="G699" s="354">
        <v>180.18935999999999</v>
      </c>
      <c r="H699" s="372" t="s">
        <v>445</v>
      </c>
      <c r="I699" s="354" t="s">
        <v>14</v>
      </c>
      <c r="J699" s="369" t="s">
        <v>322</v>
      </c>
      <c r="K699" s="164" t="s">
        <v>649</v>
      </c>
      <c r="L699" s="159"/>
    </row>
    <row r="700" spans="1:12" s="151" customFormat="1" ht="12.6" customHeight="1" x14ac:dyDescent="0.25">
      <c r="A700" s="146"/>
      <c r="B700" s="376"/>
      <c r="C700" s="361"/>
      <c r="D700" s="379"/>
      <c r="E700" s="379"/>
      <c r="F700" s="379"/>
      <c r="G700" s="355"/>
      <c r="H700" s="373"/>
      <c r="I700" s="355"/>
      <c r="J700" s="370"/>
      <c r="K700" s="164" t="s">
        <v>650</v>
      </c>
      <c r="L700" s="159"/>
    </row>
    <row r="701" spans="1:12" s="151" customFormat="1" ht="12.6" customHeight="1" x14ac:dyDescent="0.25">
      <c r="A701" s="146"/>
      <c r="B701" s="376"/>
      <c r="C701" s="361"/>
      <c r="D701" s="379"/>
      <c r="E701" s="379"/>
      <c r="F701" s="379"/>
      <c r="G701" s="355"/>
      <c r="H701" s="373"/>
      <c r="I701" s="355"/>
      <c r="J701" s="370"/>
      <c r="K701" s="164" t="s">
        <v>651</v>
      </c>
      <c r="L701" s="159"/>
    </row>
    <row r="702" spans="1:12" s="151" customFormat="1" ht="12.6" customHeight="1" x14ac:dyDescent="0.25">
      <c r="A702" s="146"/>
      <c r="B702" s="376"/>
      <c r="C702" s="361"/>
      <c r="D702" s="379"/>
      <c r="E702" s="379"/>
      <c r="F702" s="379"/>
      <c r="G702" s="355"/>
      <c r="H702" s="373"/>
      <c r="I702" s="355"/>
      <c r="J702" s="370"/>
      <c r="K702" s="164" t="s">
        <v>652</v>
      </c>
      <c r="L702" s="159"/>
    </row>
    <row r="703" spans="1:12" s="151" customFormat="1" ht="12.6" customHeight="1" x14ac:dyDescent="0.25">
      <c r="A703" s="146"/>
      <c r="B703" s="377"/>
      <c r="C703" s="362"/>
      <c r="D703" s="380"/>
      <c r="E703" s="380"/>
      <c r="F703" s="380"/>
      <c r="G703" s="356"/>
      <c r="H703" s="374"/>
      <c r="I703" s="356"/>
      <c r="J703" s="371"/>
      <c r="K703" s="161" t="s">
        <v>287</v>
      </c>
      <c r="L703" s="159"/>
    </row>
    <row r="704" spans="1:12" s="151" customFormat="1" ht="12.6" customHeight="1" x14ac:dyDescent="0.3">
      <c r="A704" s="146"/>
      <c r="B704" s="146"/>
      <c r="C704" s="147"/>
      <c r="D704" s="148"/>
      <c r="E704" s="148"/>
      <c r="F704" s="148"/>
      <c r="G704" s="149"/>
      <c r="H704" s="150"/>
      <c r="I704" s="149"/>
      <c r="J704" s="158"/>
      <c r="K704" s="157"/>
      <c r="L704" s="159"/>
    </row>
    <row r="705" spans="1:12" s="151" customFormat="1" ht="12.6" customHeight="1" x14ac:dyDescent="0.25">
      <c r="A705" s="146"/>
      <c r="B705" s="375" t="s">
        <v>92</v>
      </c>
      <c r="C705" s="360">
        <v>289</v>
      </c>
      <c r="D705" s="378">
        <v>18.600000000000001</v>
      </c>
      <c r="E705" s="378">
        <v>8.1</v>
      </c>
      <c r="F705" s="378">
        <v>150.66</v>
      </c>
      <c r="G705" s="354">
        <v>180.18935999999999</v>
      </c>
      <c r="H705" s="372" t="s">
        <v>446</v>
      </c>
      <c r="I705" s="354" t="s">
        <v>14</v>
      </c>
      <c r="J705" s="369" t="s">
        <v>322</v>
      </c>
      <c r="K705" s="164" t="s">
        <v>649</v>
      </c>
      <c r="L705" s="159"/>
    </row>
    <row r="706" spans="1:12" s="151" customFormat="1" ht="12.6" customHeight="1" x14ac:dyDescent="0.25">
      <c r="A706" s="146"/>
      <c r="B706" s="376"/>
      <c r="C706" s="361"/>
      <c r="D706" s="379"/>
      <c r="E706" s="379"/>
      <c r="F706" s="379"/>
      <c r="G706" s="355"/>
      <c r="H706" s="373"/>
      <c r="I706" s="355"/>
      <c r="J706" s="370"/>
      <c r="K706" s="164" t="s">
        <v>650</v>
      </c>
      <c r="L706" s="159"/>
    </row>
    <row r="707" spans="1:12" s="151" customFormat="1" ht="12.6" customHeight="1" x14ac:dyDescent="0.25">
      <c r="A707" s="146"/>
      <c r="B707" s="376"/>
      <c r="C707" s="361"/>
      <c r="D707" s="379"/>
      <c r="E707" s="379"/>
      <c r="F707" s="379"/>
      <c r="G707" s="355"/>
      <c r="H707" s="373"/>
      <c r="I707" s="355"/>
      <c r="J707" s="370"/>
      <c r="K707" s="164" t="s">
        <v>651</v>
      </c>
      <c r="L707" s="159"/>
    </row>
    <row r="708" spans="1:12" s="151" customFormat="1" ht="12.6" customHeight="1" x14ac:dyDescent="0.25">
      <c r="A708" s="146"/>
      <c r="B708" s="376"/>
      <c r="C708" s="361"/>
      <c r="D708" s="379"/>
      <c r="E708" s="379"/>
      <c r="F708" s="379"/>
      <c r="G708" s="355"/>
      <c r="H708" s="373"/>
      <c r="I708" s="355"/>
      <c r="J708" s="370"/>
      <c r="K708" s="164" t="s">
        <v>652</v>
      </c>
      <c r="L708" s="159"/>
    </row>
    <row r="709" spans="1:12" s="151" customFormat="1" ht="12.6" customHeight="1" x14ac:dyDescent="0.25">
      <c r="A709" s="146"/>
      <c r="B709" s="377"/>
      <c r="C709" s="362"/>
      <c r="D709" s="380"/>
      <c r="E709" s="380"/>
      <c r="F709" s="380"/>
      <c r="G709" s="356"/>
      <c r="H709" s="374"/>
      <c r="I709" s="356"/>
      <c r="J709" s="371"/>
      <c r="K709" s="161" t="s">
        <v>287</v>
      </c>
      <c r="L709" s="159"/>
    </row>
    <row r="710" spans="1:12" s="151" customFormat="1" ht="12.6" customHeight="1" x14ac:dyDescent="0.3">
      <c r="A710" s="146"/>
      <c r="B710" s="146"/>
      <c r="C710" s="147"/>
      <c r="D710" s="148"/>
      <c r="E710" s="148"/>
      <c r="F710" s="148"/>
      <c r="G710" s="149"/>
      <c r="H710" s="150"/>
      <c r="I710" s="149"/>
      <c r="J710" s="158"/>
      <c r="K710" s="157"/>
      <c r="L710" s="159"/>
    </row>
    <row r="711" spans="1:12" s="151" customFormat="1" ht="12.6" customHeight="1" x14ac:dyDescent="0.25">
      <c r="A711" s="146"/>
      <c r="B711" s="375" t="s">
        <v>92</v>
      </c>
      <c r="C711" s="360">
        <v>290</v>
      </c>
      <c r="D711" s="378">
        <v>18.600000000000001</v>
      </c>
      <c r="E711" s="378">
        <v>8.1</v>
      </c>
      <c r="F711" s="378">
        <v>150.66</v>
      </c>
      <c r="G711" s="354">
        <v>180.18935999999999</v>
      </c>
      <c r="H711" s="372" t="s">
        <v>447</v>
      </c>
      <c r="I711" s="354" t="s">
        <v>14</v>
      </c>
      <c r="J711" s="369" t="s">
        <v>322</v>
      </c>
      <c r="K711" s="164" t="s">
        <v>649</v>
      </c>
      <c r="L711" s="159"/>
    </row>
    <row r="712" spans="1:12" s="151" customFormat="1" ht="12.6" customHeight="1" x14ac:dyDescent="0.25">
      <c r="A712" s="146"/>
      <c r="B712" s="376"/>
      <c r="C712" s="361"/>
      <c r="D712" s="379"/>
      <c r="E712" s="379"/>
      <c r="F712" s="379"/>
      <c r="G712" s="355"/>
      <c r="H712" s="373"/>
      <c r="I712" s="355"/>
      <c r="J712" s="370"/>
      <c r="K712" s="164" t="s">
        <v>650</v>
      </c>
      <c r="L712" s="159"/>
    </row>
    <row r="713" spans="1:12" s="151" customFormat="1" ht="12.6" customHeight="1" x14ac:dyDescent="0.25">
      <c r="A713" s="146"/>
      <c r="B713" s="376"/>
      <c r="C713" s="361"/>
      <c r="D713" s="379"/>
      <c r="E713" s="379"/>
      <c r="F713" s="379"/>
      <c r="G713" s="355"/>
      <c r="H713" s="373"/>
      <c r="I713" s="355"/>
      <c r="J713" s="370"/>
      <c r="K713" s="164" t="s">
        <v>651</v>
      </c>
      <c r="L713" s="159"/>
    </row>
    <row r="714" spans="1:12" s="151" customFormat="1" ht="12.6" customHeight="1" x14ac:dyDescent="0.25">
      <c r="A714" s="146"/>
      <c r="B714" s="376"/>
      <c r="C714" s="361"/>
      <c r="D714" s="379"/>
      <c r="E714" s="379"/>
      <c r="F714" s="379"/>
      <c r="G714" s="355"/>
      <c r="H714" s="373"/>
      <c r="I714" s="355"/>
      <c r="J714" s="370"/>
      <c r="K714" s="164" t="s">
        <v>652</v>
      </c>
      <c r="L714" s="159"/>
    </row>
    <row r="715" spans="1:12" s="151" customFormat="1" ht="12.6" customHeight="1" x14ac:dyDescent="0.25">
      <c r="A715" s="146"/>
      <c r="B715" s="377"/>
      <c r="C715" s="362"/>
      <c r="D715" s="380"/>
      <c r="E715" s="380"/>
      <c r="F715" s="380"/>
      <c r="G715" s="356"/>
      <c r="H715" s="374"/>
      <c r="I715" s="356"/>
      <c r="J715" s="371"/>
      <c r="K715" s="161" t="s">
        <v>287</v>
      </c>
      <c r="L715" s="159"/>
    </row>
    <row r="716" spans="1:12" s="151" customFormat="1" ht="12.6" customHeight="1" x14ac:dyDescent="0.3">
      <c r="A716" s="146"/>
      <c r="B716" s="146"/>
      <c r="C716" s="147"/>
      <c r="D716" s="148"/>
      <c r="E716" s="148"/>
      <c r="F716" s="148"/>
      <c r="G716" s="149"/>
      <c r="H716" s="150"/>
      <c r="I716" s="149"/>
      <c r="J716" s="158"/>
      <c r="K716" s="157"/>
      <c r="L716" s="159"/>
    </row>
    <row r="717" spans="1:12" s="151" customFormat="1" ht="12.6" customHeight="1" x14ac:dyDescent="0.25">
      <c r="A717" s="146"/>
      <c r="B717" s="375" t="s">
        <v>92</v>
      </c>
      <c r="C717" s="360">
        <v>291</v>
      </c>
      <c r="D717" s="378">
        <v>18.600000000000001</v>
      </c>
      <c r="E717" s="378">
        <v>8.1</v>
      </c>
      <c r="F717" s="378">
        <v>150.66</v>
      </c>
      <c r="G717" s="354">
        <v>180.18935999999999</v>
      </c>
      <c r="H717" s="372" t="s">
        <v>448</v>
      </c>
      <c r="I717" s="354" t="s">
        <v>14</v>
      </c>
      <c r="J717" s="369" t="s">
        <v>322</v>
      </c>
      <c r="K717" s="164" t="s">
        <v>649</v>
      </c>
      <c r="L717" s="159"/>
    </row>
    <row r="718" spans="1:12" s="151" customFormat="1" ht="12.6" customHeight="1" x14ac:dyDescent="0.25">
      <c r="A718" s="146"/>
      <c r="B718" s="376"/>
      <c r="C718" s="361"/>
      <c r="D718" s="379"/>
      <c r="E718" s="379"/>
      <c r="F718" s="379"/>
      <c r="G718" s="355"/>
      <c r="H718" s="373"/>
      <c r="I718" s="355"/>
      <c r="J718" s="370"/>
      <c r="K718" s="164" t="s">
        <v>650</v>
      </c>
      <c r="L718" s="159"/>
    </row>
    <row r="719" spans="1:12" s="151" customFormat="1" ht="12.6" customHeight="1" x14ac:dyDescent="0.25">
      <c r="A719" s="146"/>
      <c r="B719" s="376"/>
      <c r="C719" s="361"/>
      <c r="D719" s="379"/>
      <c r="E719" s="379"/>
      <c r="F719" s="379"/>
      <c r="G719" s="355"/>
      <c r="H719" s="373"/>
      <c r="I719" s="355"/>
      <c r="J719" s="370"/>
      <c r="K719" s="164" t="s">
        <v>651</v>
      </c>
      <c r="L719" s="159"/>
    </row>
    <row r="720" spans="1:12" s="151" customFormat="1" ht="12.6" customHeight="1" x14ac:dyDescent="0.25">
      <c r="A720" s="146"/>
      <c r="B720" s="376"/>
      <c r="C720" s="361"/>
      <c r="D720" s="379"/>
      <c r="E720" s="379"/>
      <c r="F720" s="379"/>
      <c r="G720" s="355"/>
      <c r="H720" s="373"/>
      <c r="I720" s="355"/>
      <c r="J720" s="370"/>
      <c r="K720" s="164" t="s">
        <v>652</v>
      </c>
      <c r="L720" s="159"/>
    </row>
    <row r="721" spans="1:12" s="151" customFormat="1" ht="12.6" customHeight="1" x14ac:dyDescent="0.25">
      <c r="A721" s="146"/>
      <c r="B721" s="377"/>
      <c r="C721" s="362"/>
      <c r="D721" s="380"/>
      <c r="E721" s="380"/>
      <c r="F721" s="380"/>
      <c r="G721" s="356"/>
      <c r="H721" s="374"/>
      <c r="I721" s="356"/>
      <c r="J721" s="371"/>
      <c r="K721" s="161" t="s">
        <v>287</v>
      </c>
      <c r="L721" s="159"/>
    </row>
    <row r="722" spans="1:12" s="151" customFormat="1" ht="12.6" customHeight="1" x14ac:dyDescent="0.3">
      <c r="A722" s="146"/>
      <c r="B722" s="146"/>
      <c r="C722" s="147"/>
      <c r="D722" s="148"/>
      <c r="E722" s="148"/>
      <c r="F722" s="148"/>
      <c r="G722" s="149"/>
      <c r="H722" s="150"/>
      <c r="I722" s="149"/>
      <c r="J722" s="158"/>
      <c r="K722" s="157"/>
      <c r="L722" s="159"/>
    </row>
    <row r="723" spans="1:12" s="151" customFormat="1" ht="12.6" customHeight="1" x14ac:dyDescent="0.25">
      <c r="A723" s="146"/>
      <c r="B723" s="375" t="s">
        <v>92</v>
      </c>
      <c r="C723" s="360">
        <v>292</v>
      </c>
      <c r="D723" s="378">
        <v>18.600000000000001</v>
      </c>
      <c r="E723" s="378">
        <v>8.1</v>
      </c>
      <c r="F723" s="378">
        <v>150.66</v>
      </c>
      <c r="G723" s="354">
        <v>180.18935999999999</v>
      </c>
      <c r="H723" s="372" t="s">
        <v>449</v>
      </c>
      <c r="I723" s="354" t="s">
        <v>14</v>
      </c>
      <c r="J723" s="369" t="s">
        <v>322</v>
      </c>
      <c r="K723" s="164" t="s">
        <v>649</v>
      </c>
      <c r="L723" s="159"/>
    </row>
    <row r="724" spans="1:12" s="151" customFormat="1" ht="12.6" customHeight="1" x14ac:dyDescent="0.25">
      <c r="A724" s="146"/>
      <c r="B724" s="376"/>
      <c r="C724" s="361"/>
      <c r="D724" s="379"/>
      <c r="E724" s="379"/>
      <c r="F724" s="379"/>
      <c r="G724" s="355"/>
      <c r="H724" s="373"/>
      <c r="I724" s="355"/>
      <c r="J724" s="370"/>
      <c r="K724" s="164" t="s">
        <v>650</v>
      </c>
      <c r="L724" s="159"/>
    </row>
    <row r="725" spans="1:12" s="151" customFormat="1" ht="12.6" customHeight="1" x14ac:dyDescent="0.25">
      <c r="A725" s="146"/>
      <c r="B725" s="376"/>
      <c r="C725" s="361"/>
      <c r="D725" s="379"/>
      <c r="E725" s="379"/>
      <c r="F725" s="379"/>
      <c r="G725" s="355"/>
      <c r="H725" s="373"/>
      <c r="I725" s="355"/>
      <c r="J725" s="370"/>
      <c r="K725" s="164" t="s">
        <v>651</v>
      </c>
      <c r="L725" s="159"/>
    </row>
    <row r="726" spans="1:12" s="151" customFormat="1" ht="12.6" customHeight="1" x14ac:dyDescent="0.25">
      <c r="A726" s="146"/>
      <c r="B726" s="376"/>
      <c r="C726" s="361"/>
      <c r="D726" s="379"/>
      <c r="E726" s="379"/>
      <c r="F726" s="379"/>
      <c r="G726" s="355"/>
      <c r="H726" s="373"/>
      <c r="I726" s="355"/>
      <c r="J726" s="370"/>
      <c r="K726" s="164" t="s">
        <v>652</v>
      </c>
      <c r="L726" s="159"/>
    </row>
    <row r="727" spans="1:12" s="151" customFormat="1" ht="12.6" customHeight="1" x14ac:dyDescent="0.25">
      <c r="A727" s="146"/>
      <c r="B727" s="377"/>
      <c r="C727" s="362"/>
      <c r="D727" s="380"/>
      <c r="E727" s="380"/>
      <c r="F727" s="380"/>
      <c r="G727" s="356"/>
      <c r="H727" s="374"/>
      <c r="I727" s="356"/>
      <c r="J727" s="371"/>
      <c r="K727" s="161" t="s">
        <v>287</v>
      </c>
      <c r="L727" s="159"/>
    </row>
    <row r="728" spans="1:12" s="151" customFormat="1" ht="12.6" customHeight="1" x14ac:dyDescent="0.3">
      <c r="A728" s="146"/>
      <c r="B728" s="146"/>
      <c r="C728" s="147"/>
      <c r="D728" s="148"/>
      <c r="E728" s="148"/>
      <c r="F728" s="148"/>
      <c r="G728" s="149"/>
      <c r="H728" s="150"/>
      <c r="I728" s="149"/>
      <c r="J728" s="158"/>
      <c r="K728" s="157"/>
      <c r="L728" s="159"/>
    </row>
    <row r="729" spans="1:12" s="151" customFormat="1" ht="12.6" customHeight="1" x14ac:dyDescent="0.25">
      <c r="A729" s="146"/>
      <c r="B729" s="375" t="s">
        <v>92</v>
      </c>
      <c r="C729" s="360">
        <v>293</v>
      </c>
      <c r="D729" s="378">
        <v>18.600000000000001</v>
      </c>
      <c r="E729" s="378">
        <v>8.1</v>
      </c>
      <c r="F729" s="378">
        <v>150.66</v>
      </c>
      <c r="G729" s="354">
        <v>180.18935999999999</v>
      </c>
      <c r="H729" s="372" t="s">
        <v>450</v>
      </c>
      <c r="I729" s="354" t="s">
        <v>14</v>
      </c>
      <c r="J729" s="369" t="s">
        <v>322</v>
      </c>
      <c r="K729" s="164" t="s">
        <v>649</v>
      </c>
      <c r="L729" s="159"/>
    </row>
    <row r="730" spans="1:12" s="151" customFormat="1" ht="12.6" customHeight="1" x14ac:dyDescent="0.25">
      <c r="A730" s="146"/>
      <c r="B730" s="376"/>
      <c r="C730" s="361"/>
      <c r="D730" s="379"/>
      <c r="E730" s="379"/>
      <c r="F730" s="379"/>
      <c r="G730" s="355"/>
      <c r="H730" s="373"/>
      <c r="I730" s="355"/>
      <c r="J730" s="370"/>
      <c r="K730" s="164" t="s">
        <v>650</v>
      </c>
      <c r="L730" s="159"/>
    </row>
    <row r="731" spans="1:12" s="151" customFormat="1" ht="12.6" customHeight="1" x14ac:dyDescent="0.25">
      <c r="A731" s="146"/>
      <c r="B731" s="376"/>
      <c r="C731" s="361"/>
      <c r="D731" s="379"/>
      <c r="E731" s="379"/>
      <c r="F731" s="379"/>
      <c r="G731" s="355"/>
      <c r="H731" s="373"/>
      <c r="I731" s="355"/>
      <c r="J731" s="370"/>
      <c r="K731" s="164" t="s">
        <v>651</v>
      </c>
      <c r="L731" s="159"/>
    </row>
    <row r="732" spans="1:12" s="151" customFormat="1" ht="12.6" customHeight="1" x14ac:dyDescent="0.25">
      <c r="A732" s="146"/>
      <c r="B732" s="376"/>
      <c r="C732" s="361"/>
      <c r="D732" s="379"/>
      <c r="E732" s="379"/>
      <c r="F732" s="379"/>
      <c r="G732" s="355"/>
      <c r="H732" s="373"/>
      <c r="I732" s="355"/>
      <c r="J732" s="370"/>
      <c r="K732" s="164" t="s">
        <v>652</v>
      </c>
      <c r="L732" s="159"/>
    </row>
    <row r="733" spans="1:12" s="151" customFormat="1" ht="12.6" customHeight="1" x14ac:dyDescent="0.25">
      <c r="A733" s="146"/>
      <c r="B733" s="377"/>
      <c r="C733" s="362"/>
      <c r="D733" s="380"/>
      <c r="E733" s="380"/>
      <c r="F733" s="380"/>
      <c r="G733" s="356"/>
      <c r="H733" s="374"/>
      <c r="I733" s="356"/>
      <c r="J733" s="371"/>
      <c r="K733" s="161" t="s">
        <v>287</v>
      </c>
      <c r="L733" s="159"/>
    </row>
    <row r="734" spans="1:12" s="151" customFormat="1" ht="12.6" customHeight="1" x14ac:dyDescent="0.3">
      <c r="A734" s="146"/>
      <c r="B734" s="146"/>
      <c r="C734" s="147"/>
      <c r="D734" s="148"/>
      <c r="E734" s="148"/>
      <c r="F734" s="148"/>
      <c r="G734" s="149"/>
      <c r="H734" s="150"/>
      <c r="I734" s="149"/>
      <c r="J734" s="158"/>
      <c r="K734" s="157"/>
      <c r="L734" s="159"/>
    </row>
    <row r="735" spans="1:12" s="151" customFormat="1" ht="12.6" customHeight="1" x14ac:dyDescent="0.25">
      <c r="A735" s="146"/>
      <c r="B735" s="375" t="s">
        <v>92</v>
      </c>
      <c r="C735" s="360">
        <v>294</v>
      </c>
      <c r="D735" s="378">
        <v>18.600000000000001</v>
      </c>
      <c r="E735" s="378">
        <v>8.1</v>
      </c>
      <c r="F735" s="378">
        <v>150.66</v>
      </c>
      <c r="G735" s="354">
        <v>180.18935999999999</v>
      </c>
      <c r="H735" s="372" t="s">
        <v>451</v>
      </c>
      <c r="I735" s="354" t="s">
        <v>14</v>
      </c>
      <c r="J735" s="369" t="s">
        <v>322</v>
      </c>
      <c r="K735" s="164" t="s">
        <v>649</v>
      </c>
      <c r="L735" s="159"/>
    </row>
    <row r="736" spans="1:12" s="151" customFormat="1" ht="12.6" customHeight="1" x14ac:dyDescent="0.25">
      <c r="A736" s="146"/>
      <c r="B736" s="376"/>
      <c r="C736" s="361"/>
      <c r="D736" s="379"/>
      <c r="E736" s="379"/>
      <c r="F736" s="379"/>
      <c r="G736" s="355"/>
      <c r="H736" s="373"/>
      <c r="I736" s="355"/>
      <c r="J736" s="370"/>
      <c r="K736" s="164" t="s">
        <v>650</v>
      </c>
      <c r="L736" s="159"/>
    </row>
    <row r="737" spans="1:12" s="151" customFormat="1" ht="12.6" customHeight="1" x14ac:dyDescent="0.25">
      <c r="A737" s="146"/>
      <c r="B737" s="376"/>
      <c r="C737" s="361"/>
      <c r="D737" s="379"/>
      <c r="E737" s="379"/>
      <c r="F737" s="379"/>
      <c r="G737" s="355"/>
      <c r="H737" s="373"/>
      <c r="I737" s="355"/>
      <c r="J737" s="370"/>
      <c r="K737" s="164" t="s">
        <v>651</v>
      </c>
      <c r="L737" s="159"/>
    </row>
    <row r="738" spans="1:12" s="151" customFormat="1" ht="12.6" customHeight="1" x14ac:dyDescent="0.25">
      <c r="A738" s="146"/>
      <c r="B738" s="376"/>
      <c r="C738" s="361"/>
      <c r="D738" s="379"/>
      <c r="E738" s="379"/>
      <c r="F738" s="379"/>
      <c r="G738" s="355"/>
      <c r="H738" s="373"/>
      <c r="I738" s="355"/>
      <c r="J738" s="370"/>
      <c r="K738" s="164" t="s">
        <v>652</v>
      </c>
      <c r="L738" s="159"/>
    </row>
    <row r="739" spans="1:12" s="151" customFormat="1" ht="12.6" customHeight="1" x14ac:dyDescent="0.25">
      <c r="A739" s="146"/>
      <c r="B739" s="377"/>
      <c r="C739" s="362"/>
      <c r="D739" s="380"/>
      <c r="E739" s="380"/>
      <c r="F739" s="380"/>
      <c r="G739" s="356"/>
      <c r="H739" s="374"/>
      <c r="I739" s="356"/>
      <c r="J739" s="371"/>
      <c r="K739" s="161" t="s">
        <v>287</v>
      </c>
      <c r="L739" s="159"/>
    </row>
    <row r="740" spans="1:12" s="151" customFormat="1" ht="12.6" customHeight="1" x14ac:dyDescent="0.3">
      <c r="A740" s="146"/>
      <c r="B740" s="146"/>
      <c r="C740" s="147"/>
      <c r="D740" s="148"/>
      <c r="E740" s="148"/>
      <c r="F740" s="148"/>
      <c r="G740" s="149"/>
      <c r="H740" s="150"/>
      <c r="I740" s="149"/>
      <c r="J740" s="158"/>
      <c r="K740" s="157"/>
      <c r="L740" s="159"/>
    </row>
    <row r="741" spans="1:12" s="151" customFormat="1" ht="12.6" customHeight="1" x14ac:dyDescent="0.25">
      <c r="A741" s="146"/>
      <c r="B741" s="375" t="s">
        <v>92</v>
      </c>
      <c r="C741" s="360">
        <v>295</v>
      </c>
      <c r="D741" s="378">
        <v>18.600000000000001</v>
      </c>
      <c r="E741" s="378">
        <v>8.1</v>
      </c>
      <c r="F741" s="378">
        <v>150.66</v>
      </c>
      <c r="G741" s="354">
        <v>180.18935999999999</v>
      </c>
      <c r="H741" s="372" t="s">
        <v>452</v>
      </c>
      <c r="I741" s="354" t="s">
        <v>14</v>
      </c>
      <c r="J741" s="369" t="s">
        <v>322</v>
      </c>
      <c r="K741" s="164" t="s">
        <v>649</v>
      </c>
      <c r="L741" s="159"/>
    </row>
    <row r="742" spans="1:12" s="151" customFormat="1" ht="12.6" customHeight="1" x14ac:dyDescent="0.25">
      <c r="A742" s="146"/>
      <c r="B742" s="376"/>
      <c r="C742" s="361"/>
      <c r="D742" s="379"/>
      <c r="E742" s="379"/>
      <c r="F742" s="379"/>
      <c r="G742" s="355"/>
      <c r="H742" s="373"/>
      <c r="I742" s="355"/>
      <c r="J742" s="370"/>
      <c r="K742" s="164" t="s">
        <v>650</v>
      </c>
      <c r="L742" s="159"/>
    </row>
    <row r="743" spans="1:12" s="151" customFormat="1" ht="12.6" customHeight="1" x14ac:dyDescent="0.25">
      <c r="A743" s="146"/>
      <c r="B743" s="376"/>
      <c r="C743" s="361"/>
      <c r="D743" s="379"/>
      <c r="E743" s="379"/>
      <c r="F743" s="379"/>
      <c r="G743" s="355"/>
      <c r="H743" s="373"/>
      <c r="I743" s="355"/>
      <c r="J743" s="370"/>
      <c r="K743" s="164" t="s">
        <v>651</v>
      </c>
      <c r="L743" s="159"/>
    </row>
    <row r="744" spans="1:12" s="151" customFormat="1" ht="12.6" customHeight="1" x14ac:dyDescent="0.25">
      <c r="A744" s="146"/>
      <c r="B744" s="376"/>
      <c r="C744" s="361"/>
      <c r="D744" s="379"/>
      <c r="E744" s="379"/>
      <c r="F744" s="379"/>
      <c r="G744" s="355"/>
      <c r="H744" s="373"/>
      <c r="I744" s="355"/>
      <c r="J744" s="370"/>
      <c r="K744" s="164" t="s">
        <v>652</v>
      </c>
      <c r="L744" s="159"/>
    </row>
    <row r="745" spans="1:12" s="151" customFormat="1" ht="12.6" customHeight="1" x14ac:dyDescent="0.25">
      <c r="A745" s="146"/>
      <c r="B745" s="377"/>
      <c r="C745" s="362"/>
      <c r="D745" s="380"/>
      <c r="E745" s="380"/>
      <c r="F745" s="380"/>
      <c r="G745" s="356"/>
      <c r="H745" s="374"/>
      <c r="I745" s="356"/>
      <c r="J745" s="371"/>
      <c r="K745" s="161" t="s">
        <v>287</v>
      </c>
      <c r="L745" s="159"/>
    </row>
    <row r="746" spans="1:12" s="151" customFormat="1" ht="12.6" customHeight="1" x14ac:dyDescent="0.3">
      <c r="A746" s="146"/>
      <c r="B746" s="146"/>
      <c r="C746" s="147"/>
      <c r="D746" s="148"/>
      <c r="E746" s="148"/>
      <c r="F746" s="148"/>
      <c r="G746" s="149"/>
      <c r="H746" s="150"/>
      <c r="I746" s="149"/>
      <c r="J746" s="158"/>
      <c r="K746" s="157"/>
      <c r="L746" s="159"/>
    </row>
    <row r="747" spans="1:12" s="151" customFormat="1" ht="12.6" customHeight="1" x14ac:dyDescent="0.25">
      <c r="A747" s="146"/>
      <c r="B747" s="375" t="s">
        <v>92</v>
      </c>
      <c r="C747" s="360">
        <v>296</v>
      </c>
      <c r="D747" s="378">
        <v>18.600000000000001</v>
      </c>
      <c r="E747" s="378">
        <v>8.1</v>
      </c>
      <c r="F747" s="378">
        <v>150.66</v>
      </c>
      <c r="G747" s="354">
        <v>180.18935999999999</v>
      </c>
      <c r="H747" s="372" t="s">
        <v>453</v>
      </c>
      <c r="I747" s="354" t="s">
        <v>14</v>
      </c>
      <c r="J747" s="369" t="s">
        <v>322</v>
      </c>
      <c r="K747" s="164" t="s">
        <v>649</v>
      </c>
      <c r="L747" s="159"/>
    </row>
    <row r="748" spans="1:12" s="151" customFormat="1" ht="12.6" customHeight="1" x14ac:dyDescent="0.25">
      <c r="A748" s="146"/>
      <c r="B748" s="376"/>
      <c r="C748" s="361"/>
      <c r="D748" s="379"/>
      <c r="E748" s="379"/>
      <c r="F748" s="379"/>
      <c r="G748" s="355"/>
      <c r="H748" s="373"/>
      <c r="I748" s="355"/>
      <c r="J748" s="370"/>
      <c r="K748" s="164" t="s">
        <v>650</v>
      </c>
      <c r="L748" s="159"/>
    </row>
    <row r="749" spans="1:12" s="151" customFormat="1" ht="12.6" customHeight="1" x14ac:dyDescent="0.25">
      <c r="A749" s="146"/>
      <c r="B749" s="376"/>
      <c r="C749" s="361"/>
      <c r="D749" s="379"/>
      <c r="E749" s="379"/>
      <c r="F749" s="379"/>
      <c r="G749" s="355"/>
      <c r="H749" s="373"/>
      <c r="I749" s="355"/>
      <c r="J749" s="370"/>
      <c r="K749" s="164" t="s">
        <v>651</v>
      </c>
      <c r="L749" s="159"/>
    </row>
    <row r="750" spans="1:12" s="151" customFormat="1" ht="12.6" customHeight="1" x14ac:dyDescent="0.25">
      <c r="A750" s="146"/>
      <c r="B750" s="376"/>
      <c r="C750" s="361"/>
      <c r="D750" s="379"/>
      <c r="E750" s="379"/>
      <c r="F750" s="379"/>
      <c r="G750" s="355"/>
      <c r="H750" s="373"/>
      <c r="I750" s="355"/>
      <c r="J750" s="370"/>
      <c r="K750" s="164" t="s">
        <v>652</v>
      </c>
      <c r="L750" s="159"/>
    </row>
    <row r="751" spans="1:12" s="151" customFormat="1" ht="12.6" customHeight="1" x14ac:dyDescent="0.25">
      <c r="A751" s="146"/>
      <c r="B751" s="377"/>
      <c r="C751" s="362"/>
      <c r="D751" s="380"/>
      <c r="E751" s="380"/>
      <c r="F751" s="380"/>
      <c r="G751" s="356"/>
      <c r="H751" s="374"/>
      <c r="I751" s="356"/>
      <c r="J751" s="371"/>
      <c r="K751" s="161" t="s">
        <v>287</v>
      </c>
      <c r="L751" s="159"/>
    </row>
    <row r="752" spans="1:12" s="151" customFormat="1" ht="12.6" customHeight="1" x14ac:dyDescent="0.3">
      <c r="A752" s="146"/>
      <c r="B752" s="146"/>
      <c r="C752" s="147"/>
      <c r="D752" s="148"/>
      <c r="E752" s="148"/>
      <c r="F752" s="148"/>
      <c r="G752" s="149"/>
      <c r="H752" s="150"/>
      <c r="I752" s="149"/>
      <c r="J752" s="158"/>
      <c r="K752" s="157"/>
      <c r="L752" s="159"/>
    </row>
    <row r="753" spans="1:12" s="151" customFormat="1" ht="12.6" customHeight="1" x14ac:dyDescent="0.25">
      <c r="A753" s="146"/>
      <c r="B753" s="375" t="s">
        <v>92</v>
      </c>
      <c r="C753" s="360">
        <v>297</v>
      </c>
      <c r="D753" s="378">
        <v>18.600000000000001</v>
      </c>
      <c r="E753" s="378">
        <v>8.1</v>
      </c>
      <c r="F753" s="378">
        <v>150.66</v>
      </c>
      <c r="G753" s="354">
        <v>180.18935999999999</v>
      </c>
      <c r="H753" s="372" t="s">
        <v>454</v>
      </c>
      <c r="I753" s="354" t="s">
        <v>14</v>
      </c>
      <c r="J753" s="369" t="s">
        <v>322</v>
      </c>
      <c r="K753" s="164" t="s">
        <v>649</v>
      </c>
      <c r="L753" s="159"/>
    </row>
    <row r="754" spans="1:12" s="151" customFormat="1" ht="12.6" customHeight="1" x14ac:dyDescent="0.25">
      <c r="A754" s="146"/>
      <c r="B754" s="376"/>
      <c r="C754" s="361"/>
      <c r="D754" s="379"/>
      <c r="E754" s="379"/>
      <c r="F754" s="379"/>
      <c r="G754" s="355"/>
      <c r="H754" s="373"/>
      <c r="I754" s="355"/>
      <c r="J754" s="370"/>
      <c r="K754" s="164" t="s">
        <v>650</v>
      </c>
      <c r="L754" s="159"/>
    </row>
    <row r="755" spans="1:12" s="151" customFormat="1" ht="12.6" customHeight="1" x14ac:dyDescent="0.25">
      <c r="A755" s="146"/>
      <c r="B755" s="376"/>
      <c r="C755" s="361"/>
      <c r="D755" s="379"/>
      <c r="E755" s="379"/>
      <c r="F755" s="379"/>
      <c r="G755" s="355"/>
      <c r="H755" s="373"/>
      <c r="I755" s="355"/>
      <c r="J755" s="370"/>
      <c r="K755" s="164" t="s">
        <v>651</v>
      </c>
      <c r="L755" s="159"/>
    </row>
    <row r="756" spans="1:12" s="151" customFormat="1" ht="12.6" customHeight="1" x14ac:dyDescent="0.25">
      <c r="A756" s="146"/>
      <c r="B756" s="376"/>
      <c r="C756" s="361"/>
      <c r="D756" s="379"/>
      <c r="E756" s="379"/>
      <c r="F756" s="379"/>
      <c r="G756" s="355"/>
      <c r="H756" s="373"/>
      <c r="I756" s="355"/>
      <c r="J756" s="370"/>
      <c r="K756" s="164" t="s">
        <v>652</v>
      </c>
      <c r="L756" s="159"/>
    </row>
    <row r="757" spans="1:12" s="151" customFormat="1" ht="12.6" customHeight="1" x14ac:dyDescent="0.25">
      <c r="A757" s="146"/>
      <c r="B757" s="377"/>
      <c r="C757" s="362"/>
      <c r="D757" s="380"/>
      <c r="E757" s="380"/>
      <c r="F757" s="380"/>
      <c r="G757" s="356"/>
      <c r="H757" s="374"/>
      <c r="I757" s="356"/>
      <c r="J757" s="371"/>
      <c r="K757" s="161" t="s">
        <v>287</v>
      </c>
      <c r="L757" s="159"/>
    </row>
    <row r="758" spans="1:12" s="151" customFormat="1" ht="12.6" customHeight="1" x14ac:dyDescent="0.3">
      <c r="A758" s="146"/>
      <c r="B758" s="146"/>
      <c r="C758" s="147"/>
      <c r="D758" s="148"/>
      <c r="E758" s="148"/>
      <c r="F758" s="148"/>
      <c r="G758" s="149"/>
      <c r="H758" s="150"/>
      <c r="I758" s="149"/>
      <c r="J758" s="158"/>
      <c r="K758" s="157"/>
      <c r="L758" s="159"/>
    </row>
    <row r="759" spans="1:12" s="151" customFormat="1" ht="12.6" customHeight="1" x14ac:dyDescent="0.25">
      <c r="A759" s="146"/>
      <c r="B759" s="375" t="s">
        <v>92</v>
      </c>
      <c r="C759" s="360">
        <v>298</v>
      </c>
      <c r="D759" s="378">
        <v>18.600000000000001</v>
      </c>
      <c r="E759" s="378">
        <v>8.1</v>
      </c>
      <c r="F759" s="378">
        <v>150.66</v>
      </c>
      <c r="G759" s="354">
        <v>180.18935999999999</v>
      </c>
      <c r="H759" s="372" t="s">
        <v>455</v>
      </c>
      <c r="I759" s="354" t="s">
        <v>14</v>
      </c>
      <c r="J759" s="369" t="s">
        <v>322</v>
      </c>
      <c r="K759" s="164" t="s">
        <v>649</v>
      </c>
      <c r="L759" s="159"/>
    </row>
    <row r="760" spans="1:12" s="151" customFormat="1" ht="12.6" customHeight="1" x14ac:dyDescent="0.25">
      <c r="A760" s="146"/>
      <c r="B760" s="376"/>
      <c r="C760" s="361"/>
      <c r="D760" s="379"/>
      <c r="E760" s="379"/>
      <c r="F760" s="379"/>
      <c r="G760" s="355"/>
      <c r="H760" s="373"/>
      <c r="I760" s="355"/>
      <c r="J760" s="370"/>
      <c r="K760" s="164" t="s">
        <v>650</v>
      </c>
      <c r="L760" s="159"/>
    </row>
    <row r="761" spans="1:12" s="151" customFormat="1" ht="12.6" customHeight="1" x14ac:dyDescent="0.25">
      <c r="A761" s="146"/>
      <c r="B761" s="376"/>
      <c r="C761" s="361"/>
      <c r="D761" s="379"/>
      <c r="E761" s="379"/>
      <c r="F761" s="379"/>
      <c r="G761" s="355"/>
      <c r="H761" s="373"/>
      <c r="I761" s="355"/>
      <c r="J761" s="370"/>
      <c r="K761" s="164" t="s">
        <v>651</v>
      </c>
      <c r="L761" s="159"/>
    </row>
    <row r="762" spans="1:12" s="151" customFormat="1" ht="12.6" customHeight="1" x14ac:dyDescent="0.25">
      <c r="A762" s="146"/>
      <c r="B762" s="376"/>
      <c r="C762" s="361"/>
      <c r="D762" s="379"/>
      <c r="E762" s="379"/>
      <c r="F762" s="379"/>
      <c r="G762" s="355"/>
      <c r="H762" s="373"/>
      <c r="I762" s="355"/>
      <c r="J762" s="370"/>
      <c r="K762" s="164" t="s">
        <v>652</v>
      </c>
      <c r="L762" s="159"/>
    </row>
    <row r="763" spans="1:12" s="151" customFormat="1" ht="12.6" customHeight="1" x14ac:dyDescent="0.25">
      <c r="A763" s="146"/>
      <c r="B763" s="377"/>
      <c r="C763" s="362"/>
      <c r="D763" s="380"/>
      <c r="E763" s="380"/>
      <c r="F763" s="380"/>
      <c r="G763" s="356"/>
      <c r="H763" s="374"/>
      <c r="I763" s="356"/>
      <c r="J763" s="371"/>
      <c r="K763" s="161" t="s">
        <v>287</v>
      </c>
      <c r="L763" s="159"/>
    </row>
    <row r="764" spans="1:12" s="151" customFormat="1" ht="12.6" customHeight="1" x14ac:dyDescent="0.3">
      <c r="A764" s="146"/>
      <c r="B764" s="146"/>
      <c r="C764" s="147"/>
      <c r="D764" s="148"/>
      <c r="E764" s="148"/>
      <c r="F764" s="148"/>
      <c r="G764" s="149"/>
      <c r="H764" s="150"/>
      <c r="I764" s="149"/>
      <c r="J764" s="158"/>
      <c r="K764" s="157"/>
      <c r="L764" s="159"/>
    </row>
    <row r="765" spans="1:12" s="151" customFormat="1" ht="12.6" customHeight="1" x14ac:dyDescent="0.25">
      <c r="A765" s="146"/>
      <c r="B765" s="375" t="s">
        <v>92</v>
      </c>
      <c r="C765" s="360">
        <v>299</v>
      </c>
      <c r="D765" s="378">
        <v>18.600000000000001</v>
      </c>
      <c r="E765" s="378">
        <v>8.1</v>
      </c>
      <c r="F765" s="378">
        <v>150.66</v>
      </c>
      <c r="G765" s="354">
        <v>180.18935999999999</v>
      </c>
      <c r="H765" s="372" t="s">
        <v>456</v>
      </c>
      <c r="I765" s="354" t="s">
        <v>14</v>
      </c>
      <c r="J765" s="369" t="s">
        <v>322</v>
      </c>
      <c r="K765" s="164" t="s">
        <v>649</v>
      </c>
      <c r="L765" s="159"/>
    </row>
    <row r="766" spans="1:12" s="151" customFormat="1" ht="12.6" customHeight="1" x14ac:dyDescent="0.25">
      <c r="A766" s="146"/>
      <c r="B766" s="376"/>
      <c r="C766" s="361"/>
      <c r="D766" s="379"/>
      <c r="E766" s="379"/>
      <c r="F766" s="379"/>
      <c r="G766" s="355"/>
      <c r="H766" s="373"/>
      <c r="I766" s="355"/>
      <c r="J766" s="370"/>
      <c r="K766" s="164" t="s">
        <v>650</v>
      </c>
      <c r="L766" s="159"/>
    </row>
    <row r="767" spans="1:12" s="151" customFormat="1" ht="12.6" customHeight="1" x14ac:dyDescent="0.25">
      <c r="A767" s="146"/>
      <c r="B767" s="376"/>
      <c r="C767" s="361"/>
      <c r="D767" s="379"/>
      <c r="E767" s="379"/>
      <c r="F767" s="379"/>
      <c r="G767" s="355"/>
      <c r="H767" s="373"/>
      <c r="I767" s="355"/>
      <c r="J767" s="370"/>
      <c r="K767" s="164" t="s">
        <v>651</v>
      </c>
      <c r="L767" s="159"/>
    </row>
    <row r="768" spans="1:12" s="151" customFormat="1" ht="12.6" customHeight="1" x14ac:dyDescent="0.25">
      <c r="A768" s="146"/>
      <c r="B768" s="376"/>
      <c r="C768" s="361"/>
      <c r="D768" s="379"/>
      <c r="E768" s="379"/>
      <c r="F768" s="379"/>
      <c r="G768" s="355"/>
      <c r="H768" s="373"/>
      <c r="I768" s="355"/>
      <c r="J768" s="370"/>
      <c r="K768" s="164" t="s">
        <v>652</v>
      </c>
      <c r="L768" s="159"/>
    </row>
    <row r="769" spans="1:12" s="151" customFormat="1" ht="12.6" customHeight="1" x14ac:dyDescent="0.25">
      <c r="A769" s="146"/>
      <c r="B769" s="377"/>
      <c r="C769" s="362"/>
      <c r="D769" s="380"/>
      <c r="E769" s="380"/>
      <c r="F769" s="380"/>
      <c r="G769" s="356"/>
      <c r="H769" s="374"/>
      <c r="I769" s="356"/>
      <c r="J769" s="371"/>
      <c r="K769" s="161" t="s">
        <v>287</v>
      </c>
      <c r="L769" s="159"/>
    </row>
    <row r="770" spans="1:12" s="151" customFormat="1" ht="12.6" customHeight="1" x14ac:dyDescent="0.3">
      <c r="A770" s="146"/>
      <c r="B770" s="146"/>
      <c r="C770" s="147"/>
      <c r="D770" s="148"/>
      <c r="E770" s="148"/>
      <c r="F770" s="148"/>
      <c r="G770" s="149"/>
      <c r="H770" s="150"/>
      <c r="I770" s="149"/>
      <c r="J770" s="158"/>
      <c r="K770" s="157"/>
      <c r="L770" s="159"/>
    </row>
    <row r="771" spans="1:12" s="151" customFormat="1" ht="12.6" customHeight="1" x14ac:dyDescent="0.25">
      <c r="A771" s="146"/>
      <c r="B771" s="375" t="s">
        <v>92</v>
      </c>
      <c r="C771" s="360">
        <v>300</v>
      </c>
      <c r="D771" s="378">
        <v>18.600000000000001</v>
      </c>
      <c r="E771" s="378">
        <v>8.1</v>
      </c>
      <c r="F771" s="378">
        <v>150.66</v>
      </c>
      <c r="G771" s="354">
        <v>180.18935999999999</v>
      </c>
      <c r="H771" s="372" t="s">
        <v>457</v>
      </c>
      <c r="I771" s="354" t="s">
        <v>14</v>
      </c>
      <c r="J771" s="369" t="s">
        <v>322</v>
      </c>
      <c r="K771" s="164" t="s">
        <v>649</v>
      </c>
      <c r="L771" s="159"/>
    </row>
    <row r="772" spans="1:12" s="151" customFormat="1" ht="12.6" customHeight="1" x14ac:dyDescent="0.25">
      <c r="A772" s="146"/>
      <c r="B772" s="376"/>
      <c r="C772" s="361"/>
      <c r="D772" s="379"/>
      <c r="E772" s="379"/>
      <c r="F772" s="379"/>
      <c r="G772" s="355"/>
      <c r="H772" s="373"/>
      <c r="I772" s="355"/>
      <c r="J772" s="370"/>
      <c r="K772" s="164" t="s">
        <v>650</v>
      </c>
      <c r="L772" s="159"/>
    </row>
    <row r="773" spans="1:12" s="151" customFormat="1" ht="12.6" customHeight="1" x14ac:dyDescent="0.25">
      <c r="A773" s="146"/>
      <c r="B773" s="376"/>
      <c r="C773" s="361"/>
      <c r="D773" s="379"/>
      <c r="E773" s="379"/>
      <c r="F773" s="379"/>
      <c r="G773" s="355"/>
      <c r="H773" s="373"/>
      <c r="I773" s="355"/>
      <c r="J773" s="370"/>
      <c r="K773" s="164" t="s">
        <v>651</v>
      </c>
      <c r="L773" s="159"/>
    </row>
    <row r="774" spans="1:12" s="151" customFormat="1" ht="12.6" customHeight="1" x14ac:dyDescent="0.25">
      <c r="A774" s="146"/>
      <c r="B774" s="376"/>
      <c r="C774" s="361"/>
      <c r="D774" s="379"/>
      <c r="E774" s="379"/>
      <c r="F774" s="379"/>
      <c r="G774" s="355"/>
      <c r="H774" s="373"/>
      <c r="I774" s="355"/>
      <c r="J774" s="370"/>
      <c r="K774" s="164" t="s">
        <v>652</v>
      </c>
      <c r="L774" s="159"/>
    </row>
    <row r="775" spans="1:12" s="151" customFormat="1" ht="12.6" customHeight="1" x14ac:dyDescent="0.25">
      <c r="A775" s="146"/>
      <c r="B775" s="377"/>
      <c r="C775" s="362"/>
      <c r="D775" s="380"/>
      <c r="E775" s="380"/>
      <c r="F775" s="380"/>
      <c r="G775" s="356"/>
      <c r="H775" s="374"/>
      <c r="I775" s="356"/>
      <c r="J775" s="371"/>
      <c r="K775" s="161" t="s">
        <v>287</v>
      </c>
      <c r="L775" s="159"/>
    </row>
    <row r="776" spans="1:12" s="151" customFormat="1" ht="12.6" customHeight="1" x14ac:dyDescent="0.3">
      <c r="A776" s="146"/>
      <c r="B776" s="146"/>
      <c r="C776" s="147"/>
      <c r="D776" s="148"/>
      <c r="E776" s="148"/>
      <c r="F776" s="148"/>
      <c r="G776" s="149"/>
      <c r="H776" s="150"/>
      <c r="I776" s="149"/>
      <c r="J776" s="158"/>
      <c r="K776" s="157"/>
      <c r="L776" s="159"/>
    </row>
    <row r="777" spans="1:12" s="151" customFormat="1" ht="12.6" customHeight="1" x14ac:dyDescent="0.25">
      <c r="A777" s="146"/>
      <c r="B777" s="375" t="s">
        <v>92</v>
      </c>
      <c r="C777" s="360">
        <v>301</v>
      </c>
      <c r="D777" s="378">
        <v>18.600000000000001</v>
      </c>
      <c r="E777" s="378">
        <v>8.1</v>
      </c>
      <c r="F777" s="378">
        <v>150.66</v>
      </c>
      <c r="G777" s="354">
        <v>180.18935999999999</v>
      </c>
      <c r="H777" s="372" t="s">
        <v>458</v>
      </c>
      <c r="I777" s="354" t="s">
        <v>14</v>
      </c>
      <c r="J777" s="369" t="s">
        <v>322</v>
      </c>
      <c r="K777" s="164" t="s">
        <v>649</v>
      </c>
      <c r="L777" s="159"/>
    </row>
    <row r="778" spans="1:12" s="151" customFormat="1" ht="12.6" customHeight="1" x14ac:dyDescent="0.25">
      <c r="A778" s="146"/>
      <c r="B778" s="376"/>
      <c r="C778" s="361"/>
      <c r="D778" s="379"/>
      <c r="E778" s="379"/>
      <c r="F778" s="379"/>
      <c r="G778" s="355"/>
      <c r="H778" s="373"/>
      <c r="I778" s="355"/>
      <c r="J778" s="370"/>
      <c r="K778" s="164" t="s">
        <v>650</v>
      </c>
      <c r="L778" s="159"/>
    </row>
    <row r="779" spans="1:12" s="151" customFormat="1" ht="12.6" customHeight="1" x14ac:dyDescent="0.25">
      <c r="A779" s="146"/>
      <c r="B779" s="376"/>
      <c r="C779" s="361"/>
      <c r="D779" s="379"/>
      <c r="E779" s="379"/>
      <c r="F779" s="379"/>
      <c r="G779" s="355"/>
      <c r="H779" s="373"/>
      <c r="I779" s="355"/>
      <c r="J779" s="370"/>
      <c r="K779" s="164" t="s">
        <v>651</v>
      </c>
      <c r="L779" s="159"/>
    </row>
    <row r="780" spans="1:12" s="151" customFormat="1" ht="12.6" customHeight="1" x14ac:dyDescent="0.25">
      <c r="A780" s="146"/>
      <c r="B780" s="376"/>
      <c r="C780" s="361"/>
      <c r="D780" s="379"/>
      <c r="E780" s="379"/>
      <c r="F780" s="379"/>
      <c r="G780" s="355"/>
      <c r="H780" s="373"/>
      <c r="I780" s="355"/>
      <c r="J780" s="370"/>
      <c r="K780" s="164" t="s">
        <v>652</v>
      </c>
      <c r="L780" s="159"/>
    </row>
    <row r="781" spans="1:12" s="151" customFormat="1" ht="12.6" customHeight="1" x14ac:dyDescent="0.25">
      <c r="A781" s="146"/>
      <c r="B781" s="377"/>
      <c r="C781" s="362"/>
      <c r="D781" s="380"/>
      <c r="E781" s="380"/>
      <c r="F781" s="380"/>
      <c r="G781" s="356"/>
      <c r="H781" s="374"/>
      <c r="I781" s="356"/>
      <c r="J781" s="371"/>
      <c r="K781" s="161" t="s">
        <v>287</v>
      </c>
      <c r="L781" s="159"/>
    </row>
    <row r="782" spans="1:12" s="151" customFormat="1" ht="12.6" customHeight="1" x14ac:dyDescent="0.3">
      <c r="A782" s="146"/>
      <c r="B782" s="146"/>
      <c r="C782" s="147"/>
      <c r="D782" s="148"/>
      <c r="E782" s="148"/>
      <c r="F782" s="148"/>
      <c r="G782" s="149"/>
      <c r="H782" s="150"/>
      <c r="I782" s="149"/>
      <c r="J782" s="158"/>
      <c r="K782" s="157"/>
      <c r="L782" s="159"/>
    </row>
    <row r="783" spans="1:12" s="151" customFormat="1" ht="12.6" customHeight="1" x14ac:dyDescent="0.25">
      <c r="A783" s="146"/>
      <c r="B783" s="375" t="s">
        <v>92</v>
      </c>
      <c r="C783" s="360">
        <v>302</v>
      </c>
      <c r="D783" s="378">
        <v>18.600000000000001</v>
      </c>
      <c r="E783" s="378">
        <v>8.1</v>
      </c>
      <c r="F783" s="378">
        <v>150.66</v>
      </c>
      <c r="G783" s="354">
        <v>180.18935999999999</v>
      </c>
      <c r="H783" s="372" t="s">
        <v>459</v>
      </c>
      <c r="I783" s="354" t="s">
        <v>14</v>
      </c>
      <c r="J783" s="369" t="s">
        <v>322</v>
      </c>
      <c r="K783" s="164" t="s">
        <v>649</v>
      </c>
      <c r="L783" s="159"/>
    </row>
    <row r="784" spans="1:12" s="151" customFormat="1" ht="12.6" customHeight="1" x14ac:dyDescent="0.25">
      <c r="A784" s="146"/>
      <c r="B784" s="376"/>
      <c r="C784" s="361"/>
      <c r="D784" s="379"/>
      <c r="E784" s="379"/>
      <c r="F784" s="379"/>
      <c r="G784" s="355"/>
      <c r="H784" s="373"/>
      <c r="I784" s="355"/>
      <c r="J784" s="370"/>
      <c r="K784" s="164" t="s">
        <v>650</v>
      </c>
      <c r="L784" s="159"/>
    </row>
    <row r="785" spans="1:12" s="151" customFormat="1" ht="12.6" customHeight="1" x14ac:dyDescent="0.25">
      <c r="A785" s="146"/>
      <c r="B785" s="376"/>
      <c r="C785" s="361"/>
      <c r="D785" s="379"/>
      <c r="E785" s="379"/>
      <c r="F785" s="379"/>
      <c r="G785" s="355"/>
      <c r="H785" s="373"/>
      <c r="I785" s="355"/>
      <c r="J785" s="370"/>
      <c r="K785" s="164" t="s">
        <v>651</v>
      </c>
      <c r="L785" s="159"/>
    </row>
    <row r="786" spans="1:12" s="151" customFormat="1" ht="12.6" customHeight="1" x14ac:dyDescent="0.25">
      <c r="A786" s="146"/>
      <c r="B786" s="376"/>
      <c r="C786" s="361"/>
      <c r="D786" s="379"/>
      <c r="E786" s="379"/>
      <c r="F786" s="379"/>
      <c r="G786" s="355"/>
      <c r="H786" s="373"/>
      <c r="I786" s="355"/>
      <c r="J786" s="370"/>
      <c r="K786" s="164" t="s">
        <v>652</v>
      </c>
      <c r="L786" s="159"/>
    </row>
    <row r="787" spans="1:12" s="151" customFormat="1" ht="12.6" customHeight="1" x14ac:dyDescent="0.25">
      <c r="A787" s="146"/>
      <c r="B787" s="377"/>
      <c r="C787" s="362"/>
      <c r="D787" s="380"/>
      <c r="E787" s="380"/>
      <c r="F787" s="380"/>
      <c r="G787" s="356"/>
      <c r="H787" s="374"/>
      <c r="I787" s="356"/>
      <c r="J787" s="371"/>
      <c r="K787" s="161" t="s">
        <v>287</v>
      </c>
      <c r="L787" s="159"/>
    </row>
    <row r="788" spans="1:12" s="151" customFormat="1" ht="12.6" customHeight="1" x14ac:dyDescent="0.3">
      <c r="A788" s="146"/>
      <c r="B788" s="146"/>
      <c r="C788" s="147"/>
      <c r="D788" s="148"/>
      <c r="E788" s="148"/>
      <c r="F788" s="148"/>
      <c r="G788" s="149"/>
      <c r="H788" s="150"/>
      <c r="I788" s="149"/>
      <c r="J788" s="158"/>
      <c r="K788" s="157"/>
      <c r="L788" s="159"/>
    </row>
    <row r="789" spans="1:12" s="151" customFormat="1" ht="12.6" customHeight="1" x14ac:dyDescent="0.25">
      <c r="A789" s="146"/>
      <c r="B789" s="375" t="s">
        <v>92</v>
      </c>
      <c r="C789" s="360">
        <v>303</v>
      </c>
      <c r="D789" s="378">
        <v>18.600000000000001</v>
      </c>
      <c r="E789" s="378">
        <v>8.1</v>
      </c>
      <c r="F789" s="378">
        <v>150.66</v>
      </c>
      <c r="G789" s="354">
        <v>180.18935999999999</v>
      </c>
      <c r="H789" s="372" t="s">
        <v>460</v>
      </c>
      <c r="I789" s="354" t="s">
        <v>14</v>
      </c>
      <c r="J789" s="369" t="s">
        <v>322</v>
      </c>
      <c r="K789" s="164" t="s">
        <v>649</v>
      </c>
      <c r="L789" s="159"/>
    </row>
    <row r="790" spans="1:12" s="151" customFormat="1" ht="12.6" customHeight="1" x14ac:dyDescent="0.25">
      <c r="A790" s="146"/>
      <c r="B790" s="376"/>
      <c r="C790" s="361"/>
      <c r="D790" s="379"/>
      <c r="E790" s="379"/>
      <c r="F790" s="379"/>
      <c r="G790" s="355"/>
      <c r="H790" s="373"/>
      <c r="I790" s="355"/>
      <c r="J790" s="370"/>
      <c r="K790" s="164" t="s">
        <v>650</v>
      </c>
      <c r="L790" s="159"/>
    </row>
    <row r="791" spans="1:12" s="151" customFormat="1" ht="12.6" customHeight="1" x14ac:dyDescent="0.25">
      <c r="A791" s="146"/>
      <c r="B791" s="376"/>
      <c r="C791" s="361"/>
      <c r="D791" s="379"/>
      <c r="E791" s="379"/>
      <c r="F791" s="379"/>
      <c r="G791" s="355"/>
      <c r="H791" s="373"/>
      <c r="I791" s="355"/>
      <c r="J791" s="370"/>
      <c r="K791" s="164" t="s">
        <v>651</v>
      </c>
      <c r="L791" s="159"/>
    </row>
    <row r="792" spans="1:12" s="151" customFormat="1" ht="12.6" customHeight="1" x14ac:dyDescent="0.25">
      <c r="A792" s="146"/>
      <c r="B792" s="376"/>
      <c r="C792" s="361"/>
      <c r="D792" s="379"/>
      <c r="E792" s="379"/>
      <c r="F792" s="379"/>
      <c r="G792" s="355"/>
      <c r="H792" s="373"/>
      <c r="I792" s="355"/>
      <c r="J792" s="370"/>
      <c r="K792" s="164" t="s">
        <v>652</v>
      </c>
      <c r="L792" s="159"/>
    </row>
    <row r="793" spans="1:12" s="151" customFormat="1" ht="12.6" customHeight="1" x14ac:dyDescent="0.25">
      <c r="A793" s="146"/>
      <c r="B793" s="377"/>
      <c r="C793" s="362"/>
      <c r="D793" s="380"/>
      <c r="E793" s="380"/>
      <c r="F793" s="380"/>
      <c r="G793" s="356"/>
      <c r="H793" s="374"/>
      <c r="I793" s="356"/>
      <c r="J793" s="371"/>
      <c r="K793" s="161" t="s">
        <v>287</v>
      </c>
      <c r="L793" s="159"/>
    </row>
    <row r="794" spans="1:12" s="151" customFormat="1" ht="12.6" customHeight="1" x14ac:dyDescent="0.3">
      <c r="A794" s="146"/>
      <c r="B794" s="146"/>
      <c r="C794" s="147"/>
      <c r="D794" s="148"/>
      <c r="E794" s="148"/>
      <c r="F794" s="148"/>
      <c r="G794" s="149"/>
      <c r="H794" s="150"/>
      <c r="I794" s="149"/>
      <c r="J794" s="158"/>
      <c r="K794" s="157"/>
      <c r="L794" s="159"/>
    </row>
    <row r="795" spans="1:12" s="151" customFormat="1" ht="12.6" customHeight="1" x14ac:dyDescent="0.25">
      <c r="A795" s="146"/>
      <c r="B795" s="375" t="s">
        <v>92</v>
      </c>
      <c r="C795" s="360">
        <v>304</v>
      </c>
      <c r="D795" s="378">
        <v>18.600000000000001</v>
      </c>
      <c r="E795" s="378">
        <v>8.1</v>
      </c>
      <c r="F795" s="378">
        <v>150.66</v>
      </c>
      <c r="G795" s="354">
        <v>180.18935999999999</v>
      </c>
      <c r="H795" s="372" t="s">
        <v>461</v>
      </c>
      <c r="I795" s="354" t="s">
        <v>14</v>
      </c>
      <c r="J795" s="369" t="s">
        <v>322</v>
      </c>
      <c r="K795" s="164" t="s">
        <v>649</v>
      </c>
      <c r="L795" s="159"/>
    </row>
    <row r="796" spans="1:12" s="151" customFormat="1" ht="12.6" customHeight="1" x14ac:dyDescent="0.25">
      <c r="A796" s="146"/>
      <c r="B796" s="376"/>
      <c r="C796" s="361"/>
      <c r="D796" s="379"/>
      <c r="E796" s="379"/>
      <c r="F796" s="379"/>
      <c r="G796" s="355"/>
      <c r="H796" s="373"/>
      <c r="I796" s="355"/>
      <c r="J796" s="370"/>
      <c r="K796" s="164" t="s">
        <v>650</v>
      </c>
      <c r="L796" s="159"/>
    </row>
    <row r="797" spans="1:12" s="151" customFormat="1" ht="12.6" customHeight="1" x14ac:dyDescent="0.25">
      <c r="A797" s="146"/>
      <c r="B797" s="376"/>
      <c r="C797" s="361"/>
      <c r="D797" s="379"/>
      <c r="E797" s="379"/>
      <c r="F797" s="379"/>
      <c r="G797" s="355"/>
      <c r="H797" s="373"/>
      <c r="I797" s="355"/>
      <c r="J797" s="370"/>
      <c r="K797" s="164" t="s">
        <v>651</v>
      </c>
      <c r="L797" s="159"/>
    </row>
    <row r="798" spans="1:12" s="151" customFormat="1" ht="12.6" customHeight="1" x14ac:dyDescent="0.25">
      <c r="A798" s="146"/>
      <c r="B798" s="376"/>
      <c r="C798" s="361"/>
      <c r="D798" s="379"/>
      <c r="E798" s="379"/>
      <c r="F798" s="379"/>
      <c r="G798" s="355"/>
      <c r="H798" s="373"/>
      <c r="I798" s="355"/>
      <c r="J798" s="370"/>
      <c r="K798" s="164" t="s">
        <v>652</v>
      </c>
      <c r="L798" s="159"/>
    </row>
    <row r="799" spans="1:12" s="151" customFormat="1" ht="12.6" customHeight="1" x14ac:dyDescent="0.25">
      <c r="A799" s="146"/>
      <c r="B799" s="377"/>
      <c r="C799" s="362"/>
      <c r="D799" s="380"/>
      <c r="E799" s="380"/>
      <c r="F799" s="380"/>
      <c r="G799" s="356"/>
      <c r="H799" s="374"/>
      <c r="I799" s="356"/>
      <c r="J799" s="371"/>
      <c r="K799" s="161" t="s">
        <v>287</v>
      </c>
      <c r="L799" s="159"/>
    </row>
    <row r="800" spans="1:12" s="151" customFormat="1" ht="12.6" customHeight="1" x14ac:dyDescent="0.3">
      <c r="A800" s="146"/>
      <c r="B800" s="146"/>
      <c r="C800" s="147"/>
      <c r="D800" s="148"/>
      <c r="E800" s="148"/>
      <c r="F800" s="148"/>
      <c r="G800" s="149"/>
      <c r="H800" s="150"/>
      <c r="I800" s="149"/>
      <c r="J800" s="158"/>
      <c r="K800" s="157"/>
      <c r="L800" s="159"/>
    </row>
    <row r="801" spans="1:12" s="151" customFormat="1" ht="12.6" customHeight="1" x14ac:dyDescent="0.25">
      <c r="A801" s="146"/>
      <c r="B801" s="375" t="s">
        <v>92</v>
      </c>
      <c r="C801" s="360">
        <v>305</v>
      </c>
      <c r="D801" s="378">
        <v>18.600000000000001</v>
      </c>
      <c r="E801" s="378">
        <v>8.1</v>
      </c>
      <c r="F801" s="378">
        <v>150.66</v>
      </c>
      <c r="G801" s="354">
        <v>180.18935999999999</v>
      </c>
      <c r="H801" s="372" t="s">
        <v>462</v>
      </c>
      <c r="I801" s="354" t="s">
        <v>14</v>
      </c>
      <c r="J801" s="369" t="s">
        <v>322</v>
      </c>
      <c r="K801" s="164" t="s">
        <v>649</v>
      </c>
      <c r="L801" s="159"/>
    </row>
    <row r="802" spans="1:12" s="151" customFormat="1" ht="12.6" customHeight="1" x14ac:dyDescent="0.25">
      <c r="A802" s="146"/>
      <c r="B802" s="376"/>
      <c r="C802" s="361"/>
      <c r="D802" s="379"/>
      <c r="E802" s="379"/>
      <c r="F802" s="379"/>
      <c r="G802" s="355"/>
      <c r="H802" s="373"/>
      <c r="I802" s="355"/>
      <c r="J802" s="370"/>
      <c r="K802" s="164" t="s">
        <v>650</v>
      </c>
      <c r="L802" s="159"/>
    </row>
    <row r="803" spans="1:12" s="151" customFormat="1" ht="12.6" customHeight="1" x14ac:dyDescent="0.25">
      <c r="A803" s="146"/>
      <c r="B803" s="376"/>
      <c r="C803" s="361"/>
      <c r="D803" s="379"/>
      <c r="E803" s="379"/>
      <c r="F803" s="379"/>
      <c r="G803" s="355"/>
      <c r="H803" s="373"/>
      <c r="I803" s="355"/>
      <c r="J803" s="370"/>
      <c r="K803" s="164" t="s">
        <v>651</v>
      </c>
      <c r="L803" s="159"/>
    </row>
    <row r="804" spans="1:12" s="151" customFormat="1" ht="12.6" customHeight="1" x14ac:dyDescent="0.25">
      <c r="A804" s="146"/>
      <c r="B804" s="376"/>
      <c r="C804" s="361"/>
      <c r="D804" s="379"/>
      <c r="E804" s="379"/>
      <c r="F804" s="379"/>
      <c r="G804" s="355"/>
      <c r="H804" s="373"/>
      <c r="I804" s="355"/>
      <c r="J804" s="370"/>
      <c r="K804" s="164" t="s">
        <v>652</v>
      </c>
      <c r="L804" s="159"/>
    </row>
    <row r="805" spans="1:12" s="151" customFormat="1" ht="12.6" customHeight="1" x14ac:dyDescent="0.25">
      <c r="A805" s="146"/>
      <c r="B805" s="377"/>
      <c r="C805" s="362"/>
      <c r="D805" s="380"/>
      <c r="E805" s="380"/>
      <c r="F805" s="380"/>
      <c r="G805" s="356"/>
      <c r="H805" s="374"/>
      <c r="I805" s="356"/>
      <c r="J805" s="371"/>
      <c r="K805" s="161" t="s">
        <v>287</v>
      </c>
      <c r="L805" s="159"/>
    </row>
    <row r="806" spans="1:12" s="151" customFormat="1" ht="12.6" customHeight="1" x14ac:dyDescent="0.3">
      <c r="A806" s="146"/>
      <c r="B806" s="146"/>
      <c r="C806" s="147"/>
      <c r="D806" s="148"/>
      <c r="E806" s="148"/>
      <c r="F806" s="148"/>
      <c r="G806" s="149"/>
      <c r="H806" s="150"/>
      <c r="I806" s="149"/>
      <c r="J806" s="158"/>
      <c r="K806" s="157"/>
      <c r="L806" s="159"/>
    </row>
    <row r="807" spans="1:12" s="151" customFormat="1" ht="12.6" customHeight="1" x14ac:dyDescent="0.25">
      <c r="A807" s="146"/>
      <c r="B807" s="375" t="s">
        <v>92</v>
      </c>
      <c r="C807" s="360">
        <v>306</v>
      </c>
      <c r="D807" s="378">
        <v>18.600000000000001</v>
      </c>
      <c r="E807" s="378">
        <v>8.1</v>
      </c>
      <c r="F807" s="378">
        <v>150.66</v>
      </c>
      <c r="G807" s="354">
        <v>180.18935999999999</v>
      </c>
      <c r="H807" s="372" t="s">
        <v>463</v>
      </c>
      <c r="I807" s="354" t="s">
        <v>14</v>
      </c>
      <c r="J807" s="369" t="s">
        <v>322</v>
      </c>
      <c r="K807" s="164" t="s">
        <v>649</v>
      </c>
      <c r="L807" s="159"/>
    </row>
    <row r="808" spans="1:12" s="151" customFormat="1" ht="12.6" customHeight="1" x14ac:dyDescent="0.25">
      <c r="A808" s="146"/>
      <c r="B808" s="376"/>
      <c r="C808" s="361"/>
      <c r="D808" s="379"/>
      <c r="E808" s="379"/>
      <c r="F808" s="379"/>
      <c r="G808" s="355"/>
      <c r="H808" s="373"/>
      <c r="I808" s="355"/>
      <c r="J808" s="370"/>
      <c r="K808" s="164" t="s">
        <v>650</v>
      </c>
      <c r="L808" s="159"/>
    </row>
    <row r="809" spans="1:12" s="151" customFormat="1" ht="12.6" customHeight="1" x14ac:dyDescent="0.25">
      <c r="A809" s="146"/>
      <c r="B809" s="376"/>
      <c r="C809" s="361"/>
      <c r="D809" s="379"/>
      <c r="E809" s="379"/>
      <c r="F809" s="379"/>
      <c r="G809" s="355"/>
      <c r="H809" s="373"/>
      <c r="I809" s="355"/>
      <c r="J809" s="370"/>
      <c r="K809" s="164" t="s">
        <v>651</v>
      </c>
      <c r="L809" s="159"/>
    </row>
    <row r="810" spans="1:12" s="151" customFormat="1" ht="12.6" customHeight="1" x14ac:dyDescent="0.25">
      <c r="A810" s="146"/>
      <c r="B810" s="376"/>
      <c r="C810" s="361"/>
      <c r="D810" s="379"/>
      <c r="E810" s="379"/>
      <c r="F810" s="379"/>
      <c r="G810" s="355"/>
      <c r="H810" s="373"/>
      <c r="I810" s="355"/>
      <c r="J810" s="370"/>
      <c r="K810" s="164" t="s">
        <v>652</v>
      </c>
      <c r="L810" s="159"/>
    </row>
    <row r="811" spans="1:12" s="151" customFormat="1" ht="12.6" customHeight="1" x14ac:dyDescent="0.25">
      <c r="A811" s="146"/>
      <c r="B811" s="377"/>
      <c r="C811" s="362"/>
      <c r="D811" s="380"/>
      <c r="E811" s="380"/>
      <c r="F811" s="380"/>
      <c r="G811" s="356"/>
      <c r="H811" s="374"/>
      <c r="I811" s="356"/>
      <c r="J811" s="371"/>
      <c r="K811" s="161" t="s">
        <v>287</v>
      </c>
      <c r="L811" s="159"/>
    </row>
    <row r="812" spans="1:12" s="151" customFormat="1" ht="12.6" customHeight="1" x14ac:dyDescent="0.3">
      <c r="A812" s="146"/>
      <c r="B812" s="146"/>
      <c r="C812" s="147"/>
      <c r="D812" s="148"/>
      <c r="E812" s="148"/>
      <c r="F812" s="148"/>
      <c r="G812" s="149"/>
      <c r="H812" s="150"/>
      <c r="I812" s="149"/>
      <c r="J812" s="158"/>
      <c r="K812" s="157"/>
      <c r="L812" s="159"/>
    </row>
    <row r="813" spans="1:12" s="151" customFormat="1" ht="12.6" customHeight="1" x14ac:dyDescent="0.25">
      <c r="A813" s="146"/>
      <c r="B813" s="375" t="s">
        <v>92</v>
      </c>
      <c r="C813" s="360">
        <v>307</v>
      </c>
      <c r="D813" s="378">
        <v>18.600000000000001</v>
      </c>
      <c r="E813" s="378">
        <v>8.1</v>
      </c>
      <c r="F813" s="378">
        <v>150.66</v>
      </c>
      <c r="G813" s="354">
        <v>180.18935999999999</v>
      </c>
      <c r="H813" s="372" t="s">
        <v>464</v>
      </c>
      <c r="I813" s="354" t="s">
        <v>14</v>
      </c>
      <c r="J813" s="369" t="s">
        <v>322</v>
      </c>
      <c r="K813" s="164" t="s">
        <v>649</v>
      </c>
      <c r="L813" s="159"/>
    </row>
    <row r="814" spans="1:12" s="151" customFormat="1" ht="12.6" customHeight="1" x14ac:dyDescent="0.25">
      <c r="A814" s="146"/>
      <c r="B814" s="376"/>
      <c r="C814" s="361"/>
      <c r="D814" s="379"/>
      <c r="E814" s="379"/>
      <c r="F814" s="379"/>
      <c r="G814" s="355"/>
      <c r="H814" s="373"/>
      <c r="I814" s="355"/>
      <c r="J814" s="370"/>
      <c r="K814" s="164" t="s">
        <v>650</v>
      </c>
      <c r="L814" s="159"/>
    </row>
    <row r="815" spans="1:12" s="151" customFormat="1" ht="12.6" customHeight="1" x14ac:dyDescent="0.25">
      <c r="A815" s="146"/>
      <c r="B815" s="376"/>
      <c r="C815" s="361"/>
      <c r="D815" s="379"/>
      <c r="E815" s="379"/>
      <c r="F815" s="379"/>
      <c r="G815" s="355"/>
      <c r="H815" s="373"/>
      <c r="I815" s="355"/>
      <c r="J815" s="370"/>
      <c r="K815" s="164" t="s">
        <v>651</v>
      </c>
      <c r="L815" s="159"/>
    </row>
    <row r="816" spans="1:12" s="151" customFormat="1" ht="12.6" customHeight="1" x14ac:dyDescent="0.25">
      <c r="A816" s="146"/>
      <c r="B816" s="376"/>
      <c r="C816" s="361"/>
      <c r="D816" s="379"/>
      <c r="E816" s="379"/>
      <c r="F816" s="379"/>
      <c r="G816" s="355"/>
      <c r="H816" s="373"/>
      <c r="I816" s="355"/>
      <c r="J816" s="370"/>
      <c r="K816" s="164" t="s">
        <v>652</v>
      </c>
      <c r="L816" s="159"/>
    </row>
    <row r="817" spans="1:12" s="151" customFormat="1" ht="12.6" customHeight="1" x14ac:dyDescent="0.25">
      <c r="A817" s="146"/>
      <c r="B817" s="377"/>
      <c r="C817" s="362"/>
      <c r="D817" s="380"/>
      <c r="E817" s="380"/>
      <c r="F817" s="380"/>
      <c r="G817" s="356"/>
      <c r="H817" s="374"/>
      <c r="I817" s="356"/>
      <c r="J817" s="371"/>
      <c r="K817" s="161" t="s">
        <v>287</v>
      </c>
      <c r="L817" s="159"/>
    </row>
    <row r="818" spans="1:12" s="151" customFormat="1" ht="12.6" customHeight="1" x14ac:dyDescent="0.3">
      <c r="A818" s="146"/>
      <c r="B818" s="146"/>
      <c r="C818" s="147"/>
      <c r="D818" s="148"/>
      <c r="E818" s="148"/>
      <c r="F818" s="148"/>
      <c r="G818" s="149"/>
      <c r="H818" s="150"/>
      <c r="I818" s="149"/>
      <c r="J818" s="158"/>
      <c r="K818" s="157"/>
      <c r="L818" s="159"/>
    </row>
    <row r="819" spans="1:12" s="151" customFormat="1" ht="12.6" customHeight="1" x14ac:dyDescent="0.25">
      <c r="A819" s="146"/>
      <c r="B819" s="375" t="s">
        <v>92</v>
      </c>
      <c r="C819" s="360">
        <v>308</v>
      </c>
      <c r="D819" s="378">
        <v>18.600000000000001</v>
      </c>
      <c r="E819" s="378">
        <v>8.1</v>
      </c>
      <c r="F819" s="378">
        <v>150.66</v>
      </c>
      <c r="G819" s="354">
        <v>180.18935999999999</v>
      </c>
      <c r="H819" s="372" t="s">
        <v>465</v>
      </c>
      <c r="I819" s="354" t="s">
        <v>14</v>
      </c>
      <c r="J819" s="369" t="s">
        <v>322</v>
      </c>
      <c r="K819" s="164" t="s">
        <v>649</v>
      </c>
      <c r="L819" s="159"/>
    </row>
    <row r="820" spans="1:12" s="151" customFormat="1" ht="12.6" customHeight="1" x14ac:dyDescent="0.25">
      <c r="A820" s="146"/>
      <c r="B820" s="376"/>
      <c r="C820" s="361"/>
      <c r="D820" s="379"/>
      <c r="E820" s="379"/>
      <c r="F820" s="379"/>
      <c r="G820" s="355"/>
      <c r="H820" s="373"/>
      <c r="I820" s="355"/>
      <c r="J820" s="370"/>
      <c r="K820" s="164" t="s">
        <v>650</v>
      </c>
      <c r="L820" s="159"/>
    </row>
    <row r="821" spans="1:12" s="151" customFormat="1" ht="12.6" customHeight="1" x14ac:dyDescent="0.25">
      <c r="A821" s="146"/>
      <c r="B821" s="376"/>
      <c r="C821" s="361"/>
      <c r="D821" s="379"/>
      <c r="E821" s="379"/>
      <c r="F821" s="379"/>
      <c r="G821" s="355"/>
      <c r="H821" s="373"/>
      <c r="I821" s="355"/>
      <c r="J821" s="370"/>
      <c r="K821" s="164" t="s">
        <v>651</v>
      </c>
      <c r="L821" s="159"/>
    </row>
    <row r="822" spans="1:12" s="151" customFormat="1" ht="12.6" customHeight="1" x14ac:dyDescent="0.25">
      <c r="A822" s="146"/>
      <c r="B822" s="376"/>
      <c r="C822" s="361"/>
      <c r="D822" s="379"/>
      <c r="E822" s="379"/>
      <c r="F822" s="379"/>
      <c r="G822" s="355"/>
      <c r="H822" s="373"/>
      <c r="I822" s="355"/>
      <c r="J822" s="370"/>
      <c r="K822" s="164" t="s">
        <v>652</v>
      </c>
      <c r="L822" s="159"/>
    </row>
    <row r="823" spans="1:12" s="151" customFormat="1" ht="12.6" customHeight="1" x14ac:dyDescent="0.25">
      <c r="A823" s="146"/>
      <c r="B823" s="377"/>
      <c r="C823" s="362"/>
      <c r="D823" s="380"/>
      <c r="E823" s="380"/>
      <c r="F823" s="380"/>
      <c r="G823" s="356"/>
      <c r="H823" s="374"/>
      <c r="I823" s="356"/>
      <c r="J823" s="371"/>
      <c r="K823" s="161" t="s">
        <v>287</v>
      </c>
      <c r="L823" s="159"/>
    </row>
    <row r="824" spans="1:12" s="151" customFormat="1" ht="12.6" customHeight="1" x14ac:dyDescent="0.3">
      <c r="A824" s="146"/>
      <c r="B824" s="146"/>
      <c r="C824" s="147"/>
      <c r="D824" s="148"/>
      <c r="E824" s="148"/>
      <c r="F824" s="148"/>
      <c r="G824" s="149"/>
      <c r="H824" s="150"/>
      <c r="I824" s="149"/>
      <c r="J824" s="158"/>
      <c r="K824" s="157"/>
      <c r="L824" s="159"/>
    </row>
    <row r="825" spans="1:12" s="151" customFormat="1" ht="12.6" customHeight="1" x14ac:dyDescent="0.25">
      <c r="A825" s="146"/>
      <c r="B825" s="375" t="s">
        <v>92</v>
      </c>
      <c r="C825" s="360">
        <v>309</v>
      </c>
      <c r="D825" s="378">
        <v>18.600000000000001</v>
      </c>
      <c r="E825" s="378">
        <v>8.1</v>
      </c>
      <c r="F825" s="378">
        <v>150.66</v>
      </c>
      <c r="G825" s="354">
        <v>180.18935999999999</v>
      </c>
      <c r="H825" s="372" t="s">
        <v>466</v>
      </c>
      <c r="I825" s="354" t="s">
        <v>14</v>
      </c>
      <c r="J825" s="369" t="s">
        <v>322</v>
      </c>
      <c r="K825" s="164" t="s">
        <v>649</v>
      </c>
      <c r="L825" s="159"/>
    </row>
    <row r="826" spans="1:12" s="151" customFormat="1" ht="12.6" customHeight="1" x14ac:dyDescent="0.25">
      <c r="A826" s="146"/>
      <c r="B826" s="376"/>
      <c r="C826" s="361"/>
      <c r="D826" s="379"/>
      <c r="E826" s="379"/>
      <c r="F826" s="379"/>
      <c r="G826" s="355"/>
      <c r="H826" s="373"/>
      <c r="I826" s="355"/>
      <c r="J826" s="370"/>
      <c r="K826" s="164" t="s">
        <v>650</v>
      </c>
      <c r="L826" s="159"/>
    </row>
    <row r="827" spans="1:12" s="151" customFormat="1" ht="12.6" customHeight="1" x14ac:dyDescent="0.25">
      <c r="A827" s="146"/>
      <c r="B827" s="376"/>
      <c r="C827" s="361"/>
      <c r="D827" s="379"/>
      <c r="E827" s="379"/>
      <c r="F827" s="379"/>
      <c r="G827" s="355"/>
      <c r="H827" s="373"/>
      <c r="I827" s="355"/>
      <c r="J827" s="370"/>
      <c r="K827" s="164" t="s">
        <v>651</v>
      </c>
      <c r="L827" s="159"/>
    </row>
    <row r="828" spans="1:12" s="151" customFormat="1" ht="12.6" customHeight="1" x14ac:dyDescent="0.25">
      <c r="A828" s="146"/>
      <c r="B828" s="376"/>
      <c r="C828" s="361"/>
      <c r="D828" s="379"/>
      <c r="E828" s="379"/>
      <c r="F828" s="379"/>
      <c r="G828" s="355"/>
      <c r="H828" s="373"/>
      <c r="I828" s="355"/>
      <c r="J828" s="370"/>
      <c r="K828" s="164" t="s">
        <v>652</v>
      </c>
      <c r="L828" s="159"/>
    </row>
    <row r="829" spans="1:12" s="151" customFormat="1" ht="12.6" customHeight="1" x14ac:dyDescent="0.25">
      <c r="A829" s="146"/>
      <c r="B829" s="377"/>
      <c r="C829" s="362"/>
      <c r="D829" s="380"/>
      <c r="E829" s="380"/>
      <c r="F829" s="380"/>
      <c r="G829" s="356"/>
      <c r="H829" s="374"/>
      <c r="I829" s="356"/>
      <c r="J829" s="371"/>
      <c r="K829" s="161" t="s">
        <v>287</v>
      </c>
      <c r="L829" s="159"/>
    </row>
    <row r="830" spans="1:12" s="151" customFormat="1" ht="12.6" customHeight="1" x14ac:dyDescent="0.3">
      <c r="A830" s="146"/>
      <c r="B830" s="146"/>
      <c r="C830" s="147"/>
      <c r="D830" s="148"/>
      <c r="E830" s="148"/>
      <c r="F830" s="148"/>
      <c r="G830" s="149"/>
      <c r="H830" s="150"/>
      <c r="I830" s="149"/>
      <c r="J830" s="158"/>
      <c r="K830" s="157"/>
      <c r="L830" s="159"/>
    </row>
    <row r="831" spans="1:12" s="151" customFormat="1" ht="12.6" customHeight="1" x14ac:dyDescent="0.25">
      <c r="A831" s="146"/>
      <c r="B831" s="375" t="s">
        <v>92</v>
      </c>
      <c r="C831" s="360">
        <v>310</v>
      </c>
      <c r="D831" s="378">
        <v>18.600000000000001</v>
      </c>
      <c r="E831" s="378">
        <v>8.1</v>
      </c>
      <c r="F831" s="378">
        <v>150.66</v>
      </c>
      <c r="G831" s="354">
        <v>180.18935999999999</v>
      </c>
      <c r="H831" s="372" t="s">
        <v>467</v>
      </c>
      <c r="I831" s="354" t="s">
        <v>14</v>
      </c>
      <c r="J831" s="369" t="s">
        <v>322</v>
      </c>
      <c r="K831" s="164" t="s">
        <v>649</v>
      </c>
      <c r="L831" s="159"/>
    </row>
    <row r="832" spans="1:12" s="151" customFormat="1" ht="12.6" customHeight="1" x14ac:dyDescent="0.25">
      <c r="A832" s="146"/>
      <c r="B832" s="376"/>
      <c r="C832" s="361"/>
      <c r="D832" s="379"/>
      <c r="E832" s="379"/>
      <c r="F832" s="379"/>
      <c r="G832" s="355"/>
      <c r="H832" s="373"/>
      <c r="I832" s="355"/>
      <c r="J832" s="370"/>
      <c r="K832" s="164" t="s">
        <v>650</v>
      </c>
      <c r="L832" s="159"/>
    </row>
    <row r="833" spans="1:12" s="151" customFormat="1" ht="12.6" customHeight="1" x14ac:dyDescent="0.25">
      <c r="A833" s="146"/>
      <c r="B833" s="376"/>
      <c r="C833" s="361"/>
      <c r="D833" s="379"/>
      <c r="E833" s="379"/>
      <c r="F833" s="379"/>
      <c r="G833" s="355"/>
      <c r="H833" s="373"/>
      <c r="I833" s="355"/>
      <c r="J833" s="370"/>
      <c r="K833" s="164" t="s">
        <v>651</v>
      </c>
      <c r="L833" s="159"/>
    </row>
    <row r="834" spans="1:12" s="151" customFormat="1" ht="12.6" customHeight="1" x14ac:dyDescent="0.25">
      <c r="A834" s="146"/>
      <c r="B834" s="376"/>
      <c r="C834" s="361"/>
      <c r="D834" s="379"/>
      <c r="E834" s="379"/>
      <c r="F834" s="379"/>
      <c r="G834" s="355"/>
      <c r="H834" s="373"/>
      <c r="I834" s="355"/>
      <c r="J834" s="370"/>
      <c r="K834" s="164" t="s">
        <v>652</v>
      </c>
      <c r="L834" s="159"/>
    </row>
    <row r="835" spans="1:12" s="151" customFormat="1" ht="12.6" customHeight="1" x14ac:dyDescent="0.25">
      <c r="A835" s="146"/>
      <c r="B835" s="377"/>
      <c r="C835" s="362"/>
      <c r="D835" s="380"/>
      <c r="E835" s="380"/>
      <c r="F835" s="380"/>
      <c r="G835" s="356"/>
      <c r="H835" s="374"/>
      <c r="I835" s="356"/>
      <c r="J835" s="371"/>
      <c r="K835" s="161" t="s">
        <v>287</v>
      </c>
      <c r="L835" s="159"/>
    </row>
    <row r="836" spans="1:12" s="151" customFormat="1" ht="12.6" customHeight="1" x14ac:dyDescent="0.3">
      <c r="A836" s="146"/>
      <c r="B836" s="146"/>
      <c r="C836" s="147"/>
      <c r="D836" s="148"/>
      <c r="E836" s="148"/>
      <c r="F836" s="148"/>
      <c r="G836" s="149"/>
      <c r="H836" s="150"/>
      <c r="I836" s="149"/>
      <c r="J836" s="158"/>
      <c r="K836" s="157"/>
      <c r="L836" s="159"/>
    </row>
    <row r="837" spans="1:12" s="151" customFormat="1" ht="12.6" customHeight="1" x14ac:dyDescent="0.25">
      <c r="A837" s="146"/>
      <c r="B837" s="375" t="s">
        <v>92</v>
      </c>
      <c r="C837" s="360">
        <v>311</v>
      </c>
      <c r="D837" s="378">
        <v>18.600000000000001</v>
      </c>
      <c r="E837" s="378">
        <v>8.1</v>
      </c>
      <c r="F837" s="378">
        <v>150.66</v>
      </c>
      <c r="G837" s="354">
        <v>180.18935999999999</v>
      </c>
      <c r="H837" s="372" t="s">
        <v>468</v>
      </c>
      <c r="I837" s="354" t="s">
        <v>14</v>
      </c>
      <c r="J837" s="369" t="s">
        <v>322</v>
      </c>
      <c r="K837" s="164" t="s">
        <v>649</v>
      </c>
      <c r="L837" s="159"/>
    </row>
    <row r="838" spans="1:12" s="151" customFormat="1" ht="12.6" customHeight="1" x14ac:dyDescent="0.25">
      <c r="A838" s="146"/>
      <c r="B838" s="376"/>
      <c r="C838" s="361"/>
      <c r="D838" s="379"/>
      <c r="E838" s="379"/>
      <c r="F838" s="379"/>
      <c r="G838" s="355"/>
      <c r="H838" s="373"/>
      <c r="I838" s="355"/>
      <c r="J838" s="370"/>
      <c r="K838" s="164" t="s">
        <v>650</v>
      </c>
      <c r="L838" s="159"/>
    </row>
    <row r="839" spans="1:12" s="151" customFormat="1" ht="12.6" customHeight="1" x14ac:dyDescent="0.25">
      <c r="A839" s="146"/>
      <c r="B839" s="376"/>
      <c r="C839" s="361"/>
      <c r="D839" s="379"/>
      <c r="E839" s="379"/>
      <c r="F839" s="379"/>
      <c r="G839" s="355"/>
      <c r="H839" s="373"/>
      <c r="I839" s="355"/>
      <c r="J839" s="370"/>
      <c r="K839" s="164" t="s">
        <v>651</v>
      </c>
      <c r="L839" s="159"/>
    </row>
    <row r="840" spans="1:12" s="151" customFormat="1" ht="12.6" customHeight="1" x14ac:dyDescent="0.25">
      <c r="A840" s="146"/>
      <c r="B840" s="376"/>
      <c r="C840" s="361"/>
      <c r="D840" s="379"/>
      <c r="E840" s="379"/>
      <c r="F840" s="379"/>
      <c r="G840" s="355"/>
      <c r="H840" s="373"/>
      <c r="I840" s="355"/>
      <c r="J840" s="370"/>
      <c r="K840" s="164" t="s">
        <v>652</v>
      </c>
      <c r="L840" s="159"/>
    </row>
    <row r="841" spans="1:12" s="151" customFormat="1" ht="12.6" customHeight="1" x14ac:dyDescent="0.25">
      <c r="A841" s="146"/>
      <c r="B841" s="377"/>
      <c r="C841" s="362"/>
      <c r="D841" s="380"/>
      <c r="E841" s="380"/>
      <c r="F841" s="380"/>
      <c r="G841" s="356"/>
      <c r="H841" s="374"/>
      <c r="I841" s="356"/>
      <c r="J841" s="371"/>
      <c r="K841" s="161" t="s">
        <v>287</v>
      </c>
      <c r="L841" s="159"/>
    </row>
    <row r="842" spans="1:12" s="151" customFormat="1" ht="12.6" customHeight="1" x14ac:dyDescent="0.25">
      <c r="A842" s="146"/>
      <c r="B842" s="146"/>
      <c r="C842" s="147"/>
      <c r="D842" s="148"/>
      <c r="E842" s="148"/>
      <c r="F842" s="148"/>
      <c r="G842" s="149"/>
      <c r="H842" s="150"/>
      <c r="I842" s="149"/>
      <c r="J842" s="158"/>
      <c r="K842" s="164"/>
      <c r="L842" s="159"/>
    </row>
    <row r="843" spans="1:12" s="151" customFormat="1" ht="12.6" customHeight="1" x14ac:dyDescent="0.25">
      <c r="A843" s="146"/>
      <c r="B843" s="375" t="s">
        <v>92</v>
      </c>
      <c r="C843" s="360">
        <v>312</v>
      </c>
      <c r="D843" s="378">
        <v>18.600000000000001</v>
      </c>
      <c r="E843" s="378">
        <v>8.1</v>
      </c>
      <c r="F843" s="378">
        <v>150.66</v>
      </c>
      <c r="G843" s="354">
        <v>180.18935999999999</v>
      </c>
      <c r="H843" s="372" t="s">
        <v>469</v>
      </c>
      <c r="I843" s="354" t="s">
        <v>14</v>
      </c>
      <c r="J843" s="369" t="s">
        <v>322</v>
      </c>
      <c r="K843" s="164" t="s">
        <v>649</v>
      </c>
      <c r="L843" s="159"/>
    </row>
    <row r="844" spans="1:12" s="151" customFormat="1" ht="12.6" customHeight="1" x14ac:dyDescent="0.25">
      <c r="A844" s="146"/>
      <c r="B844" s="376"/>
      <c r="C844" s="361"/>
      <c r="D844" s="379"/>
      <c r="E844" s="379"/>
      <c r="F844" s="379"/>
      <c r="G844" s="355"/>
      <c r="H844" s="373"/>
      <c r="I844" s="355"/>
      <c r="J844" s="370"/>
      <c r="K844" s="164" t="s">
        <v>650</v>
      </c>
      <c r="L844" s="159"/>
    </row>
    <row r="845" spans="1:12" s="151" customFormat="1" ht="12.6" customHeight="1" x14ac:dyDescent="0.25">
      <c r="A845" s="146"/>
      <c r="B845" s="376"/>
      <c r="C845" s="361"/>
      <c r="D845" s="379"/>
      <c r="E845" s="379"/>
      <c r="F845" s="379"/>
      <c r="G845" s="355"/>
      <c r="H845" s="373"/>
      <c r="I845" s="355"/>
      <c r="J845" s="370"/>
      <c r="K845" s="164" t="s">
        <v>651</v>
      </c>
      <c r="L845" s="159"/>
    </row>
    <row r="846" spans="1:12" s="151" customFormat="1" ht="12.6" customHeight="1" x14ac:dyDescent="0.25">
      <c r="A846" s="146"/>
      <c r="B846" s="376"/>
      <c r="C846" s="361"/>
      <c r="D846" s="379"/>
      <c r="E846" s="379"/>
      <c r="F846" s="379"/>
      <c r="G846" s="355"/>
      <c r="H846" s="373"/>
      <c r="I846" s="355"/>
      <c r="J846" s="370"/>
      <c r="K846" s="164" t="s">
        <v>652</v>
      </c>
      <c r="L846" s="159"/>
    </row>
    <row r="847" spans="1:12" s="151" customFormat="1" ht="12.6" customHeight="1" x14ac:dyDescent="0.25">
      <c r="A847" s="146"/>
      <c r="B847" s="377"/>
      <c r="C847" s="362"/>
      <c r="D847" s="380"/>
      <c r="E847" s="380"/>
      <c r="F847" s="380"/>
      <c r="G847" s="356"/>
      <c r="H847" s="374"/>
      <c r="I847" s="356"/>
      <c r="J847" s="371"/>
      <c r="K847" s="161" t="s">
        <v>287</v>
      </c>
      <c r="L847" s="159"/>
    </row>
    <row r="848" spans="1:12" s="151" customFormat="1" ht="12.6" customHeight="1" x14ac:dyDescent="0.3">
      <c r="A848" s="146"/>
      <c r="B848" s="146"/>
      <c r="C848" s="147"/>
      <c r="D848" s="148"/>
      <c r="E848" s="148"/>
      <c r="F848" s="148"/>
      <c r="G848" s="149"/>
      <c r="H848" s="150"/>
      <c r="I848" s="149"/>
      <c r="J848" s="158"/>
      <c r="K848" s="157"/>
      <c r="L848" s="159"/>
    </row>
    <row r="849" spans="1:12" s="151" customFormat="1" ht="12.6" customHeight="1" x14ac:dyDescent="0.25">
      <c r="A849" s="146"/>
      <c r="B849" s="375" t="s">
        <v>92</v>
      </c>
      <c r="C849" s="360">
        <v>313</v>
      </c>
      <c r="D849" s="378">
        <v>18.600000000000001</v>
      </c>
      <c r="E849" s="378">
        <v>8.1</v>
      </c>
      <c r="F849" s="378">
        <v>150.66</v>
      </c>
      <c r="G849" s="354">
        <v>180.18935999999999</v>
      </c>
      <c r="H849" s="372" t="s">
        <v>470</v>
      </c>
      <c r="I849" s="354" t="s">
        <v>14</v>
      </c>
      <c r="J849" s="369" t="s">
        <v>322</v>
      </c>
      <c r="K849" s="164" t="s">
        <v>649</v>
      </c>
      <c r="L849" s="159"/>
    </row>
    <row r="850" spans="1:12" s="151" customFormat="1" ht="12.6" customHeight="1" x14ac:dyDescent="0.25">
      <c r="A850" s="146"/>
      <c r="B850" s="376"/>
      <c r="C850" s="361"/>
      <c r="D850" s="379"/>
      <c r="E850" s="379"/>
      <c r="F850" s="379"/>
      <c r="G850" s="355"/>
      <c r="H850" s="373"/>
      <c r="I850" s="355"/>
      <c r="J850" s="370"/>
      <c r="K850" s="164" t="s">
        <v>650</v>
      </c>
      <c r="L850" s="159"/>
    </row>
    <row r="851" spans="1:12" s="151" customFormat="1" ht="12.6" customHeight="1" x14ac:dyDescent="0.25">
      <c r="A851" s="146"/>
      <c r="B851" s="376"/>
      <c r="C851" s="361"/>
      <c r="D851" s="379"/>
      <c r="E851" s="379"/>
      <c r="F851" s="379"/>
      <c r="G851" s="355"/>
      <c r="H851" s="373"/>
      <c r="I851" s="355"/>
      <c r="J851" s="370"/>
      <c r="K851" s="164" t="s">
        <v>651</v>
      </c>
      <c r="L851" s="159"/>
    </row>
    <row r="852" spans="1:12" s="151" customFormat="1" ht="12.6" customHeight="1" x14ac:dyDescent="0.25">
      <c r="A852" s="146"/>
      <c r="B852" s="376"/>
      <c r="C852" s="361"/>
      <c r="D852" s="379"/>
      <c r="E852" s="379"/>
      <c r="F852" s="379"/>
      <c r="G852" s="355"/>
      <c r="H852" s="373"/>
      <c r="I852" s="355"/>
      <c r="J852" s="370"/>
      <c r="K852" s="164" t="s">
        <v>652</v>
      </c>
      <c r="L852" s="159"/>
    </row>
    <row r="853" spans="1:12" s="151" customFormat="1" ht="12.6" customHeight="1" x14ac:dyDescent="0.25">
      <c r="A853" s="146"/>
      <c r="B853" s="377"/>
      <c r="C853" s="362"/>
      <c r="D853" s="380"/>
      <c r="E853" s="380"/>
      <c r="F853" s="380"/>
      <c r="G853" s="356"/>
      <c r="H853" s="374"/>
      <c r="I853" s="356"/>
      <c r="J853" s="371"/>
      <c r="K853" s="161" t="s">
        <v>287</v>
      </c>
      <c r="L853" s="159"/>
    </row>
    <row r="854" spans="1:12" s="151" customFormat="1" ht="12.6" customHeight="1" x14ac:dyDescent="0.3">
      <c r="A854" s="146"/>
      <c r="B854" s="146"/>
      <c r="C854" s="147"/>
      <c r="D854" s="148"/>
      <c r="E854" s="148"/>
      <c r="F854" s="148"/>
      <c r="G854" s="149"/>
      <c r="H854" s="150"/>
      <c r="I854" s="149"/>
      <c r="J854" s="158"/>
      <c r="K854" s="157"/>
      <c r="L854" s="159"/>
    </row>
    <row r="855" spans="1:12" s="151" customFormat="1" ht="12.6" customHeight="1" x14ac:dyDescent="0.25">
      <c r="A855" s="146"/>
      <c r="B855" s="375" t="s">
        <v>92</v>
      </c>
      <c r="C855" s="360">
        <v>314</v>
      </c>
      <c r="D855" s="378">
        <v>18.600000000000001</v>
      </c>
      <c r="E855" s="378">
        <v>8.1</v>
      </c>
      <c r="F855" s="378">
        <v>150.66</v>
      </c>
      <c r="G855" s="354">
        <v>180.18935999999999</v>
      </c>
      <c r="H855" s="372" t="s">
        <v>471</v>
      </c>
      <c r="I855" s="354" t="s">
        <v>14</v>
      </c>
      <c r="J855" s="369" t="s">
        <v>322</v>
      </c>
      <c r="K855" s="164" t="s">
        <v>649</v>
      </c>
      <c r="L855" s="159"/>
    </row>
    <row r="856" spans="1:12" s="151" customFormat="1" ht="12.6" customHeight="1" x14ac:dyDescent="0.25">
      <c r="A856" s="146"/>
      <c r="B856" s="376"/>
      <c r="C856" s="361"/>
      <c r="D856" s="379"/>
      <c r="E856" s="379"/>
      <c r="F856" s="379"/>
      <c r="G856" s="355"/>
      <c r="H856" s="373"/>
      <c r="I856" s="355"/>
      <c r="J856" s="370"/>
      <c r="K856" s="164" t="s">
        <v>650</v>
      </c>
      <c r="L856" s="159"/>
    </row>
    <row r="857" spans="1:12" s="151" customFormat="1" ht="12.6" customHeight="1" x14ac:dyDescent="0.25">
      <c r="A857" s="146"/>
      <c r="B857" s="376"/>
      <c r="C857" s="361"/>
      <c r="D857" s="379"/>
      <c r="E857" s="379"/>
      <c r="F857" s="379"/>
      <c r="G857" s="355"/>
      <c r="H857" s="373"/>
      <c r="I857" s="355"/>
      <c r="J857" s="370"/>
      <c r="K857" s="164" t="s">
        <v>651</v>
      </c>
      <c r="L857" s="159"/>
    </row>
    <row r="858" spans="1:12" s="151" customFormat="1" ht="12.6" customHeight="1" x14ac:dyDescent="0.25">
      <c r="A858" s="146"/>
      <c r="B858" s="376"/>
      <c r="C858" s="361"/>
      <c r="D858" s="379"/>
      <c r="E858" s="379"/>
      <c r="F858" s="379"/>
      <c r="G858" s="355"/>
      <c r="H858" s="373"/>
      <c r="I858" s="355"/>
      <c r="J858" s="370"/>
      <c r="K858" s="164" t="s">
        <v>652</v>
      </c>
      <c r="L858" s="159"/>
    </row>
    <row r="859" spans="1:12" s="151" customFormat="1" ht="12.6" customHeight="1" x14ac:dyDescent="0.25">
      <c r="A859" s="146"/>
      <c r="B859" s="377"/>
      <c r="C859" s="362"/>
      <c r="D859" s="380"/>
      <c r="E859" s="380"/>
      <c r="F859" s="380"/>
      <c r="G859" s="356"/>
      <c r="H859" s="374"/>
      <c r="I859" s="356"/>
      <c r="J859" s="371"/>
      <c r="K859" s="161" t="s">
        <v>287</v>
      </c>
      <c r="L859" s="159"/>
    </row>
    <row r="860" spans="1:12" s="151" customFormat="1" ht="12.6" customHeight="1" x14ac:dyDescent="0.3">
      <c r="A860" s="146"/>
      <c r="B860" s="146"/>
      <c r="C860" s="147"/>
      <c r="D860" s="148"/>
      <c r="E860" s="148"/>
      <c r="F860" s="148"/>
      <c r="G860" s="149"/>
      <c r="H860" s="150"/>
      <c r="I860" s="149"/>
      <c r="J860" s="158"/>
      <c r="K860" s="157"/>
      <c r="L860" s="159"/>
    </row>
    <row r="861" spans="1:12" s="151" customFormat="1" ht="12.6" customHeight="1" x14ac:dyDescent="0.25">
      <c r="A861" s="146"/>
      <c r="B861" s="375" t="s">
        <v>92</v>
      </c>
      <c r="C861" s="360">
        <v>315</v>
      </c>
      <c r="D861" s="378">
        <v>18.600000000000001</v>
      </c>
      <c r="E861" s="378">
        <v>8.1</v>
      </c>
      <c r="F861" s="378">
        <v>150.66</v>
      </c>
      <c r="G861" s="354">
        <v>180.18935999999999</v>
      </c>
      <c r="H861" s="372" t="s">
        <v>472</v>
      </c>
      <c r="I861" s="354" t="s">
        <v>14</v>
      </c>
      <c r="J861" s="369" t="s">
        <v>322</v>
      </c>
      <c r="K861" s="164" t="s">
        <v>649</v>
      </c>
      <c r="L861" s="159"/>
    </row>
    <row r="862" spans="1:12" s="151" customFormat="1" ht="12.6" customHeight="1" x14ac:dyDescent="0.25">
      <c r="A862" s="146"/>
      <c r="B862" s="376"/>
      <c r="C862" s="361"/>
      <c r="D862" s="379"/>
      <c r="E862" s="379"/>
      <c r="F862" s="379"/>
      <c r="G862" s="355"/>
      <c r="H862" s="373"/>
      <c r="I862" s="355"/>
      <c r="J862" s="370"/>
      <c r="K862" s="164" t="s">
        <v>650</v>
      </c>
      <c r="L862" s="159"/>
    </row>
    <row r="863" spans="1:12" s="151" customFormat="1" ht="12.6" customHeight="1" x14ac:dyDescent="0.25">
      <c r="A863" s="146"/>
      <c r="B863" s="376"/>
      <c r="C863" s="361"/>
      <c r="D863" s="379"/>
      <c r="E863" s="379"/>
      <c r="F863" s="379"/>
      <c r="G863" s="355"/>
      <c r="H863" s="373"/>
      <c r="I863" s="355"/>
      <c r="J863" s="370"/>
      <c r="K863" s="164" t="s">
        <v>651</v>
      </c>
      <c r="L863" s="159"/>
    </row>
    <row r="864" spans="1:12" s="151" customFormat="1" ht="12.6" customHeight="1" x14ac:dyDescent="0.25">
      <c r="A864" s="146"/>
      <c r="B864" s="376"/>
      <c r="C864" s="361"/>
      <c r="D864" s="379"/>
      <c r="E864" s="379"/>
      <c r="F864" s="379"/>
      <c r="G864" s="355"/>
      <c r="H864" s="373"/>
      <c r="I864" s="355"/>
      <c r="J864" s="370"/>
      <c r="K864" s="164" t="s">
        <v>652</v>
      </c>
      <c r="L864" s="159"/>
    </row>
    <row r="865" spans="1:12" s="151" customFormat="1" ht="12.6" customHeight="1" x14ac:dyDescent="0.25">
      <c r="A865" s="146"/>
      <c r="B865" s="377"/>
      <c r="C865" s="362"/>
      <c r="D865" s="380"/>
      <c r="E865" s="380"/>
      <c r="F865" s="380"/>
      <c r="G865" s="356"/>
      <c r="H865" s="374"/>
      <c r="I865" s="356"/>
      <c r="J865" s="371"/>
      <c r="K865" s="161" t="s">
        <v>287</v>
      </c>
      <c r="L865" s="159"/>
    </row>
    <row r="866" spans="1:12" s="151" customFormat="1" ht="12.6" customHeight="1" x14ac:dyDescent="0.3">
      <c r="A866" s="146"/>
      <c r="B866" s="146"/>
      <c r="C866" s="147"/>
      <c r="D866" s="148"/>
      <c r="E866" s="148"/>
      <c r="F866" s="148"/>
      <c r="G866" s="149"/>
      <c r="H866" s="150"/>
      <c r="I866" s="149"/>
      <c r="J866" s="158"/>
      <c r="K866" s="157"/>
      <c r="L866" s="159"/>
    </row>
    <row r="867" spans="1:12" s="151" customFormat="1" ht="12.6" customHeight="1" x14ac:dyDescent="0.25">
      <c r="A867" s="146"/>
      <c r="B867" s="375" t="s">
        <v>92</v>
      </c>
      <c r="C867" s="360">
        <v>316</v>
      </c>
      <c r="D867" s="378">
        <v>18.600000000000001</v>
      </c>
      <c r="E867" s="378">
        <v>8.1</v>
      </c>
      <c r="F867" s="378">
        <v>150.66</v>
      </c>
      <c r="G867" s="354">
        <v>180.18935999999999</v>
      </c>
      <c r="H867" s="372" t="s">
        <v>473</v>
      </c>
      <c r="I867" s="354" t="s">
        <v>14</v>
      </c>
      <c r="J867" s="369" t="s">
        <v>322</v>
      </c>
      <c r="K867" s="164" t="s">
        <v>649</v>
      </c>
      <c r="L867" s="159"/>
    </row>
    <row r="868" spans="1:12" s="151" customFormat="1" ht="12.6" customHeight="1" x14ac:dyDescent="0.25">
      <c r="A868" s="146"/>
      <c r="B868" s="376"/>
      <c r="C868" s="361"/>
      <c r="D868" s="379"/>
      <c r="E868" s="379"/>
      <c r="F868" s="379"/>
      <c r="G868" s="355"/>
      <c r="H868" s="373"/>
      <c r="I868" s="355"/>
      <c r="J868" s="370"/>
      <c r="K868" s="164" t="s">
        <v>650</v>
      </c>
      <c r="L868" s="159"/>
    </row>
    <row r="869" spans="1:12" s="151" customFormat="1" ht="12.6" customHeight="1" x14ac:dyDescent="0.25">
      <c r="A869" s="146"/>
      <c r="B869" s="376"/>
      <c r="C869" s="361"/>
      <c r="D869" s="379"/>
      <c r="E869" s="379"/>
      <c r="F869" s="379"/>
      <c r="G869" s="355"/>
      <c r="H869" s="373"/>
      <c r="I869" s="355"/>
      <c r="J869" s="370"/>
      <c r="K869" s="164" t="s">
        <v>651</v>
      </c>
      <c r="L869" s="159"/>
    </row>
    <row r="870" spans="1:12" s="151" customFormat="1" ht="12.6" customHeight="1" x14ac:dyDescent="0.25">
      <c r="A870" s="146"/>
      <c r="B870" s="376"/>
      <c r="C870" s="361"/>
      <c r="D870" s="379"/>
      <c r="E870" s="379"/>
      <c r="F870" s="379"/>
      <c r="G870" s="355"/>
      <c r="H870" s="373"/>
      <c r="I870" s="355"/>
      <c r="J870" s="370"/>
      <c r="K870" s="164" t="s">
        <v>652</v>
      </c>
      <c r="L870" s="159"/>
    </row>
    <row r="871" spans="1:12" s="151" customFormat="1" ht="12.6" customHeight="1" x14ac:dyDescent="0.25">
      <c r="A871" s="146"/>
      <c r="B871" s="377"/>
      <c r="C871" s="362"/>
      <c r="D871" s="380"/>
      <c r="E871" s="380"/>
      <c r="F871" s="380"/>
      <c r="G871" s="356"/>
      <c r="H871" s="374"/>
      <c r="I871" s="356"/>
      <c r="J871" s="371"/>
      <c r="K871" s="161" t="s">
        <v>287</v>
      </c>
      <c r="L871" s="159"/>
    </row>
    <row r="872" spans="1:12" s="151" customFormat="1" ht="12.6" customHeight="1" x14ac:dyDescent="0.3">
      <c r="A872" s="146"/>
      <c r="B872" s="146"/>
      <c r="C872" s="147"/>
      <c r="D872" s="148"/>
      <c r="E872" s="148"/>
      <c r="F872" s="148"/>
      <c r="G872" s="149"/>
      <c r="H872" s="150"/>
      <c r="I872" s="149"/>
      <c r="J872" s="158"/>
      <c r="K872" s="157"/>
      <c r="L872" s="159"/>
    </row>
    <row r="873" spans="1:12" s="151" customFormat="1" ht="12.6" customHeight="1" x14ac:dyDescent="0.25">
      <c r="A873" s="146"/>
      <c r="B873" s="375" t="s">
        <v>92</v>
      </c>
      <c r="C873" s="360">
        <v>317</v>
      </c>
      <c r="D873" s="378">
        <v>18.600000000000001</v>
      </c>
      <c r="E873" s="378">
        <v>8.1</v>
      </c>
      <c r="F873" s="378">
        <v>150.66</v>
      </c>
      <c r="G873" s="354">
        <v>180.18935999999999</v>
      </c>
      <c r="H873" s="372" t="s">
        <v>474</v>
      </c>
      <c r="I873" s="354" t="s">
        <v>14</v>
      </c>
      <c r="J873" s="369" t="s">
        <v>322</v>
      </c>
      <c r="K873" s="164" t="s">
        <v>649</v>
      </c>
      <c r="L873" s="159"/>
    </row>
    <row r="874" spans="1:12" s="151" customFormat="1" ht="12.6" customHeight="1" x14ac:dyDescent="0.25">
      <c r="A874" s="146"/>
      <c r="B874" s="376"/>
      <c r="C874" s="361"/>
      <c r="D874" s="379"/>
      <c r="E874" s="379"/>
      <c r="F874" s="379"/>
      <c r="G874" s="355"/>
      <c r="H874" s="373"/>
      <c r="I874" s="355"/>
      <c r="J874" s="370"/>
      <c r="K874" s="164" t="s">
        <v>650</v>
      </c>
      <c r="L874" s="159"/>
    </row>
    <row r="875" spans="1:12" s="151" customFormat="1" ht="12.6" customHeight="1" x14ac:dyDescent="0.25">
      <c r="A875" s="146"/>
      <c r="B875" s="376"/>
      <c r="C875" s="361"/>
      <c r="D875" s="379"/>
      <c r="E875" s="379"/>
      <c r="F875" s="379"/>
      <c r="G875" s="355"/>
      <c r="H875" s="373"/>
      <c r="I875" s="355"/>
      <c r="J875" s="370"/>
      <c r="K875" s="164" t="s">
        <v>651</v>
      </c>
      <c r="L875" s="159"/>
    </row>
    <row r="876" spans="1:12" s="151" customFormat="1" ht="12.6" customHeight="1" x14ac:dyDescent="0.25">
      <c r="A876" s="146"/>
      <c r="B876" s="376"/>
      <c r="C876" s="361"/>
      <c r="D876" s="379"/>
      <c r="E876" s="379"/>
      <c r="F876" s="379"/>
      <c r="G876" s="355"/>
      <c r="H876" s="373"/>
      <c r="I876" s="355"/>
      <c r="J876" s="370"/>
      <c r="K876" s="164" t="s">
        <v>652</v>
      </c>
      <c r="L876" s="159"/>
    </row>
    <row r="877" spans="1:12" s="151" customFormat="1" ht="12.6" customHeight="1" x14ac:dyDescent="0.25">
      <c r="A877" s="146"/>
      <c r="B877" s="377"/>
      <c r="C877" s="362"/>
      <c r="D877" s="380"/>
      <c r="E877" s="380"/>
      <c r="F877" s="380"/>
      <c r="G877" s="356"/>
      <c r="H877" s="374"/>
      <c r="I877" s="356"/>
      <c r="J877" s="371"/>
      <c r="K877" s="161" t="s">
        <v>287</v>
      </c>
      <c r="L877" s="159"/>
    </row>
    <row r="878" spans="1:12" s="151" customFormat="1" ht="12.6" customHeight="1" x14ac:dyDescent="0.3">
      <c r="A878" s="146"/>
      <c r="B878" s="146"/>
      <c r="C878" s="147"/>
      <c r="D878" s="148"/>
      <c r="E878" s="148"/>
      <c r="F878" s="148"/>
      <c r="G878" s="149"/>
      <c r="H878" s="150"/>
      <c r="I878" s="149"/>
      <c r="J878" s="158"/>
      <c r="K878" s="157"/>
      <c r="L878" s="159"/>
    </row>
    <row r="879" spans="1:12" s="151" customFormat="1" ht="12.6" customHeight="1" x14ac:dyDescent="0.25">
      <c r="A879" s="146"/>
      <c r="B879" s="375" t="s">
        <v>92</v>
      </c>
      <c r="C879" s="360">
        <v>318</v>
      </c>
      <c r="D879" s="378">
        <v>18.600000000000001</v>
      </c>
      <c r="E879" s="378">
        <v>8.1</v>
      </c>
      <c r="F879" s="378">
        <v>150.66</v>
      </c>
      <c r="G879" s="354">
        <v>180.18935999999999</v>
      </c>
      <c r="H879" s="372" t="s">
        <v>475</v>
      </c>
      <c r="I879" s="354" t="s">
        <v>14</v>
      </c>
      <c r="J879" s="369" t="s">
        <v>322</v>
      </c>
      <c r="K879" s="164" t="s">
        <v>649</v>
      </c>
      <c r="L879" s="159"/>
    </row>
    <row r="880" spans="1:12" s="151" customFormat="1" ht="12.6" customHeight="1" x14ac:dyDescent="0.25">
      <c r="A880" s="146"/>
      <c r="B880" s="376"/>
      <c r="C880" s="361"/>
      <c r="D880" s="379"/>
      <c r="E880" s="379"/>
      <c r="F880" s="379"/>
      <c r="G880" s="355"/>
      <c r="H880" s="373"/>
      <c r="I880" s="355"/>
      <c r="J880" s="370"/>
      <c r="K880" s="164" t="s">
        <v>650</v>
      </c>
      <c r="L880" s="159"/>
    </row>
    <row r="881" spans="1:12" s="151" customFormat="1" ht="12.6" customHeight="1" x14ac:dyDescent="0.25">
      <c r="A881" s="146"/>
      <c r="B881" s="376"/>
      <c r="C881" s="361"/>
      <c r="D881" s="379"/>
      <c r="E881" s="379"/>
      <c r="F881" s="379"/>
      <c r="G881" s="355"/>
      <c r="H881" s="373"/>
      <c r="I881" s="355"/>
      <c r="J881" s="370"/>
      <c r="K881" s="164" t="s">
        <v>651</v>
      </c>
      <c r="L881" s="159"/>
    </row>
    <row r="882" spans="1:12" s="151" customFormat="1" ht="12.6" customHeight="1" x14ac:dyDescent="0.25">
      <c r="A882" s="146"/>
      <c r="B882" s="376"/>
      <c r="C882" s="361"/>
      <c r="D882" s="379"/>
      <c r="E882" s="379"/>
      <c r="F882" s="379"/>
      <c r="G882" s="355"/>
      <c r="H882" s="373"/>
      <c r="I882" s="355"/>
      <c r="J882" s="370"/>
      <c r="K882" s="164" t="s">
        <v>652</v>
      </c>
      <c r="L882" s="159"/>
    </row>
    <row r="883" spans="1:12" s="151" customFormat="1" ht="12.6" customHeight="1" x14ac:dyDescent="0.25">
      <c r="A883" s="146"/>
      <c r="B883" s="377"/>
      <c r="C883" s="362"/>
      <c r="D883" s="380"/>
      <c r="E883" s="380"/>
      <c r="F883" s="380"/>
      <c r="G883" s="356"/>
      <c r="H883" s="374"/>
      <c r="I883" s="356"/>
      <c r="J883" s="371"/>
      <c r="K883" s="161" t="s">
        <v>287</v>
      </c>
      <c r="L883" s="159"/>
    </row>
    <row r="884" spans="1:12" s="151" customFormat="1" ht="12.6" customHeight="1" x14ac:dyDescent="0.3">
      <c r="A884" s="146"/>
      <c r="B884" s="146"/>
      <c r="C884" s="147"/>
      <c r="D884" s="148"/>
      <c r="E884" s="148"/>
      <c r="F884" s="148"/>
      <c r="G884" s="149"/>
      <c r="H884" s="150"/>
      <c r="I884" s="149"/>
      <c r="J884" s="158"/>
      <c r="K884" s="157"/>
      <c r="L884" s="159"/>
    </row>
    <row r="885" spans="1:12" s="151" customFormat="1" ht="12.6" customHeight="1" x14ac:dyDescent="0.25">
      <c r="A885" s="146"/>
      <c r="B885" s="375" t="s">
        <v>92</v>
      </c>
      <c r="C885" s="360">
        <v>319</v>
      </c>
      <c r="D885" s="378">
        <v>18.600000000000001</v>
      </c>
      <c r="E885" s="378">
        <v>8.1</v>
      </c>
      <c r="F885" s="378">
        <v>150.66</v>
      </c>
      <c r="G885" s="354">
        <v>180.18935999999999</v>
      </c>
      <c r="H885" s="372" t="s">
        <v>476</v>
      </c>
      <c r="I885" s="354" t="s">
        <v>14</v>
      </c>
      <c r="J885" s="369" t="s">
        <v>322</v>
      </c>
      <c r="K885" s="164" t="s">
        <v>649</v>
      </c>
      <c r="L885" s="159"/>
    </row>
    <row r="886" spans="1:12" s="151" customFormat="1" ht="12.6" customHeight="1" x14ac:dyDescent="0.25">
      <c r="A886" s="146"/>
      <c r="B886" s="376"/>
      <c r="C886" s="361"/>
      <c r="D886" s="379"/>
      <c r="E886" s="379"/>
      <c r="F886" s="379"/>
      <c r="G886" s="355"/>
      <c r="H886" s="373"/>
      <c r="I886" s="355"/>
      <c r="J886" s="370"/>
      <c r="K886" s="164" t="s">
        <v>650</v>
      </c>
      <c r="L886" s="159"/>
    </row>
    <row r="887" spans="1:12" s="151" customFormat="1" ht="12.6" customHeight="1" x14ac:dyDescent="0.25">
      <c r="A887" s="146"/>
      <c r="B887" s="376"/>
      <c r="C887" s="361"/>
      <c r="D887" s="379"/>
      <c r="E887" s="379"/>
      <c r="F887" s="379"/>
      <c r="G887" s="355"/>
      <c r="H887" s="373"/>
      <c r="I887" s="355"/>
      <c r="J887" s="370"/>
      <c r="K887" s="164" t="s">
        <v>651</v>
      </c>
      <c r="L887" s="159"/>
    </row>
    <row r="888" spans="1:12" s="151" customFormat="1" ht="12.6" customHeight="1" x14ac:dyDescent="0.25">
      <c r="A888" s="146"/>
      <c r="B888" s="376"/>
      <c r="C888" s="361"/>
      <c r="D888" s="379"/>
      <c r="E888" s="379"/>
      <c r="F888" s="379"/>
      <c r="G888" s="355"/>
      <c r="H888" s="373"/>
      <c r="I888" s="355"/>
      <c r="J888" s="370"/>
      <c r="K888" s="164" t="s">
        <v>652</v>
      </c>
      <c r="L888" s="159"/>
    </row>
    <row r="889" spans="1:12" s="151" customFormat="1" ht="12.6" customHeight="1" x14ac:dyDescent="0.25">
      <c r="A889" s="146"/>
      <c r="B889" s="377"/>
      <c r="C889" s="362"/>
      <c r="D889" s="380"/>
      <c r="E889" s="380"/>
      <c r="F889" s="380"/>
      <c r="G889" s="356"/>
      <c r="H889" s="374"/>
      <c r="I889" s="356"/>
      <c r="J889" s="371"/>
      <c r="K889" s="161" t="s">
        <v>287</v>
      </c>
      <c r="L889" s="159"/>
    </row>
    <row r="890" spans="1:12" s="151" customFormat="1" ht="12.6" customHeight="1" x14ac:dyDescent="0.3">
      <c r="A890" s="146"/>
      <c r="B890" s="146"/>
      <c r="C890" s="147"/>
      <c r="D890" s="148"/>
      <c r="E890" s="148"/>
      <c r="F890" s="148"/>
      <c r="G890" s="149"/>
      <c r="H890" s="150"/>
      <c r="I890" s="149"/>
      <c r="J890" s="158"/>
      <c r="K890" s="157"/>
      <c r="L890" s="159"/>
    </row>
    <row r="891" spans="1:12" s="151" customFormat="1" ht="12.6" customHeight="1" x14ac:dyDescent="0.25">
      <c r="A891" s="146"/>
      <c r="B891" s="375" t="s">
        <v>92</v>
      </c>
      <c r="C891" s="360">
        <v>320</v>
      </c>
      <c r="D891" s="378">
        <v>18.600000000000001</v>
      </c>
      <c r="E891" s="378">
        <v>8.1</v>
      </c>
      <c r="F891" s="378">
        <v>150.66</v>
      </c>
      <c r="G891" s="354">
        <v>180.18935999999999</v>
      </c>
      <c r="H891" s="372" t="s">
        <v>477</v>
      </c>
      <c r="I891" s="354" t="s">
        <v>14</v>
      </c>
      <c r="J891" s="369" t="s">
        <v>322</v>
      </c>
      <c r="K891" s="164" t="s">
        <v>649</v>
      </c>
      <c r="L891" s="159"/>
    </row>
    <row r="892" spans="1:12" s="151" customFormat="1" ht="12.6" customHeight="1" x14ac:dyDescent="0.25">
      <c r="A892" s="146"/>
      <c r="B892" s="376"/>
      <c r="C892" s="361"/>
      <c r="D892" s="379"/>
      <c r="E892" s="379"/>
      <c r="F892" s="379"/>
      <c r="G892" s="355"/>
      <c r="H892" s="373"/>
      <c r="I892" s="355"/>
      <c r="J892" s="370"/>
      <c r="K892" s="164" t="s">
        <v>650</v>
      </c>
      <c r="L892" s="159"/>
    </row>
    <row r="893" spans="1:12" s="151" customFormat="1" ht="12.6" customHeight="1" x14ac:dyDescent="0.25">
      <c r="A893" s="146"/>
      <c r="B893" s="376"/>
      <c r="C893" s="361"/>
      <c r="D893" s="379"/>
      <c r="E893" s="379"/>
      <c r="F893" s="379"/>
      <c r="G893" s="355"/>
      <c r="H893" s="373"/>
      <c r="I893" s="355"/>
      <c r="J893" s="370"/>
      <c r="K893" s="164" t="s">
        <v>651</v>
      </c>
      <c r="L893" s="159"/>
    </row>
    <row r="894" spans="1:12" s="151" customFormat="1" ht="12.6" customHeight="1" x14ac:dyDescent="0.25">
      <c r="A894" s="146"/>
      <c r="B894" s="376"/>
      <c r="C894" s="361"/>
      <c r="D894" s="379"/>
      <c r="E894" s="379"/>
      <c r="F894" s="379"/>
      <c r="G894" s="355"/>
      <c r="H894" s="373"/>
      <c r="I894" s="355"/>
      <c r="J894" s="370"/>
      <c r="K894" s="164" t="s">
        <v>652</v>
      </c>
      <c r="L894" s="159"/>
    </row>
    <row r="895" spans="1:12" s="151" customFormat="1" ht="12.6" customHeight="1" x14ac:dyDescent="0.25">
      <c r="A895" s="146"/>
      <c r="B895" s="377"/>
      <c r="C895" s="362"/>
      <c r="D895" s="380"/>
      <c r="E895" s="380"/>
      <c r="F895" s="380"/>
      <c r="G895" s="356"/>
      <c r="H895" s="374"/>
      <c r="I895" s="356"/>
      <c r="J895" s="371"/>
      <c r="K895" s="161" t="s">
        <v>287</v>
      </c>
      <c r="L895" s="159"/>
    </row>
    <row r="896" spans="1:12" s="151" customFormat="1" ht="12.6" customHeight="1" x14ac:dyDescent="0.3">
      <c r="A896" s="146"/>
      <c r="B896" s="146"/>
      <c r="C896" s="147"/>
      <c r="D896" s="148"/>
      <c r="E896" s="148"/>
      <c r="F896" s="148"/>
      <c r="G896" s="149"/>
      <c r="H896" s="150"/>
      <c r="I896" s="149"/>
      <c r="J896" s="158"/>
      <c r="K896" s="157"/>
      <c r="L896" s="159"/>
    </row>
    <row r="897" spans="1:12" s="151" customFormat="1" ht="12.6" customHeight="1" x14ac:dyDescent="0.25">
      <c r="A897" s="146"/>
      <c r="B897" s="375" t="s">
        <v>92</v>
      </c>
      <c r="C897" s="360">
        <v>321</v>
      </c>
      <c r="D897" s="378">
        <v>18.600000000000001</v>
      </c>
      <c r="E897" s="378">
        <v>8.1</v>
      </c>
      <c r="F897" s="378">
        <v>150.66</v>
      </c>
      <c r="G897" s="354">
        <v>180.18935999999999</v>
      </c>
      <c r="H897" s="372" t="s">
        <v>478</v>
      </c>
      <c r="I897" s="354" t="s">
        <v>14</v>
      </c>
      <c r="J897" s="369" t="s">
        <v>322</v>
      </c>
      <c r="K897" s="164" t="s">
        <v>649</v>
      </c>
      <c r="L897" s="159"/>
    </row>
    <row r="898" spans="1:12" s="151" customFormat="1" ht="12.6" customHeight="1" x14ac:dyDescent="0.25">
      <c r="A898" s="146"/>
      <c r="B898" s="376"/>
      <c r="C898" s="361"/>
      <c r="D898" s="379"/>
      <c r="E898" s="379"/>
      <c r="F898" s="379"/>
      <c r="G898" s="355"/>
      <c r="H898" s="373"/>
      <c r="I898" s="355"/>
      <c r="J898" s="370"/>
      <c r="K898" s="164" t="s">
        <v>650</v>
      </c>
      <c r="L898" s="159"/>
    </row>
    <row r="899" spans="1:12" s="151" customFormat="1" ht="12.6" customHeight="1" x14ac:dyDescent="0.25">
      <c r="A899" s="146"/>
      <c r="B899" s="376"/>
      <c r="C899" s="361"/>
      <c r="D899" s="379"/>
      <c r="E899" s="379"/>
      <c r="F899" s="379"/>
      <c r="G899" s="355"/>
      <c r="H899" s="373"/>
      <c r="I899" s="355"/>
      <c r="J899" s="370"/>
      <c r="K899" s="164" t="s">
        <v>651</v>
      </c>
      <c r="L899" s="159"/>
    </row>
    <row r="900" spans="1:12" s="151" customFormat="1" ht="12.6" customHeight="1" x14ac:dyDescent="0.25">
      <c r="A900" s="146"/>
      <c r="B900" s="376"/>
      <c r="C900" s="361"/>
      <c r="D900" s="379"/>
      <c r="E900" s="379"/>
      <c r="F900" s="379"/>
      <c r="G900" s="355"/>
      <c r="H900" s="373"/>
      <c r="I900" s="355"/>
      <c r="J900" s="370"/>
      <c r="K900" s="164" t="s">
        <v>652</v>
      </c>
      <c r="L900" s="159"/>
    </row>
    <row r="901" spans="1:12" s="151" customFormat="1" ht="12.6" customHeight="1" x14ac:dyDescent="0.25">
      <c r="A901" s="146"/>
      <c r="B901" s="377"/>
      <c r="C901" s="362"/>
      <c r="D901" s="380"/>
      <c r="E901" s="380"/>
      <c r="F901" s="380"/>
      <c r="G901" s="356"/>
      <c r="H901" s="374"/>
      <c r="I901" s="356"/>
      <c r="J901" s="371"/>
      <c r="K901" s="161" t="s">
        <v>287</v>
      </c>
      <c r="L901" s="159"/>
    </row>
    <row r="902" spans="1:12" s="151" customFormat="1" ht="12.6" customHeight="1" x14ac:dyDescent="0.3">
      <c r="A902" s="146"/>
      <c r="B902" s="146"/>
      <c r="C902" s="147"/>
      <c r="D902" s="148"/>
      <c r="E902" s="148"/>
      <c r="F902" s="148"/>
      <c r="G902" s="149"/>
      <c r="H902" s="150"/>
      <c r="I902" s="149"/>
      <c r="J902" s="158"/>
      <c r="K902" s="157"/>
      <c r="L902" s="159"/>
    </row>
    <row r="903" spans="1:12" s="151" customFormat="1" ht="12.6" customHeight="1" x14ac:dyDescent="0.25">
      <c r="A903" s="146"/>
      <c r="B903" s="375" t="s">
        <v>92</v>
      </c>
      <c r="C903" s="360">
        <v>322</v>
      </c>
      <c r="D903" s="378">
        <v>18.600000000000001</v>
      </c>
      <c r="E903" s="378">
        <v>8.1</v>
      </c>
      <c r="F903" s="378">
        <v>150.66</v>
      </c>
      <c r="G903" s="354">
        <v>180.18935999999999</v>
      </c>
      <c r="H903" s="372" t="s">
        <v>479</v>
      </c>
      <c r="I903" s="354" t="s">
        <v>14</v>
      </c>
      <c r="J903" s="369" t="s">
        <v>322</v>
      </c>
      <c r="K903" s="164" t="s">
        <v>649</v>
      </c>
      <c r="L903" s="159"/>
    </row>
    <row r="904" spans="1:12" s="151" customFormat="1" ht="12.6" customHeight="1" x14ac:dyDescent="0.25">
      <c r="A904" s="146"/>
      <c r="B904" s="376"/>
      <c r="C904" s="361"/>
      <c r="D904" s="379"/>
      <c r="E904" s="379"/>
      <c r="F904" s="379"/>
      <c r="G904" s="355"/>
      <c r="H904" s="373"/>
      <c r="I904" s="355"/>
      <c r="J904" s="370"/>
      <c r="K904" s="164" t="s">
        <v>650</v>
      </c>
      <c r="L904" s="159"/>
    </row>
    <row r="905" spans="1:12" s="151" customFormat="1" ht="12.6" customHeight="1" x14ac:dyDescent="0.25">
      <c r="A905" s="146"/>
      <c r="B905" s="376"/>
      <c r="C905" s="361"/>
      <c r="D905" s="379"/>
      <c r="E905" s="379"/>
      <c r="F905" s="379"/>
      <c r="G905" s="355"/>
      <c r="H905" s="373"/>
      <c r="I905" s="355"/>
      <c r="J905" s="370"/>
      <c r="K905" s="164" t="s">
        <v>651</v>
      </c>
      <c r="L905" s="159"/>
    </row>
    <row r="906" spans="1:12" s="151" customFormat="1" ht="12.6" customHeight="1" x14ac:dyDescent="0.25">
      <c r="A906" s="146"/>
      <c r="B906" s="376"/>
      <c r="C906" s="361"/>
      <c r="D906" s="379"/>
      <c r="E906" s="379"/>
      <c r="F906" s="379"/>
      <c r="G906" s="355"/>
      <c r="H906" s="373"/>
      <c r="I906" s="355"/>
      <c r="J906" s="370"/>
      <c r="K906" s="164" t="s">
        <v>652</v>
      </c>
      <c r="L906" s="159"/>
    </row>
    <row r="907" spans="1:12" s="151" customFormat="1" ht="12.6" customHeight="1" x14ac:dyDescent="0.25">
      <c r="A907" s="146"/>
      <c r="B907" s="377"/>
      <c r="C907" s="362"/>
      <c r="D907" s="380"/>
      <c r="E907" s="380"/>
      <c r="F907" s="380"/>
      <c r="G907" s="356"/>
      <c r="H907" s="374"/>
      <c r="I907" s="356"/>
      <c r="J907" s="371"/>
      <c r="K907" s="161" t="s">
        <v>287</v>
      </c>
      <c r="L907" s="159"/>
    </row>
    <row r="908" spans="1:12" s="151" customFormat="1" ht="12.6" customHeight="1" x14ac:dyDescent="0.3">
      <c r="A908" s="146"/>
      <c r="B908" s="146"/>
      <c r="C908" s="147"/>
      <c r="D908" s="148"/>
      <c r="E908" s="148"/>
      <c r="F908" s="148"/>
      <c r="G908" s="149"/>
      <c r="H908" s="150"/>
      <c r="I908" s="149"/>
      <c r="J908" s="158"/>
      <c r="K908" s="157"/>
      <c r="L908" s="159"/>
    </row>
    <row r="909" spans="1:12" s="151" customFormat="1" ht="12.6" customHeight="1" x14ac:dyDescent="0.25">
      <c r="A909" s="146"/>
      <c r="B909" s="375" t="s">
        <v>92</v>
      </c>
      <c r="C909" s="360">
        <v>323</v>
      </c>
      <c r="D909" s="378">
        <v>18.600000000000001</v>
      </c>
      <c r="E909" s="378">
        <v>8.1</v>
      </c>
      <c r="F909" s="378">
        <v>150.66</v>
      </c>
      <c r="G909" s="354">
        <v>180.18935999999999</v>
      </c>
      <c r="H909" s="372" t="s">
        <v>480</v>
      </c>
      <c r="I909" s="354" t="s">
        <v>14</v>
      </c>
      <c r="J909" s="369" t="s">
        <v>322</v>
      </c>
      <c r="K909" s="164" t="s">
        <v>649</v>
      </c>
      <c r="L909" s="159"/>
    </row>
    <row r="910" spans="1:12" s="151" customFormat="1" ht="12.6" customHeight="1" x14ac:dyDescent="0.25">
      <c r="A910" s="146"/>
      <c r="B910" s="376"/>
      <c r="C910" s="361"/>
      <c r="D910" s="379"/>
      <c r="E910" s="379"/>
      <c r="F910" s="379"/>
      <c r="G910" s="355"/>
      <c r="H910" s="373"/>
      <c r="I910" s="355"/>
      <c r="J910" s="370"/>
      <c r="K910" s="164" t="s">
        <v>650</v>
      </c>
      <c r="L910" s="159"/>
    </row>
    <row r="911" spans="1:12" s="151" customFormat="1" ht="12.6" customHeight="1" x14ac:dyDescent="0.25">
      <c r="A911" s="146"/>
      <c r="B911" s="376"/>
      <c r="C911" s="361"/>
      <c r="D911" s="379"/>
      <c r="E911" s="379"/>
      <c r="F911" s="379"/>
      <c r="G911" s="355"/>
      <c r="H911" s="373"/>
      <c r="I911" s="355"/>
      <c r="J911" s="370"/>
      <c r="K911" s="164" t="s">
        <v>651</v>
      </c>
      <c r="L911" s="159"/>
    </row>
    <row r="912" spans="1:12" s="151" customFormat="1" ht="12.6" customHeight="1" x14ac:dyDescent="0.25">
      <c r="A912" s="146"/>
      <c r="B912" s="376"/>
      <c r="C912" s="361"/>
      <c r="D912" s="379"/>
      <c r="E912" s="379"/>
      <c r="F912" s="379"/>
      <c r="G912" s="355"/>
      <c r="H912" s="373"/>
      <c r="I912" s="355"/>
      <c r="J912" s="370"/>
      <c r="K912" s="164" t="s">
        <v>652</v>
      </c>
      <c r="L912" s="159"/>
    </row>
    <row r="913" spans="1:12" s="151" customFormat="1" ht="12.6" customHeight="1" x14ac:dyDescent="0.25">
      <c r="A913" s="146"/>
      <c r="B913" s="377"/>
      <c r="C913" s="362"/>
      <c r="D913" s="380"/>
      <c r="E913" s="380"/>
      <c r="F913" s="380"/>
      <c r="G913" s="356"/>
      <c r="H913" s="374"/>
      <c r="I913" s="356"/>
      <c r="J913" s="371"/>
      <c r="K913" s="161" t="s">
        <v>287</v>
      </c>
      <c r="L913" s="159"/>
    </row>
    <row r="914" spans="1:12" s="151" customFormat="1" ht="12.6" customHeight="1" x14ac:dyDescent="0.3">
      <c r="A914" s="146"/>
      <c r="B914" s="146"/>
      <c r="C914" s="147"/>
      <c r="D914" s="148"/>
      <c r="E914" s="148"/>
      <c r="F914" s="148"/>
      <c r="G914" s="149"/>
      <c r="H914" s="150"/>
      <c r="I914" s="149"/>
      <c r="J914" s="158"/>
      <c r="K914" s="157"/>
      <c r="L914" s="159"/>
    </row>
    <row r="915" spans="1:12" s="151" customFormat="1" ht="12.6" customHeight="1" x14ac:dyDescent="0.25">
      <c r="A915" s="146"/>
      <c r="B915" s="375" t="s">
        <v>92</v>
      </c>
      <c r="C915" s="360">
        <v>324</v>
      </c>
      <c r="D915" s="378">
        <v>18.600000000000001</v>
      </c>
      <c r="E915" s="378">
        <v>8.1</v>
      </c>
      <c r="F915" s="378">
        <v>150.66</v>
      </c>
      <c r="G915" s="354">
        <v>180.18935999999999</v>
      </c>
      <c r="H915" s="372" t="s">
        <v>481</v>
      </c>
      <c r="I915" s="354" t="s">
        <v>14</v>
      </c>
      <c r="J915" s="369" t="s">
        <v>322</v>
      </c>
      <c r="K915" s="164" t="s">
        <v>649</v>
      </c>
      <c r="L915" s="159"/>
    </row>
    <row r="916" spans="1:12" s="151" customFormat="1" ht="12.6" customHeight="1" x14ac:dyDescent="0.25">
      <c r="A916" s="146"/>
      <c r="B916" s="376"/>
      <c r="C916" s="361"/>
      <c r="D916" s="379"/>
      <c r="E916" s="379"/>
      <c r="F916" s="379"/>
      <c r="G916" s="355"/>
      <c r="H916" s="373"/>
      <c r="I916" s="355"/>
      <c r="J916" s="370"/>
      <c r="K916" s="164" t="s">
        <v>650</v>
      </c>
      <c r="L916" s="159"/>
    </row>
    <row r="917" spans="1:12" s="151" customFormat="1" ht="12.6" customHeight="1" x14ac:dyDescent="0.25">
      <c r="A917" s="146"/>
      <c r="B917" s="376"/>
      <c r="C917" s="361"/>
      <c r="D917" s="379"/>
      <c r="E917" s="379"/>
      <c r="F917" s="379"/>
      <c r="G917" s="355"/>
      <c r="H917" s="373"/>
      <c r="I917" s="355"/>
      <c r="J917" s="370"/>
      <c r="K917" s="164" t="s">
        <v>651</v>
      </c>
      <c r="L917" s="159"/>
    </row>
    <row r="918" spans="1:12" s="151" customFormat="1" ht="12.6" customHeight="1" x14ac:dyDescent="0.25">
      <c r="A918" s="146"/>
      <c r="B918" s="376"/>
      <c r="C918" s="361"/>
      <c r="D918" s="379"/>
      <c r="E918" s="379"/>
      <c r="F918" s="379"/>
      <c r="G918" s="355"/>
      <c r="H918" s="373"/>
      <c r="I918" s="355"/>
      <c r="J918" s="370"/>
      <c r="K918" s="164" t="s">
        <v>652</v>
      </c>
      <c r="L918" s="159"/>
    </row>
    <row r="919" spans="1:12" s="151" customFormat="1" ht="12.6" customHeight="1" x14ac:dyDescent="0.25">
      <c r="A919" s="146"/>
      <c r="B919" s="377"/>
      <c r="C919" s="362"/>
      <c r="D919" s="380"/>
      <c r="E919" s="380"/>
      <c r="F919" s="380"/>
      <c r="G919" s="356"/>
      <c r="H919" s="374"/>
      <c r="I919" s="356"/>
      <c r="J919" s="371"/>
      <c r="K919" s="161" t="s">
        <v>287</v>
      </c>
      <c r="L919" s="159"/>
    </row>
    <row r="920" spans="1:12" s="151" customFormat="1" ht="12.6" customHeight="1" x14ac:dyDescent="0.3">
      <c r="A920" s="146"/>
      <c r="B920" s="146"/>
      <c r="C920" s="147"/>
      <c r="D920" s="148"/>
      <c r="E920" s="148"/>
      <c r="F920" s="148"/>
      <c r="G920" s="149"/>
      <c r="H920" s="150"/>
      <c r="I920" s="149"/>
      <c r="J920" s="158"/>
      <c r="K920" s="157"/>
      <c r="L920" s="159"/>
    </row>
    <row r="921" spans="1:12" s="151" customFormat="1" ht="12.6" customHeight="1" x14ac:dyDescent="0.25">
      <c r="A921" s="146"/>
      <c r="B921" s="375" t="s">
        <v>92</v>
      </c>
      <c r="C921" s="360">
        <v>325</v>
      </c>
      <c r="D921" s="378">
        <v>18.600000000000001</v>
      </c>
      <c r="E921" s="378">
        <v>8.1</v>
      </c>
      <c r="F921" s="378">
        <v>150.66</v>
      </c>
      <c r="G921" s="354">
        <v>180.18935999999999</v>
      </c>
      <c r="H921" s="372" t="s">
        <v>482</v>
      </c>
      <c r="I921" s="354" t="s">
        <v>14</v>
      </c>
      <c r="J921" s="369" t="s">
        <v>322</v>
      </c>
      <c r="K921" s="164" t="s">
        <v>649</v>
      </c>
      <c r="L921" s="159"/>
    </row>
    <row r="922" spans="1:12" s="151" customFormat="1" ht="12.6" customHeight="1" x14ac:dyDescent="0.25">
      <c r="A922" s="146"/>
      <c r="B922" s="376"/>
      <c r="C922" s="361"/>
      <c r="D922" s="379"/>
      <c r="E922" s="379"/>
      <c r="F922" s="379"/>
      <c r="G922" s="355"/>
      <c r="H922" s="373"/>
      <c r="I922" s="355"/>
      <c r="J922" s="370"/>
      <c r="K922" s="164" t="s">
        <v>650</v>
      </c>
      <c r="L922" s="159"/>
    </row>
    <row r="923" spans="1:12" s="151" customFormat="1" ht="12.6" customHeight="1" x14ac:dyDescent="0.25">
      <c r="A923" s="146"/>
      <c r="B923" s="376"/>
      <c r="C923" s="361"/>
      <c r="D923" s="379"/>
      <c r="E923" s="379"/>
      <c r="F923" s="379"/>
      <c r="G923" s="355"/>
      <c r="H923" s="373"/>
      <c r="I923" s="355"/>
      <c r="J923" s="370"/>
      <c r="K923" s="164" t="s">
        <v>651</v>
      </c>
      <c r="L923" s="159"/>
    </row>
    <row r="924" spans="1:12" s="151" customFormat="1" ht="12.6" customHeight="1" x14ac:dyDescent="0.25">
      <c r="A924" s="146"/>
      <c r="B924" s="376"/>
      <c r="C924" s="361"/>
      <c r="D924" s="379"/>
      <c r="E924" s="379"/>
      <c r="F924" s="379"/>
      <c r="G924" s="355"/>
      <c r="H924" s="373"/>
      <c r="I924" s="355"/>
      <c r="J924" s="370"/>
      <c r="K924" s="164" t="s">
        <v>652</v>
      </c>
      <c r="L924" s="159"/>
    </row>
    <row r="925" spans="1:12" s="151" customFormat="1" ht="12.6" customHeight="1" x14ac:dyDescent="0.25">
      <c r="A925" s="146"/>
      <c r="B925" s="377"/>
      <c r="C925" s="362"/>
      <c r="D925" s="380"/>
      <c r="E925" s="380"/>
      <c r="F925" s="380"/>
      <c r="G925" s="356"/>
      <c r="H925" s="374"/>
      <c r="I925" s="356"/>
      <c r="J925" s="371"/>
      <c r="K925" s="161" t="s">
        <v>287</v>
      </c>
      <c r="L925" s="159"/>
    </row>
    <row r="926" spans="1:12" s="151" customFormat="1" ht="12.6" customHeight="1" x14ac:dyDescent="0.3">
      <c r="A926" s="146"/>
      <c r="B926" s="146"/>
      <c r="C926" s="147"/>
      <c r="D926" s="148"/>
      <c r="E926" s="148"/>
      <c r="F926" s="148"/>
      <c r="G926" s="149"/>
      <c r="H926" s="150"/>
      <c r="I926" s="149"/>
      <c r="J926" s="158"/>
      <c r="K926" s="157"/>
      <c r="L926" s="159"/>
    </row>
    <row r="927" spans="1:12" s="151" customFormat="1" ht="12.6" customHeight="1" x14ac:dyDescent="0.25">
      <c r="A927" s="146"/>
      <c r="B927" s="375" t="s">
        <v>92</v>
      </c>
      <c r="C927" s="360">
        <v>327</v>
      </c>
      <c r="D927" s="378">
        <v>8.1</v>
      </c>
      <c r="E927" s="378">
        <v>18.600000000000001</v>
      </c>
      <c r="F927" s="378">
        <v>150.66</v>
      </c>
      <c r="G927" s="354">
        <v>180.18935999999999</v>
      </c>
      <c r="H927" s="372" t="s">
        <v>483</v>
      </c>
      <c r="I927" s="354" t="s">
        <v>14</v>
      </c>
      <c r="J927" s="369" t="s">
        <v>322</v>
      </c>
      <c r="K927" s="164" t="s">
        <v>649</v>
      </c>
      <c r="L927" s="159"/>
    </row>
    <row r="928" spans="1:12" s="151" customFormat="1" ht="12.6" customHeight="1" x14ac:dyDescent="0.25">
      <c r="A928" s="146"/>
      <c r="B928" s="376"/>
      <c r="C928" s="361"/>
      <c r="D928" s="379"/>
      <c r="E928" s="379"/>
      <c r="F928" s="379"/>
      <c r="G928" s="355"/>
      <c r="H928" s="373"/>
      <c r="I928" s="355"/>
      <c r="J928" s="370"/>
      <c r="K928" s="164" t="s">
        <v>650</v>
      </c>
      <c r="L928" s="159"/>
    </row>
    <row r="929" spans="1:12" s="151" customFormat="1" ht="12.6" customHeight="1" x14ac:dyDescent="0.25">
      <c r="A929" s="146"/>
      <c r="B929" s="376"/>
      <c r="C929" s="361"/>
      <c r="D929" s="379"/>
      <c r="E929" s="379"/>
      <c r="F929" s="379"/>
      <c r="G929" s="355"/>
      <c r="H929" s="373"/>
      <c r="I929" s="355"/>
      <c r="J929" s="370"/>
      <c r="K929" s="164" t="s">
        <v>651</v>
      </c>
      <c r="L929" s="159"/>
    </row>
    <row r="930" spans="1:12" s="151" customFormat="1" ht="12.6" customHeight="1" x14ac:dyDescent="0.25">
      <c r="A930" s="146"/>
      <c r="B930" s="376"/>
      <c r="C930" s="361"/>
      <c r="D930" s="379"/>
      <c r="E930" s="379"/>
      <c r="F930" s="379"/>
      <c r="G930" s="355"/>
      <c r="H930" s="373"/>
      <c r="I930" s="355"/>
      <c r="J930" s="370"/>
      <c r="K930" s="164" t="s">
        <v>652</v>
      </c>
      <c r="L930" s="159"/>
    </row>
    <row r="931" spans="1:12" s="151" customFormat="1" ht="12.6" customHeight="1" x14ac:dyDescent="0.25">
      <c r="A931" s="146"/>
      <c r="B931" s="377"/>
      <c r="C931" s="362"/>
      <c r="D931" s="380"/>
      <c r="E931" s="380"/>
      <c r="F931" s="380"/>
      <c r="G931" s="356"/>
      <c r="H931" s="374"/>
      <c r="I931" s="356"/>
      <c r="J931" s="371"/>
      <c r="K931" s="161" t="s">
        <v>287</v>
      </c>
      <c r="L931" s="159"/>
    </row>
    <row r="932" spans="1:12" s="151" customFormat="1" ht="12.6" customHeight="1" x14ac:dyDescent="0.3">
      <c r="A932" s="146"/>
      <c r="B932" s="146"/>
      <c r="C932" s="147"/>
      <c r="D932" s="148"/>
      <c r="E932" s="148"/>
      <c r="F932" s="148"/>
      <c r="G932" s="149"/>
      <c r="H932" s="150"/>
      <c r="I932" s="149"/>
      <c r="J932" s="158"/>
      <c r="K932" s="157"/>
      <c r="L932" s="159"/>
    </row>
    <row r="933" spans="1:12" s="151" customFormat="1" ht="12.6" customHeight="1" x14ac:dyDescent="0.25">
      <c r="A933" s="146"/>
      <c r="B933" s="375" t="s">
        <v>92</v>
      </c>
      <c r="C933" s="360">
        <v>328</v>
      </c>
      <c r="D933" s="378">
        <v>8.1</v>
      </c>
      <c r="E933" s="378">
        <v>18.600000000000001</v>
      </c>
      <c r="F933" s="378">
        <v>150.66</v>
      </c>
      <c r="G933" s="354">
        <v>180.18935999999999</v>
      </c>
      <c r="H933" s="372" t="s">
        <v>484</v>
      </c>
      <c r="I933" s="354" t="s">
        <v>14</v>
      </c>
      <c r="J933" s="369" t="s">
        <v>322</v>
      </c>
      <c r="K933" s="164" t="s">
        <v>649</v>
      </c>
      <c r="L933" s="159"/>
    </row>
    <row r="934" spans="1:12" s="151" customFormat="1" ht="12.6" customHeight="1" x14ac:dyDescent="0.25">
      <c r="A934" s="146"/>
      <c r="B934" s="376"/>
      <c r="C934" s="361"/>
      <c r="D934" s="379"/>
      <c r="E934" s="379"/>
      <c r="F934" s="379"/>
      <c r="G934" s="355"/>
      <c r="H934" s="373"/>
      <c r="I934" s="355"/>
      <c r="J934" s="370"/>
      <c r="K934" s="164" t="s">
        <v>650</v>
      </c>
      <c r="L934" s="159"/>
    </row>
    <row r="935" spans="1:12" s="151" customFormat="1" ht="12.6" customHeight="1" x14ac:dyDescent="0.25">
      <c r="A935" s="146"/>
      <c r="B935" s="376"/>
      <c r="C935" s="361"/>
      <c r="D935" s="379"/>
      <c r="E935" s="379"/>
      <c r="F935" s="379"/>
      <c r="G935" s="355"/>
      <c r="H935" s="373"/>
      <c r="I935" s="355"/>
      <c r="J935" s="370"/>
      <c r="K935" s="164" t="s">
        <v>651</v>
      </c>
      <c r="L935" s="159"/>
    </row>
    <row r="936" spans="1:12" s="151" customFormat="1" ht="12.6" customHeight="1" x14ac:dyDescent="0.25">
      <c r="A936" s="146"/>
      <c r="B936" s="376"/>
      <c r="C936" s="361"/>
      <c r="D936" s="379"/>
      <c r="E936" s="379"/>
      <c r="F936" s="379"/>
      <c r="G936" s="355"/>
      <c r="H936" s="373"/>
      <c r="I936" s="355"/>
      <c r="J936" s="370"/>
      <c r="K936" s="164" t="s">
        <v>652</v>
      </c>
      <c r="L936" s="159"/>
    </row>
    <row r="937" spans="1:12" s="151" customFormat="1" ht="12.6" customHeight="1" x14ac:dyDescent="0.25">
      <c r="A937" s="146"/>
      <c r="B937" s="377"/>
      <c r="C937" s="362"/>
      <c r="D937" s="380"/>
      <c r="E937" s="380"/>
      <c r="F937" s="380"/>
      <c r="G937" s="356"/>
      <c r="H937" s="374"/>
      <c r="I937" s="356"/>
      <c r="J937" s="371"/>
      <c r="K937" s="161" t="s">
        <v>287</v>
      </c>
      <c r="L937" s="159"/>
    </row>
    <row r="938" spans="1:12" s="151" customFormat="1" ht="12.6" customHeight="1" x14ac:dyDescent="0.3">
      <c r="A938" s="146"/>
      <c r="B938" s="146"/>
      <c r="C938" s="147"/>
      <c r="D938" s="148"/>
      <c r="E938" s="148"/>
      <c r="F938" s="148"/>
      <c r="G938" s="149"/>
      <c r="H938" s="150"/>
      <c r="I938" s="149"/>
      <c r="J938" s="158"/>
      <c r="K938" s="157"/>
      <c r="L938" s="159"/>
    </row>
    <row r="939" spans="1:12" s="151" customFormat="1" ht="12.6" customHeight="1" x14ac:dyDescent="0.25">
      <c r="A939" s="146"/>
      <c r="B939" s="375" t="s">
        <v>92</v>
      </c>
      <c r="C939" s="360">
        <v>329</v>
      </c>
      <c r="D939" s="378">
        <v>8.1</v>
      </c>
      <c r="E939" s="378">
        <v>18.600000000000001</v>
      </c>
      <c r="F939" s="378">
        <v>150.66</v>
      </c>
      <c r="G939" s="354">
        <v>180.18935999999999</v>
      </c>
      <c r="H939" s="372" t="s">
        <v>485</v>
      </c>
      <c r="I939" s="354" t="s">
        <v>14</v>
      </c>
      <c r="J939" s="369" t="s">
        <v>322</v>
      </c>
      <c r="K939" s="164" t="s">
        <v>649</v>
      </c>
      <c r="L939" s="159"/>
    </row>
    <row r="940" spans="1:12" s="151" customFormat="1" ht="12.6" customHeight="1" x14ac:dyDescent="0.25">
      <c r="A940" s="146"/>
      <c r="B940" s="376"/>
      <c r="C940" s="361"/>
      <c r="D940" s="379"/>
      <c r="E940" s="379"/>
      <c r="F940" s="379"/>
      <c r="G940" s="355"/>
      <c r="H940" s="373"/>
      <c r="I940" s="355"/>
      <c r="J940" s="370"/>
      <c r="K940" s="164" t="s">
        <v>650</v>
      </c>
      <c r="L940" s="159"/>
    </row>
    <row r="941" spans="1:12" s="151" customFormat="1" ht="12.6" customHeight="1" x14ac:dyDescent="0.25">
      <c r="A941" s="146"/>
      <c r="B941" s="376"/>
      <c r="C941" s="361"/>
      <c r="D941" s="379"/>
      <c r="E941" s="379"/>
      <c r="F941" s="379"/>
      <c r="G941" s="355"/>
      <c r="H941" s="373"/>
      <c r="I941" s="355"/>
      <c r="J941" s="370"/>
      <c r="K941" s="164" t="s">
        <v>651</v>
      </c>
      <c r="L941" s="159"/>
    </row>
    <row r="942" spans="1:12" s="151" customFormat="1" ht="12.6" customHeight="1" x14ac:dyDescent="0.25">
      <c r="A942" s="146"/>
      <c r="B942" s="376"/>
      <c r="C942" s="361"/>
      <c r="D942" s="379"/>
      <c r="E942" s="379"/>
      <c r="F942" s="379"/>
      <c r="G942" s="355"/>
      <c r="H942" s="373"/>
      <c r="I942" s="355"/>
      <c r="J942" s="370"/>
      <c r="K942" s="164" t="s">
        <v>652</v>
      </c>
      <c r="L942" s="159"/>
    </row>
    <row r="943" spans="1:12" s="151" customFormat="1" ht="12.6" customHeight="1" x14ac:dyDescent="0.25">
      <c r="A943" s="146"/>
      <c r="B943" s="377"/>
      <c r="C943" s="362"/>
      <c r="D943" s="380"/>
      <c r="E943" s="380"/>
      <c r="F943" s="380"/>
      <c r="G943" s="356"/>
      <c r="H943" s="374"/>
      <c r="I943" s="356"/>
      <c r="J943" s="371"/>
      <c r="K943" s="161" t="s">
        <v>287</v>
      </c>
      <c r="L943" s="159"/>
    </row>
    <row r="944" spans="1:12" s="151" customFormat="1" ht="12.6" customHeight="1" x14ac:dyDescent="0.3">
      <c r="A944" s="146"/>
      <c r="B944" s="146"/>
      <c r="C944" s="147"/>
      <c r="D944" s="148"/>
      <c r="E944" s="148"/>
      <c r="F944" s="148"/>
      <c r="G944" s="149"/>
      <c r="H944" s="150"/>
      <c r="I944" s="149"/>
      <c r="J944" s="158"/>
      <c r="K944" s="157"/>
      <c r="L944" s="159"/>
    </row>
    <row r="945" spans="1:12" s="151" customFormat="1" ht="12.6" customHeight="1" x14ac:dyDescent="0.25">
      <c r="A945" s="146"/>
      <c r="B945" s="375" t="s">
        <v>92</v>
      </c>
      <c r="C945" s="360">
        <v>330</v>
      </c>
      <c r="D945" s="378">
        <v>8.1</v>
      </c>
      <c r="E945" s="378">
        <v>18.600000000000001</v>
      </c>
      <c r="F945" s="378">
        <v>150.66</v>
      </c>
      <c r="G945" s="354">
        <v>180.18935999999999</v>
      </c>
      <c r="H945" s="372" t="s">
        <v>486</v>
      </c>
      <c r="I945" s="354" t="s">
        <v>14</v>
      </c>
      <c r="J945" s="369" t="s">
        <v>322</v>
      </c>
      <c r="K945" s="164" t="s">
        <v>649</v>
      </c>
      <c r="L945" s="159"/>
    </row>
    <row r="946" spans="1:12" s="151" customFormat="1" ht="12.6" customHeight="1" x14ac:dyDescent="0.25">
      <c r="A946" s="146"/>
      <c r="B946" s="376"/>
      <c r="C946" s="361"/>
      <c r="D946" s="379"/>
      <c r="E946" s="379"/>
      <c r="F946" s="379"/>
      <c r="G946" s="355"/>
      <c r="H946" s="373"/>
      <c r="I946" s="355"/>
      <c r="J946" s="370"/>
      <c r="K946" s="164" t="s">
        <v>650</v>
      </c>
      <c r="L946" s="159"/>
    </row>
    <row r="947" spans="1:12" s="151" customFormat="1" ht="12.6" customHeight="1" x14ac:dyDescent="0.25">
      <c r="A947" s="146"/>
      <c r="B947" s="376"/>
      <c r="C947" s="361"/>
      <c r="D947" s="379"/>
      <c r="E947" s="379"/>
      <c r="F947" s="379"/>
      <c r="G947" s="355"/>
      <c r="H947" s="373"/>
      <c r="I947" s="355"/>
      <c r="J947" s="370"/>
      <c r="K947" s="164" t="s">
        <v>651</v>
      </c>
      <c r="L947" s="159"/>
    </row>
    <row r="948" spans="1:12" s="151" customFormat="1" ht="12.6" customHeight="1" x14ac:dyDescent="0.25">
      <c r="A948" s="146"/>
      <c r="B948" s="376"/>
      <c r="C948" s="361"/>
      <c r="D948" s="379"/>
      <c r="E948" s="379"/>
      <c r="F948" s="379"/>
      <c r="G948" s="355"/>
      <c r="H948" s="373"/>
      <c r="I948" s="355"/>
      <c r="J948" s="370"/>
      <c r="K948" s="164" t="s">
        <v>652</v>
      </c>
      <c r="L948" s="159"/>
    </row>
    <row r="949" spans="1:12" s="151" customFormat="1" ht="12.6" customHeight="1" x14ac:dyDescent="0.25">
      <c r="A949" s="146"/>
      <c r="B949" s="377"/>
      <c r="C949" s="362"/>
      <c r="D949" s="380"/>
      <c r="E949" s="380"/>
      <c r="F949" s="380"/>
      <c r="G949" s="356"/>
      <c r="H949" s="374"/>
      <c r="I949" s="356"/>
      <c r="J949" s="371"/>
      <c r="K949" s="161" t="s">
        <v>287</v>
      </c>
      <c r="L949" s="159"/>
    </row>
    <row r="950" spans="1:12" s="151" customFormat="1" ht="12.6" customHeight="1" x14ac:dyDescent="0.3">
      <c r="A950" s="146"/>
      <c r="B950" s="146"/>
      <c r="C950" s="147"/>
      <c r="D950" s="148"/>
      <c r="E950" s="148"/>
      <c r="F950" s="148"/>
      <c r="G950" s="149"/>
      <c r="H950" s="150"/>
      <c r="I950" s="149"/>
      <c r="J950" s="158"/>
      <c r="K950" s="157"/>
      <c r="L950" s="159"/>
    </row>
    <row r="951" spans="1:12" s="151" customFormat="1" ht="12.6" customHeight="1" x14ac:dyDescent="0.25">
      <c r="A951" s="146"/>
      <c r="B951" s="375" t="s">
        <v>92</v>
      </c>
      <c r="C951" s="360">
        <v>331</v>
      </c>
      <c r="D951" s="378">
        <v>8.1</v>
      </c>
      <c r="E951" s="378">
        <v>18.600000000000001</v>
      </c>
      <c r="F951" s="378">
        <v>150.66</v>
      </c>
      <c r="G951" s="354">
        <v>180.18935999999999</v>
      </c>
      <c r="H951" s="372" t="s">
        <v>487</v>
      </c>
      <c r="I951" s="354" t="s">
        <v>14</v>
      </c>
      <c r="J951" s="369" t="s">
        <v>322</v>
      </c>
      <c r="K951" s="164" t="s">
        <v>649</v>
      </c>
      <c r="L951" s="159"/>
    </row>
    <row r="952" spans="1:12" s="151" customFormat="1" ht="12.6" customHeight="1" x14ac:dyDescent="0.25">
      <c r="A952" s="146"/>
      <c r="B952" s="376"/>
      <c r="C952" s="361"/>
      <c r="D952" s="379"/>
      <c r="E952" s="379"/>
      <c r="F952" s="379"/>
      <c r="G952" s="355"/>
      <c r="H952" s="373"/>
      <c r="I952" s="355"/>
      <c r="J952" s="370"/>
      <c r="K952" s="164" t="s">
        <v>650</v>
      </c>
      <c r="L952" s="159"/>
    </row>
    <row r="953" spans="1:12" s="151" customFormat="1" ht="12.6" customHeight="1" x14ac:dyDescent="0.25">
      <c r="A953" s="146"/>
      <c r="B953" s="376"/>
      <c r="C953" s="361"/>
      <c r="D953" s="379"/>
      <c r="E953" s="379"/>
      <c r="F953" s="379"/>
      <c r="G953" s="355"/>
      <c r="H953" s="373"/>
      <c r="I953" s="355"/>
      <c r="J953" s="370"/>
      <c r="K953" s="164" t="s">
        <v>651</v>
      </c>
      <c r="L953" s="159"/>
    </row>
    <row r="954" spans="1:12" s="151" customFormat="1" ht="12.6" customHeight="1" x14ac:dyDescent="0.25">
      <c r="A954" s="146"/>
      <c r="B954" s="376"/>
      <c r="C954" s="361"/>
      <c r="D954" s="379"/>
      <c r="E954" s="379"/>
      <c r="F954" s="379"/>
      <c r="G954" s="355"/>
      <c r="H954" s="373"/>
      <c r="I954" s="355"/>
      <c r="J954" s="370"/>
      <c r="K954" s="164" t="s">
        <v>652</v>
      </c>
      <c r="L954" s="159"/>
    </row>
    <row r="955" spans="1:12" s="151" customFormat="1" ht="12.6" customHeight="1" x14ac:dyDescent="0.25">
      <c r="A955" s="146"/>
      <c r="B955" s="377"/>
      <c r="C955" s="362"/>
      <c r="D955" s="380"/>
      <c r="E955" s="380"/>
      <c r="F955" s="380"/>
      <c r="G955" s="356"/>
      <c r="H955" s="374"/>
      <c r="I955" s="356"/>
      <c r="J955" s="371"/>
      <c r="K955" s="161" t="s">
        <v>287</v>
      </c>
      <c r="L955" s="159"/>
    </row>
    <row r="956" spans="1:12" s="151" customFormat="1" ht="12.6" customHeight="1" x14ac:dyDescent="0.3">
      <c r="A956" s="146"/>
      <c r="B956" s="146"/>
      <c r="C956" s="147"/>
      <c r="D956" s="148"/>
      <c r="E956" s="148"/>
      <c r="F956" s="148"/>
      <c r="G956" s="149"/>
      <c r="H956" s="150"/>
      <c r="I956" s="149"/>
      <c r="J956" s="158"/>
      <c r="K956" s="157"/>
      <c r="L956" s="159"/>
    </row>
    <row r="957" spans="1:12" s="151" customFormat="1" ht="12.6" customHeight="1" x14ac:dyDescent="0.25">
      <c r="A957" s="146"/>
      <c r="B957" s="375" t="s">
        <v>92</v>
      </c>
      <c r="C957" s="360">
        <v>332</v>
      </c>
      <c r="D957" s="378">
        <v>8.1</v>
      </c>
      <c r="E957" s="378">
        <v>18.600000000000001</v>
      </c>
      <c r="F957" s="378">
        <v>150.66</v>
      </c>
      <c r="G957" s="354">
        <v>180.18935999999999</v>
      </c>
      <c r="H957" s="372" t="s">
        <v>488</v>
      </c>
      <c r="I957" s="354" t="s">
        <v>14</v>
      </c>
      <c r="J957" s="369" t="s">
        <v>322</v>
      </c>
      <c r="K957" s="164" t="s">
        <v>649</v>
      </c>
      <c r="L957" s="159"/>
    </row>
    <row r="958" spans="1:12" s="151" customFormat="1" ht="12.6" customHeight="1" x14ac:dyDescent="0.25">
      <c r="A958" s="146"/>
      <c r="B958" s="376"/>
      <c r="C958" s="361"/>
      <c r="D958" s="379"/>
      <c r="E958" s="379"/>
      <c r="F958" s="379"/>
      <c r="G958" s="355"/>
      <c r="H958" s="373"/>
      <c r="I958" s="355"/>
      <c r="J958" s="370"/>
      <c r="K958" s="164" t="s">
        <v>650</v>
      </c>
      <c r="L958" s="159"/>
    </row>
    <row r="959" spans="1:12" s="151" customFormat="1" ht="12.6" customHeight="1" x14ac:dyDescent="0.25">
      <c r="A959" s="146"/>
      <c r="B959" s="376"/>
      <c r="C959" s="361"/>
      <c r="D959" s="379"/>
      <c r="E959" s="379"/>
      <c r="F959" s="379"/>
      <c r="G959" s="355"/>
      <c r="H959" s="373"/>
      <c r="I959" s="355"/>
      <c r="J959" s="370"/>
      <c r="K959" s="164" t="s">
        <v>651</v>
      </c>
      <c r="L959" s="159"/>
    </row>
    <row r="960" spans="1:12" s="151" customFormat="1" ht="12.6" customHeight="1" x14ac:dyDescent="0.25">
      <c r="A960" s="146"/>
      <c r="B960" s="376"/>
      <c r="C960" s="361"/>
      <c r="D960" s="379"/>
      <c r="E960" s="379"/>
      <c r="F960" s="379"/>
      <c r="G960" s="355"/>
      <c r="H960" s="373"/>
      <c r="I960" s="355"/>
      <c r="J960" s="370"/>
      <c r="K960" s="164" t="s">
        <v>652</v>
      </c>
      <c r="L960" s="159"/>
    </row>
    <row r="961" spans="1:12" s="151" customFormat="1" ht="12.6" customHeight="1" x14ac:dyDescent="0.25">
      <c r="A961" s="146"/>
      <c r="B961" s="377"/>
      <c r="C961" s="362"/>
      <c r="D961" s="380"/>
      <c r="E961" s="380"/>
      <c r="F961" s="380"/>
      <c r="G961" s="356"/>
      <c r="H961" s="374"/>
      <c r="I961" s="356"/>
      <c r="J961" s="371"/>
      <c r="K961" s="161" t="s">
        <v>287</v>
      </c>
      <c r="L961" s="159"/>
    </row>
    <row r="962" spans="1:12" s="151" customFormat="1" ht="12.6" customHeight="1" x14ac:dyDescent="0.3">
      <c r="A962" s="146"/>
      <c r="B962" s="146"/>
      <c r="C962" s="147"/>
      <c r="D962" s="148"/>
      <c r="E962" s="148"/>
      <c r="F962" s="148"/>
      <c r="G962" s="149"/>
      <c r="H962" s="150"/>
      <c r="I962" s="149"/>
      <c r="J962" s="158"/>
      <c r="K962" s="157"/>
      <c r="L962" s="159"/>
    </row>
    <row r="963" spans="1:12" s="151" customFormat="1" ht="12.6" customHeight="1" x14ac:dyDescent="0.25">
      <c r="A963" s="146"/>
      <c r="B963" s="375" t="s">
        <v>92</v>
      </c>
      <c r="C963" s="360">
        <v>333</v>
      </c>
      <c r="D963" s="378">
        <v>8.1</v>
      </c>
      <c r="E963" s="378">
        <v>18.600000000000001</v>
      </c>
      <c r="F963" s="378">
        <v>150.66</v>
      </c>
      <c r="G963" s="354">
        <v>180.18935999999999</v>
      </c>
      <c r="H963" s="372" t="s">
        <v>489</v>
      </c>
      <c r="I963" s="354" t="s">
        <v>14</v>
      </c>
      <c r="J963" s="369" t="s">
        <v>322</v>
      </c>
      <c r="K963" s="164" t="s">
        <v>649</v>
      </c>
      <c r="L963" s="159"/>
    </row>
    <row r="964" spans="1:12" s="151" customFormat="1" ht="12.6" customHeight="1" x14ac:dyDescent="0.25">
      <c r="A964" s="146"/>
      <c r="B964" s="376"/>
      <c r="C964" s="361"/>
      <c r="D964" s="379"/>
      <c r="E964" s="379"/>
      <c r="F964" s="379"/>
      <c r="G964" s="355"/>
      <c r="H964" s="373"/>
      <c r="I964" s="355"/>
      <c r="J964" s="370"/>
      <c r="K964" s="164" t="s">
        <v>650</v>
      </c>
      <c r="L964" s="159"/>
    </row>
    <row r="965" spans="1:12" s="151" customFormat="1" ht="12.6" customHeight="1" x14ac:dyDescent="0.25">
      <c r="A965" s="146"/>
      <c r="B965" s="376"/>
      <c r="C965" s="361"/>
      <c r="D965" s="379"/>
      <c r="E965" s="379"/>
      <c r="F965" s="379"/>
      <c r="G965" s="355"/>
      <c r="H965" s="373"/>
      <c r="I965" s="355"/>
      <c r="J965" s="370"/>
      <c r="K965" s="164" t="s">
        <v>651</v>
      </c>
      <c r="L965" s="159"/>
    </row>
    <row r="966" spans="1:12" s="151" customFormat="1" ht="12.6" customHeight="1" x14ac:dyDescent="0.25">
      <c r="A966" s="146"/>
      <c r="B966" s="376"/>
      <c r="C966" s="361"/>
      <c r="D966" s="379"/>
      <c r="E966" s="379"/>
      <c r="F966" s="379"/>
      <c r="G966" s="355"/>
      <c r="H966" s="373"/>
      <c r="I966" s="355"/>
      <c r="J966" s="370"/>
      <c r="K966" s="164" t="s">
        <v>652</v>
      </c>
      <c r="L966" s="159"/>
    </row>
    <row r="967" spans="1:12" s="151" customFormat="1" ht="12.6" customHeight="1" x14ac:dyDescent="0.25">
      <c r="A967" s="146"/>
      <c r="B967" s="377"/>
      <c r="C967" s="362"/>
      <c r="D967" s="380"/>
      <c r="E967" s="380"/>
      <c r="F967" s="380"/>
      <c r="G967" s="356"/>
      <c r="H967" s="374"/>
      <c r="I967" s="356"/>
      <c r="J967" s="371"/>
      <c r="K967" s="161" t="s">
        <v>287</v>
      </c>
      <c r="L967" s="159"/>
    </row>
    <row r="968" spans="1:12" s="151" customFormat="1" ht="12.6" customHeight="1" x14ac:dyDescent="0.3">
      <c r="A968" s="146"/>
      <c r="B968" s="146"/>
      <c r="C968" s="147"/>
      <c r="D968" s="148"/>
      <c r="E968" s="148"/>
      <c r="F968" s="148"/>
      <c r="G968" s="149"/>
      <c r="H968" s="150"/>
      <c r="I968" s="149"/>
      <c r="J968" s="158"/>
      <c r="K968" s="157"/>
      <c r="L968" s="159"/>
    </row>
    <row r="969" spans="1:12" s="151" customFormat="1" ht="12.6" customHeight="1" x14ac:dyDescent="0.25">
      <c r="A969" s="146"/>
      <c r="B969" s="375" t="s">
        <v>92</v>
      </c>
      <c r="C969" s="360">
        <v>334</v>
      </c>
      <c r="D969" s="378">
        <v>8.1</v>
      </c>
      <c r="E969" s="378">
        <v>18.600000000000001</v>
      </c>
      <c r="F969" s="378">
        <v>150.66</v>
      </c>
      <c r="G969" s="354">
        <v>180.18935999999999</v>
      </c>
      <c r="H969" s="372" t="s">
        <v>490</v>
      </c>
      <c r="I969" s="354" t="s">
        <v>14</v>
      </c>
      <c r="J969" s="369" t="s">
        <v>322</v>
      </c>
      <c r="K969" s="164" t="s">
        <v>649</v>
      </c>
      <c r="L969" s="159"/>
    </row>
    <row r="970" spans="1:12" s="151" customFormat="1" ht="12.6" customHeight="1" x14ac:dyDescent="0.25">
      <c r="A970" s="146"/>
      <c r="B970" s="376"/>
      <c r="C970" s="361"/>
      <c r="D970" s="379"/>
      <c r="E970" s="379"/>
      <c r="F970" s="379"/>
      <c r="G970" s="355"/>
      <c r="H970" s="373"/>
      <c r="I970" s="355"/>
      <c r="J970" s="370"/>
      <c r="K970" s="164" t="s">
        <v>650</v>
      </c>
      <c r="L970" s="159"/>
    </row>
    <row r="971" spans="1:12" s="151" customFormat="1" ht="12.6" customHeight="1" x14ac:dyDescent="0.25">
      <c r="A971" s="146"/>
      <c r="B971" s="376"/>
      <c r="C971" s="361"/>
      <c r="D971" s="379"/>
      <c r="E971" s="379"/>
      <c r="F971" s="379"/>
      <c r="G971" s="355"/>
      <c r="H971" s="373"/>
      <c r="I971" s="355"/>
      <c r="J971" s="370"/>
      <c r="K971" s="164" t="s">
        <v>651</v>
      </c>
      <c r="L971" s="159"/>
    </row>
    <row r="972" spans="1:12" s="151" customFormat="1" ht="12.6" customHeight="1" x14ac:dyDescent="0.25">
      <c r="A972" s="146"/>
      <c r="B972" s="376"/>
      <c r="C972" s="361"/>
      <c r="D972" s="379"/>
      <c r="E972" s="379"/>
      <c r="F972" s="379"/>
      <c r="G972" s="355"/>
      <c r="H972" s="373"/>
      <c r="I972" s="355"/>
      <c r="J972" s="370"/>
      <c r="K972" s="164" t="s">
        <v>652</v>
      </c>
      <c r="L972" s="159"/>
    </row>
    <row r="973" spans="1:12" s="151" customFormat="1" ht="12.6" customHeight="1" x14ac:dyDescent="0.25">
      <c r="A973" s="146"/>
      <c r="B973" s="377"/>
      <c r="C973" s="362"/>
      <c r="D973" s="380"/>
      <c r="E973" s="380"/>
      <c r="F973" s="380"/>
      <c r="G973" s="356"/>
      <c r="H973" s="374"/>
      <c r="I973" s="356"/>
      <c r="J973" s="371"/>
      <c r="K973" s="161" t="s">
        <v>287</v>
      </c>
      <c r="L973" s="159"/>
    </row>
    <row r="974" spans="1:12" s="151" customFormat="1" ht="12.6" customHeight="1" x14ac:dyDescent="0.3">
      <c r="A974" s="146"/>
      <c r="B974" s="146"/>
      <c r="C974" s="147"/>
      <c r="D974" s="148"/>
      <c r="E974" s="148"/>
      <c r="F974" s="148"/>
      <c r="G974" s="149"/>
      <c r="H974" s="150"/>
      <c r="I974" s="149"/>
      <c r="J974" s="158"/>
      <c r="K974" s="157"/>
      <c r="L974" s="159"/>
    </row>
    <row r="975" spans="1:12" s="151" customFormat="1" ht="12.6" customHeight="1" x14ac:dyDescent="0.25">
      <c r="A975" s="146"/>
      <c r="B975" s="375" t="s">
        <v>92</v>
      </c>
      <c r="C975" s="360">
        <v>335</v>
      </c>
      <c r="D975" s="378">
        <v>8.1</v>
      </c>
      <c r="E975" s="378">
        <v>18.600000000000001</v>
      </c>
      <c r="F975" s="378">
        <v>150.66</v>
      </c>
      <c r="G975" s="354">
        <v>180.18935999999999</v>
      </c>
      <c r="H975" s="372" t="s">
        <v>491</v>
      </c>
      <c r="I975" s="354" t="s">
        <v>14</v>
      </c>
      <c r="J975" s="369" t="s">
        <v>322</v>
      </c>
      <c r="K975" s="164" t="s">
        <v>649</v>
      </c>
      <c r="L975" s="159"/>
    </row>
    <row r="976" spans="1:12" s="151" customFormat="1" ht="12.6" customHeight="1" x14ac:dyDescent="0.25">
      <c r="A976" s="146"/>
      <c r="B976" s="376"/>
      <c r="C976" s="361"/>
      <c r="D976" s="379"/>
      <c r="E976" s="379"/>
      <c r="F976" s="379"/>
      <c r="G976" s="355"/>
      <c r="H976" s="373"/>
      <c r="I976" s="355"/>
      <c r="J976" s="370"/>
      <c r="K976" s="164" t="s">
        <v>650</v>
      </c>
      <c r="L976" s="159"/>
    </row>
    <row r="977" spans="1:12" s="151" customFormat="1" ht="12.6" customHeight="1" x14ac:dyDescent="0.25">
      <c r="A977" s="146"/>
      <c r="B977" s="376"/>
      <c r="C977" s="361"/>
      <c r="D977" s="379"/>
      <c r="E977" s="379"/>
      <c r="F977" s="379"/>
      <c r="G977" s="355"/>
      <c r="H977" s="373"/>
      <c r="I977" s="355"/>
      <c r="J977" s="370"/>
      <c r="K977" s="164" t="s">
        <v>651</v>
      </c>
      <c r="L977" s="159"/>
    </row>
    <row r="978" spans="1:12" s="151" customFormat="1" ht="12.6" customHeight="1" x14ac:dyDescent="0.25">
      <c r="A978" s="146"/>
      <c r="B978" s="376"/>
      <c r="C978" s="361"/>
      <c r="D978" s="379"/>
      <c r="E978" s="379"/>
      <c r="F978" s="379"/>
      <c r="G978" s="355"/>
      <c r="H978" s="373"/>
      <c r="I978" s="355"/>
      <c r="J978" s="370"/>
      <c r="K978" s="164" t="s">
        <v>652</v>
      </c>
      <c r="L978" s="159"/>
    </row>
    <row r="979" spans="1:12" s="151" customFormat="1" ht="12.6" customHeight="1" x14ac:dyDescent="0.25">
      <c r="A979" s="146"/>
      <c r="B979" s="377"/>
      <c r="C979" s="362"/>
      <c r="D979" s="380"/>
      <c r="E979" s="380"/>
      <c r="F979" s="380"/>
      <c r="G979" s="356"/>
      <c r="H979" s="374"/>
      <c r="I979" s="356"/>
      <c r="J979" s="371"/>
      <c r="K979" s="161" t="s">
        <v>287</v>
      </c>
      <c r="L979" s="159"/>
    </row>
    <row r="980" spans="1:12" s="151" customFormat="1" ht="12.6" customHeight="1" x14ac:dyDescent="0.3">
      <c r="A980" s="146"/>
      <c r="B980" s="146"/>
      <c r="C980" s="147"/>
      <c r="D980" s="148"/>
      <c r="E980" s="148"/>
      <c r="F980" s="148"/>
      <c r="G980" s="149"/>
      <c r="H980" s="150"/>
      <c r="I980" s="149"/>
      <c r="J980" s="158"/>
      <c r="K980" s="157"/>
      <c r="L980" s="159"/>
    </row>
    <row r="981" spans="1:12" s="151" customFormat="1" ht="12.6" customHeight="1" x14ac:dyDescent="0.25">
      <c r="A981" s="146"/>
      <c r="B981" s="375" t="s">
        <v>92</v>
      </c>
      <c r="C981" s="360">
        <v>344</v>
      </c>
      <c r="D981" s="378">
        <v>18.600000000000001</v>
      </c>
      <c r="E981" s="378">
        <v>8.1</v>
      </c>
      <c r="F981" s="378">
        <v>150.66</v>
      </c>
      <c r="G981" s="354">
        <v>180.18935999999999</v>
      </c>
      <c r="H981" s="372" t="s">
        <v>492</v>
      </c>
      <c r="I981" s="354" t="s">
        <v>14</v>
      </c>
      <c r="J981" s="369" t="s">
        <v>322</v>
      </c>
      <c r="K981" s="164" t="s">
        <v>649</v>
      </c>
      <c r="L981" s="159"/>
    </row>
    <row r="982" spans="1:12" s="151" customFormat="1" ht="12.6" customHeight="1" x14ac:dyDescent="0.25">
      <c r="A982" s="146"/>
      <c r="B982" s="376"/>
      <c r="C982" s="361"/>
      <c r="D982" s="379"/>
      <c r="E982" s="379"/>
      <c r="F982" s="379"/>
      <c r="G982" s="355"/>
      <c r="H982" s="373"/>
      <c r="I982" s="355"/>
      <c r="J982" s="370"/>
      <c r="K982" s="164" t="s">
        <v>650</v>
      </c>
      <c r="L982" s="159"/>
    </row>
    <row r="983" spans="1:12" s="151" customFormat="1" ht="12.6" customHeight="1" x14ac:dyDescent="0.25">
      <c r="A983" s="146"/>
      <c r="B983" s="376"/>
      <c r="C983" s="361"/>
      <c r="D983" s="379"/>
      <c r="E983" s="379"/>
      <c r="F983" s="379"/>
      <c r="G983" s="355"/>
      <c r="H983" s="373"/>
      <c r="I983" s="355"/>
      <c r="J983" s="370"/>
      <c r="K983" s="164" t="s">
        <v>651</v>
      </c>
      <c r="L983" s="159"/>
    </row>
    <row r="984" spans="1:12" s="151" customFormat="1" ht="12.6" customHeight="1" x14ac:dyDescent="0.25">
      <c r="A984" s="146"/>
      <c r="B984" s="376"/>
      <c r="C984" s="361"/>
      <c r="D984" s="379"/>
      <c r="E984" s="379"/>
      <c r="F984" s="379"/>
      <c r="G984" s="355"/>
      <c r="H984" s="373"/>
      <c r="I984" s="355"/>
      <c r="J984" s="370"/>
      <c r="K984" s="164" t="s">
        <v>652</v>
      </c>
      <c r="L984" s="159"/>
    </row>
    <row r="985" spans="1:12" s="151" customFormat="1" ht="12.6" customHeight="1" x14ac:dyDescent="0.25">
      <c r="A985" s="146"/>
      <c r="B985" s="377"/>
      <c r="C985" s="362"/>
      <c r="D985" s="380"/>
      <c r="E985" s="380"/>
      <c r="F985" s="380"/>
      <c r="G985" s="356"/>
      <c r="H985" s="374"/>
      <c r="I985" s="356"/>
      <c r="J985" s="371"/>
      <c r="K985" s="161" t="s">
        <v>287</v>
      </c>
      <c r="L985" s="159"/>
    </row>
    <row r="986" spans="1:12" s="151" customFormat="1" ht="12.6" customHeight="1" x14ac:dyDescent="0.3">
      <c r="A986" s="146"/>
      <c r="B986" s="146"/>
      <c r="C986" s="147"/>
      <c r="D986" s="148"/>
      <c r="E986" s="148"/>
      <c r="F986" s="148"/>
      <c r="G986" s="149"/>
      <c r="H986" s="150"/>
      <c r="I986" s="149"/>
      <c r="J986" s="158"/>
      <c r="K986" s="157"/>
      <c r="L986" s="159"/>
    </row>
    <row r="987" spans="1:12" s="151" customFormat="1" ht="12.6" customHeight="1" x14ac:dyDescent="0.25">
      <c r="A987" s="146"/>
      <c r="B987" s="375" t="s">
        <v>92</v>
      </c>
      <c r="C987" s="360">
        <v>345</v>
      </c>
      <c r="D987" s="378">
        <v>18.600000000000001</v>
      </c>
      <c r="E987" s="378">
        <v>8.1</v>
      </c>
      <c r="F987" s="378">
        <v>150.66</v>
      </c>
      <c r="G987" s="354">
        <v>180.18935999999999</v>
      </c>
      <c r="H987" s="372" t="s">
        <v>493</v>
      </c>
      <c r="I987" s="354" t="s">
        <v>14</v>
      </c>
      <c r="J987" s="369" t="s">
        <v>322</v>
      </c>
      <c r="K987" s="164" t="s">
        <v>649</v>
      </c>
      <c r="L987" s="159"/>
    </row>
    <row r="988" spans="1:12" s="151" customFormat="1" ht="12.6" customHeight="1" x14ac:dyDescent="0.25">
      <c r="A988" s="146"/>
      <c r="B988" s="376"/>
      <c r="C988" s="361"/>
      <c r="D988" s="379"/>
      <c r="E988" s="379"/>
      <c r="F988" s="379"/>
      <c r="G988" s="355"/>
      <c r="H988" s="373"/>
      <c r="I988" s="355"/>
      <c r="J988" s="370"/>
      <c r="K988" s="164" t="s">
        <v>650</v>
      </c>
      <c r="L988" s="159"/>
    </row>
    <row r="989" spans="1:12" s="151" customFormat="1" ht="12.6" customHeight="1" x14ac:dyDescent="0.25">
      <c r="A989" s="146"/>
      <c r="B989" s="376"/>
      <c r="C989" s="361"/>
      <c r="D989" s="379"/>
      <c r="E989" s="379"/>
      <c r="F989" s="379"/>
      <c r="G989" s="355"/>
      <c r="H989" s="373"/>
      <c r="I989" s="355"/>
      <c r="J989" s="370"/>
      <c r="K989" s="164" t="s">
        <v>651</v>
      </c>
      <c r="L989" s="159"/>
    </row>
    <row r="990" spans="1:12" s="151" customFormat="1" ht="12.6" customHeight="1" x14ac:dyDescent="0.25">
      <c r="A990" s="146"/>
      <c r="B990" s="376"/>
      <c r="C990" s="361"/>
      <c r="D990" s="379"/>
      <c r="E990" s="379"/>
      <c r="F990" s="379"/>
      <c r="G990" s="355"/>
      <c r="H990" s="373"/>
      <c r="I990" s="355"/>
      <c r="J990" s="370"/>
      <c r="K990" s="164" t="s">
        <v>652</v>
      </c>
      <c r="L990" s="159"/>
    </row>
    <row r="991" spans="1:12" s="151" customFormat="1" ht="12.6" customHeight="1" x14ac:dyDescent="0.25">
      <c r="A991" s="146"/>
      <c r="B991" s="377"/>
      <c r="C991" s="362"/>
      <c r="D991" s="380"/>
      <c r="E991" s="380"/>
      <c r="F991" s="380"/>
      <c r="G991" s="356"/>
      <c r="H991" s="374"/>
      <c r="I991" s="356"/>
      <c r="J991" s="371"/>
      <c r="K991" s="161" t="s">
        <v>287</v>
      </c>
      <c r="L991" s="159"/>
    </row>
    <row r="992" spans="1:12" s="151" customFormat="1" ht="12.6" customHeight="1" x14ac:dyDescent="0.3">
      <c r="A992" s="146"/>
      <c r="B992" s="146"/>
      <c r="C992" s="147"/>
      <c r="D992" s="148"/>
      <c r="E992" s="148"/>
      <c r="F992" s="148"/>
      <c r="G992" s="149"/>
      <c r="H992" s="150"/>
      <c r="I992" s="149"/>
      <c r="J992" s="158"/>
      <c r="K992" s="157"/>
      <c r="L992" s="159"/>
    </row>
    <row r="993" spans="1:12" s="151" customFormat="1" ht="12.6" customHeight="1" x14ac:dyDescent="0.25">
      <c r="A993" s="146"/>
      <c r="B993" s="375" t="s">
        <v>92</v>
      </c>
      <c r="C993" s="360">
        <v>346</v>
      </c>
      <c r="D993" s="378">
        <v>18.600000000000001</v>
      </c>
      <c r="E993" s="378">
        <v>8.1</v>
      </c>
      <c r="F993" s="378">
        <v>150.66</v>
      </c>
      <c r="G993" s="354">
        <v>180.18935999999999</v>
      </c>
      <c r="H993" s="372" t="s">
        <v>494</v>
      </c>
      <c r="I993" s="354" t="s">
        <v>14</v>
      </c>
      <c r="J993" s="369" t="s">
        <v>322</v>
      </c>
      <c r="K993" s="164" t="s">
        <v>649</v>
      </c>
      <c r="L993" s="159"/>
    </row>
    <row r="994" spans="1:12" s="151" customFormat="1" ht="12.6" customHeight="1" x14ac:dyDescent="0.25">
      <c r="A994" s="146"/>
      <c r="B994" s="376"/>
      <c r="C994" s="361"/>
      <c r="D994" s="379"/>
      <c r="E994" s="379"/>
      <c r="F994" s="379"/>
      <c r="G994" s="355"/>
      <c r="H994" s="373"/>
      <c r="I994" s="355"/>
      <c r="J994" s="370"/>
      <c r="K994" s="164" t="s">
        <v>650</v>
      </c>
      <c r="L994" s="159"/>
    </row>
    <row r="995" spans="1:12" s="151" customFormat="1" ht="12.6" customHeight="1" x14ac:dyDescent="0.25">
      <c r="A995" s="146"/>
      <c r="B995" s="376"/>
      <c r="C995" s="361"/>
      <c r="D995" s="379"/>
      <c r="E995" s="379"/>
      <c r="F995" s="379"/>
      <c r="G995" s="355"/>
      <c r="H995" s="373"/>
      <c r="I995" s="355"/>
      <c r="J995" s="370"/>
      <c r="K995" s="164" t="s">
        <v>651</v>
      </c>
      <c r="L995" s="159"/>
    </row>
    <row r="996" spans="1:12" s="151" customFormat="1" ht="12.6" customHeight="1" x14ac:dyDescent="0.25">
      <c r="A996" s="146"/>
      <c r="B996" s="376"/>
      <c r="C996" s="361"/>
      <c r="D996" s="379"/>
      <c r="E996" s="379"/>
      <c r="F996" s="379"/>
      <c r="G996" s="355"/>
      <c r="H996" s="373"/>
      <c r="I996" s="355"/>
      <c r="J996" s="370"/>
      <c r="K996" s="164" t="s">
        <v>652</v>
      </c>
      <c r="L996" s="159"/>
    </row>
    <row r="997" spans="1:12" s="151" customFormat="1" ht="12.6" customHeight="1" x14ac:dyDescent="0.25">
      <c r="A997" s="146"/>
      <c r="B997" s="377"/>
      <c r="C997" s="362"/>
      <c r="D997" s="380"/>
      <c r="E997" s="380"/>
      <c r="F997" s="380"/>
      <c r="G997" s="356"/>
      <c r="H997" s="374"/>
      <c r="I997" s="356"/>
      <c r="J997" s="371"/>
      <c r="K997" s="161" t="s">
        <v>287</v>
      </c>
      <c r="L997" s="159"/>
    </row>
    <row r="998" spans="1:12" s="151" customFormat="1" ht="12.6" customHeight="1" x14ac:dyDescent="0.3">
      <c r="A998" s="146"/>
      <c r="B998" s="146"/>
      <c r="C998" s="147"/>
      <c r="D998" s="148"/>
      <c r="E998" s="148"/>
      <c r="F998" s="148"/>
      <c r="G998" s="149"/>
      <c r="H998" s="150"/>
      <c r="I998" s="149"/>
      <c r="J998" s="158"/>
      <c r="K998" s="157"/>
      <c r="L998" s="159"/>
    </row>
    <row r="999" spans="1:12" s="151" customFormat="1" ht="12.6" customHeight="1" x14ac:dyDescent="0.25">
      <c r="A999" s="146"/>
      <c r="B999" s="375" t="s">
        <v>92</v>
      </c>
      <c r="C999" s="360">
        <v>347</v>
      </c>
      <c r="D999" s="378">
        <v>18.600000000000001</v>
      </c>
      <c r="E999" s="378">
        <v>8.1</v>
      </c>
      <c r="F999" s="378">
        <v>150.66</v>
      </c>
      <c r="G999" s="354">
        <v>180.18935999999999</v>
      </c>
      <c r="H999" s="372" t="s">
        <v>495</v>
      </c>
      <c r="I999" s="354" t="s">
        <v>14</v>
      </c>
      <c r="J999" s="369" t="s">
        <v>322</v>
      </c>
      <c r="K999" s="164" t="s">
        <v>649</v>
      </c>
      <c r="L999" s="159"/>
    </row>
    <row r="1000" spans="1:12" s="151" customFormat="1" ht="12.6" customHeight="1" x14ac:dyDescent="0.25">
      <c r="A1000" s="146"/>
      <c r="B1000" s="376"/>
      <c r="C1000" s="361"/>
      <c r="D1000" s="379"/>
      <c r="E1000" s="379"/>
      <c r="F1000" s="379"/>
      <c r="G1000" s="355"/>
      <c r="H1000" s="373"/>
      <c r="I1000" s="355"/>
      <c r="J1000" s="370"/>
      <c r="K1000" s="164" t="s">
        <v>650</v>
      </c>
      <c r="L1000" s="159"/>
    </row>
    <row r="1001" spans="1:12" s="151" customFormat="1" ht="12.6" customHeight="1" x14ac:dyDescent="0.25">
      <c r="A1001" s="146"/>
      <c r="B1001" s="376"/>
      <c r="C1001" s="361"/>
      <c r="D1001" s="379"/>
      <c r="E1001" s="379"/>
      <c r="F1001" s="379"/>
      <c r="G1001" s="355"/>
      <c r="H1001" s="373"/>
      <c r="I1001" s="355"/>
      <c r="J1001" s="370"/>
      <c r="K1001" s="164" t="s">
        <v>651</v>
      </c>
      <c r="L1001" s="159"/>
    </row>
    <row r="1002" spans="1:12" s="151" customFormat="1" ht="12.6" customHeight="1" x14ac:dyDescent="0.25">
      <c r="A1002" s="146"/>
      <c r="B1002" s="376"/>
      <c r="C1002" s="361"/>
      <c r="D1002" s="379"/>
      <c r="E1002" s="379"/>
      <c r="F1002" s="379"/>
      <c r="G1002" s="355"/>
      <c r="H1002" s="373"/>
      <c r="I1002" s="355"/>
      <c r="J1002" s="370"/>
      <c r="K1002" s="164" t="s">
        <v>652</v>
      </c>
      <c r="L1002" s="159"/>
    </row>
    <row r="1003" spans="1:12" s="151" customFormat="1" ht="12.6" customHeight="1" x14ac:dyDescent="0.25">
      <c r="A1003" s="146"/>
      <c r="B1003" s="377"/>
      <c r="C1003" s="362"/>
      <c r="D1003" s="380"/>
      <c r="E1003" s="380"/>
      <c r="F1003" s="380"/>
      <c r="G1003" s="356"/>
      <c r="H1003" s="374"/>
      <c r="I1003" s="356"/>
      <c r="J1003" s="371"/>
      <c r="K1003" s="161" t="s">
        <v>287</v>
      </c>
      <c r="L1003" s="159"/>
    </row>
    <row r="1004" spans="1:12" s="151" customFormat="1" ht="12.6" customHeight="1" x14ac:dyDescent="0.3">
      <c r="A1004" s="146"/>
      <c r="B1004" s="146"/>
      <c r="C1004" s="147"/>
      <c r="D1004" s="148"/>
      <c r="E1004" s="148"/>
      <c r="F1004" s="148"/>
      <c r="G1004" s="149"/>
      <c r="H1004" s="150"/>
      <c r="I1004" s="149"/>
      <c r="J1004" s="158"/>
      <c r="K1004" s="157"/>
      <c r="L1004" s="159"/>
    </row>
    <row r="1005" spans="1:12" s="151" customFormat="1" ht="12.6" customHeight="1" x14ac:dyDescent="0.25">
      <c r="A1005" s="146"/>
      <c r="B1005" s="375" t="s">
        <v>92</v>
      </c>
      <c r="C1005" s="360">
        <v>348</v>
      </c>
      <c r="D1005" s="378">
        <v>18.600000000000001</v>
      </c>
      <c r="E1005" s="378">
        <v>8.1</v>
      </c>
      <c r="F1005" s="378">
        <v>150.66</v>
      </c>
      <c r="G1005" s="354">
        <v>180.18935999999999</v>
      </c>
      <c r="H1005" s="372" t="s">
        <v>496</v>
      </c>
      <c r="I1005" s="354" t="s">
        <v>14</v>
      </c>
      <c r="J1005" s="369" t="s">
        <v>322</v>
      </c>
      <c r="K1005" s="164" t="s">
        <v>649</v>
      </c>
      <c r="L1005" s="159"/>
    </row>
    <row r="1006" spans="1:12" s="151" customFormat="1" ht="12.6" customHeight="1" x14ac:dyDescent="0.25">
      <c r="A1006" s="146"/>
      <c r="B1006" s="376"/>
      <c r="C1006" s="361"/>
      <c r="D1006" s="379"/>
      <c r="E1006" s="379"/>
      <c r="F1006" s="379"/>
      <c r="G1006" s="355"/>
      <c r="H1006" s="373"/>
      <c r="I1006" s="355"/>
      <c r="J1006" s="370"/>
      <c r="K1006" s="164" t="s">
        <v>650</v>
      </c>
      <c r="L1006" s="159"/>
    </row>
    <row r="1007" spans="1:12" s="151" customFormat="1" ht="12.6" customHeight="1" x14ac:dyDescent="0.25">
      <c r="A1007" s="146"/>
      <c r="B1007" s="376"/>
      <c r="C1007" s="361"/>
      <c r="D1007" s="379"/>
      <c r="E1007" s="379"/>
      <c r="F1007" s="379"/>
      <c r="G1007" s="355"/>
      <c r="H1007" s="373"/>
      <c r="I1007" s="355"/>
      <c r="J1007" s="370"/>
      <c r="K1007" s="164" t="s">
        <v>651</v>
      </c>
      <c r="L1007" s="159"/>
    </row>
    <row r="1008" spans="1:12" s="151" customFormat="1" ht="12.6" customHeight="1" x14ac:dyDescent="0.25">
      <c r="A1008" s="146"/>
      <c r="B1008" s="376"/>
      <c r="C1008" s="361"/>
      <c r="D1008" s="379"/>
      <c r="E1008" s="379"/>
      <c r="F1008" s="379"/>
      <c r="G1008" s="355"/>
      <c r="H1008" s="373"/>
      <c r="I1008" s="355"/>
      <c r="J1008" s="370"/>
      <c r="K1008" s="164" t="s">
        <v>652</v>
      </c>
      <c r="L1008" s="159"/>
    </row>
    <row r="1009" spans="1:12" s="151" customFormat="1" ht="12.6" customHeight="1" x14ac:dyDescent="0.25">
      <c r="A1009" s="146"/>
      <c r="B1009" s="377"/>
      <c r="C1009" s="362"/>
      <c r="D1009" s="380"/>
      <c r="E1009" s="380"/>
      <c r="F1009" s="380"/>
      <c r="G1009" s="356"/>
      <c r="H1009" s="374"/>
      <c r="I1009" s="356"/>
      <c r="J1009" s="371"/>
      <c r="K1009" s="161" t="s">
        <v>287</v>
      </c>
      <c r="L1009" s="159"/>
    </row>
    <row r="1010" spans="1:12" s="151" customFormat="1" ht="12.6" customHeight="1" x14ac:dyDescent="0.3">
      <c r="A1010" s="146"/>
      <c r="B1010" s="146"/>
      <c r="C1010" s="147"/>
      <c r="D1010" s="148"/>
      <c r="E1010" s="148"/>
      <c r="F1010" s="148"/>
      <c r="G1010" s="149"/>
      <c r="H1010" s="150"/>
      <c r="I1010" s="149"/>
      <c r="J1010" s="158"/>
      <c r="K1010" s="157"/>
      <c r="L1010" s="159"/>
    </row>
    <row r="1011" spans="1:12" s="151" customFormat="1" ht="12.6" customHeight="1" x14ac:dyDescent="0.25">
      <c r="A1011" s="146"/>
      <c r="B1011" s="375" t="s">
        <v>92</v>
      </c>
      <c r="C1011" s="360">
        <v>349</v>
      </c>
      <c r="D1011" s="378">
        <v>18.600000000000001</v>
      </c>
      <c r="E1011" s="378">
        <v>8.1</v>
      </c>
      <c r="F1011" s="378">
        <v>150.66</v>
      </c>
      <c r="G1011" s="354">
        <v>180.18935999999999</v>
      </c>
      <c r="H1011" s="372" t="s">
        <v>497</v>
      </c>
      <c r="I1011" s="354" t="s">
        <v>14</v>
      </c>
      <c r="J1011" s="369" t="s">
        <v>322</v>
      </c>
      <c r="K1011" s="164" t="s">
        <v>649</v>
      </c>
      <c r="L1011" s="159"/>
    </row>
    <row r="1012" spans="1:12" s="151" customFormat="1" ht="12.6" customHeight="1" x14ac:dyDescent="0.25">
      <c r="A1012" s="146"/>
      <c r="B1012" s="376"/>
      <c r="C1012" s="361"/>
      <c r="D1012" s="379"/>
      <c r="E1012" s="379"/>
      <c r="F1012" s="379"/>
      <c r="G1012" s="355"/>
      <c r="H1012" s="373"/>
      <c r="I1012" s="355"/>
      <c r="J1012" s="370"/>
      <c r="K1012" s="164" t="s">
        <v>650</v>
      </c>
      <c r="L1012" s="159"/>
    </row>
    <row r="1013" spans="1:12" s="151" customFormat="1" ht="12.6" customHeight="1" x14ac:dyDescent="0.25">
      <c r="A1013" s="146"/>
      <c r="B1013" s="376"/>
      <c r="C1013" s="361"/>
      <c r="D1013" s="379"/>
      <c r="E1013" s="379"/>
      <c r="F1013" s="379"/>
      <c r="G1013" s="355"/>
      <c r="H1013" s="373"/>
      <c r="I1013" s="355"/>
      <c r="J1013" s="370"/>
      <c r="K1013" s="164" t="s">
        <v>651</v>
      </c>
      <c r="L1013" s="159"/>
    </row>
    <row r="1014" spans="1:12" s="151" customFormat="1" ht="12.6" customHeight="1" x14ac:dyDescent="0.25">
      <c r="A1014" s="146"/>
      <c r="B1014" s="376"/>
      <c r="C1014" s="361"/>
      <c r="D1014" s="379"/>
      <c r="E1014" s="379"/>
      <c r="F1014" s="379"/>
      <c r="G1014" s="355"/>
      <c r="H1014" s="373"/>
      <c r="I1014" s="355"/>
      <c r="J1014" s="370"/>
      <c r="K1014" s="164" t="s">
        <v>652</v>
      </c>
      <c r="L1014" s="159"/>
    </row>
    <row r="1015" spans="1:12" s="151" customFormat="1" ht="12.6" customHeight="1" x14ac:dyDescent="0.25">
      <c r="A1015" s="146"/>
      <c r="B1015" s="377"/>
      <c r="C1015" s="362"/>
      <c r="D1015" s="380"/>
      <c r="E1015" s="380"/>
      <c r="F1015" s="380"/>
      <c r="G1015" s="356"/>
      <c r="H1015" s="374"/>
      <c r="I1015" s="356"/>
      <c r="J1015" s="371"/>
      <c r="K1015" s="161" t="s">
        <v>287</v>
      </c>
      <c r="L1015" s="159"/>
    </row>
    <row r="1016" spans="1:12" s="151" customFormat="1" ht="12.6" customHeight="1" x14ac:dyDescent="0.3">
      <c r="A1016" s="146"/>
      <c r="B1016" s="146"/>
      <c r="C1016" s="147"/>
      <c r="D1016" s="148"/>
      <c r="E1016" s="148"/>
      <c r="F1016" s="148"/>
      <c r="G1016" s="149"/>
      <c r="H1016" s="150"/>
      <c r="I1016" s="149"/>
      <c r="J1016" s="158"/>
      <c r="K1016" s="157"/>
      <c r="L1016" s="159"/>
    </row>
    <row r="1017" spans="1:12" s="151" customFormat="1" ht="12.6" customHeight="1" x14ac:dyDescent="0.25">
      <c r="A1017" s="146"/>
      <c r="B1017" s="375" t="s">
        <v>92</v>
      </c>
      <c r="C1017" s="360">
        <v>350</v>
      </c>
      <c r="D1017" s="378">
        <v>18.600000000000001</v>
      </c>
      <c r="E1017" s="378">
        <v>8.1</v>
      </c>
      <c r="F1017" s="378">
        <v>150.66</v>
      </c>
      <c r="G1017" s="354">
        <v>180.18935999999999</v>
      </c>
      <c r="H1017" s="372" t="s">
        <v>498</v>
      </c>
      <c r="I1017" s="354" t="s">
        <v>14</v>
      </c>
      <c r="J1017" s="369" t="s">
        <v>322</v>
      </c>
      <c r="K1017" s="164" t="s">
        <v>649</v>
      </c>
      <c r="L1017" s="159"/>
    </row>
    <row r="1018" spans="1:12" s="151" customFormat="1" ht="12.6" customHeight="1" x14ac:dyDescent="0.25">
      <c r="A1018" s="146"/>
      <c r="B1018" s="376"/>
      <c r="C1018" s="361"/>
      <c r="D1018" s="379"/>
      <c r="E1018" s="379"/>
      <c r="F1018" s="379"/>
      <c r="G1018" s="355"/>
      <c r="H1018" s="373"/>
      <c r="I1018" s="355"/>
      <c r="J1018" s="370"/>
      <c r="K1018" s="164" t="s">
        <v>650</v>
      </c>
      <c r="L1018" s="159"/>
    </row>
    <row r="1019" spans="1:12" s="151" customFormat="1" ht="12.6" customHeight="1" x14ac:dyDescent="0.25">
      <c r="A1019" s="146"/>
      <c r="B1019" s="376"/>
      <c r="C1019" s="361"/>
      <c r="D1019" s="379"/>
      <c r="E1019" s="379"/>
      <c r="F1019" s="379"/>
      <c r="G1019" s="355"/>
      <c r="H1019" s="373"/>
      <c r="I1019" s="355"/>
      <c r="J1019" s="370"/>
      <c r="K1019" s="164" t="s">
        <v>651</v>
      </c>
      <c r="L1019" s="159"/>
    </row>
    <row r="1020" spans="1:12" s="151" customFormat="1" ht="12.6" customHeight="1" x14ac:dyDescent="0.25">
      <c r="A1020" s="146"/>
      <c r="B1020" s="376"/>
      <c r="C1020" s="361"/>
      <c r="D1020" s="379"/>
      <c r="E1020" s="379"/>
      <c r="F1020" s="379"/>
      <c r="G1020" s="355"/>
      <c r="H1020" s="373"/>
      <c r="I1020" s="355"/>
      <c r="J1020" s="370"/>
      <c r="K1020" s="164" t="s">
        <v>652</v>
      </c>
      <c r="L1020" s="159"/>
    </row>
    <row r="1021" spans="1:12" s="151" customFormat="1" ht="12.6" customHeight="1" x14ac:dyDescent="0.25">
      <c r="A1021" s="146"/>
      <c r="B1021" s="377"/>
      <c r="C1021" s="362"/>
      <c r="D1021" s="380"/>
      <c r="E1021" s="380"/>
      <c r="F1021" s="380"/>
      <c r="G1021" s="356"/>
      <c r="H1021" s="374"/>
      <c r="I1021" s="356"/>
      <c r="J1021" s="371"/>
      <c r="K1021" s="161" t="s">
        <v>287</v>
      </c>
      <c r="L1021" s="159"/>
    </row>
    <row r="1022" spans="1:12" s="151" customFormat="1" ht="12.6" customHeight="1" x14ac:dyDescent="0.3">
      <c r="A1022" s="146"/>
      <c r="B1022" s="146"/>
      <c r="C1022" s="147"/>
      <c r="D1022" s="148"/>
      <c r="E1022" s="148"/>
      <c r="F1022" s="148"/>
      <c r="G1022" s="149"/>
      <c r="H1022" s="150"/>
      <c r="I1022" s="149"/>
      <c r="J1022" s="158"/>
      <c r="K1022" s="157"/>
      <c r="L1022" s="159"/>
    </row>
    <row r="1023" spans="1:12" s="151" customFormat="1" ht="11.25" customHeight="1" x14ac:dyDescent="0.25">
      <c r="A1023" s="146"/>
      <c r="B1023" s="375" t="s">
        <v>92</v>
      </c>
      <c r="C1023" s="360">
        <v>351</v>
      </c>
      <c r="D1023" s="378">
        <v>18.600000000000001</v>
      </c>
      <c r="E1023" s="378">
        <v>8.1</v>
      </c>
      <c r="F1023" s="378">
        <v>150.66</v>
      </c>
      <c r="G1023" s="354">
        <v>180.18935999999999</v>
      </c>
      <c r="H1023" s="372" t="s">
        <v>499</v>
      </c>
      <c r="I1023" s="354" t="s">
        <v>14</v>
      </c>
      <c r="J1023" s="369" t="s">
        <v>322</v>
      </c>
      <c r="K1023" s="164" t="s">
        <v>649</v>
      </c>
      <c r="L1023" s="159"/>
    </row>
    <row r="1024" spans="1:12" s="151" customFormat="1" ht="11.25" customHeight="1" x14ac:dyDescent="0.25">
      <c r="A1024" s="146"/>
      <c r="B1024" s="376"/>
      <c r="C1024" s="361"/>
      <c r="D1024" s="379"/>
      <c r="E1024" s="379"/>
      <c r="F1024" s="379"/>
      <c r="G1024" s="355"/>
      <c r="H1024" s="373"/>
      <c r="I1024" s="355"/>
      <c r="J1024" s="370"/>
      <c r="K1024" s="164" t="s">
        <v>650</v>
      </c>
      <c r="L1024" s="159"/>
    </row>
    <row r="1025" spans="1:12" s="151" customFormat="1" ht="11.25" customHeight="1" x14ac:dyDescent="0.25">
      <c r="A1025" s="146"/>
      <c r="B1025" s="376"/>
      <c r="C1025" s="361"/>
      <c r="D1025" s="379"/>
      <c r="E1025" s="379"/>
      <c r="F1025" s="379"/>
      <c r="G1025" s="355"/>
      <c r="H1025" s="373"/>
      <c r="I1025" s="355"/>
      <c r="J1025" s="370"/>
      <c r="K1025" s="164" t="s">
        <v>651</v>
      </c>
      <c r="L1025" s="159"/>
    </row>
    <row r="1026" spans="1:12" s="151" customFormat="1" ht="11.25" customHeight="1" x14ac:dyDescent="0.25">
      <c r="A1026" s="146"/>
      <c r="B1026" s="376"/>
      <c r="C1026" s="361"/>
      <c r="D1026" s="379"/>
      <c r="E1026" s="379"/>
      <c r="F1026" s="379"/>
      <c r="G1026" s="355"/>
      <c r="H1026" s="373"/>
      <c r="I1026" s="355"/>
      <c r="J1026" s="370"/>
      <c r="K1026" s="164" t="s">
        <v>652</v>
      </c>
      <c r="L1026" s="159"/>
    </row>
    <row r="1027" spans="1:12" s="151" customFormat="1" ht="11.25" customHeight="1" x14ac:dyDescent="0.25">
      <c r="A1027" s="146"/>
      <c r="B1027" s="377"/>
      <c r="C1027" s="362"/>
      <c r="D1027" s="380"/>
      <c r="E1027" s="380"/>
      <c r="F1027" s="380"/>
      <c r="G1027" s="356"/>
      <c r="H1027" s="374"/>
      <c r="I1027" s="356"/>
      <c r="J1027" s="371"/>
      <c r="K1027" s="161" t="s">
        <v>287</v>
      </c>
      <c r="L1027" s="159"/>
    </row>
    <row r="1028" spans="1:12" s="151" customFormat="1" ht="11.25" customHeight="1" x14ac:dyDescent="0.3">
      <c r="A1028" s="146"/>
      <c r="B1028" s="146"/>
      <c r="C1028" s="147"/>
      <c r="D1028" s="148"/>
      <c r="E1028" s="148"/>
      <c r="F1028" s="148"/>
      <c r="G1028" s="149"/>
      <c r="H1028" s="150"/>
      <c r="I1028" s="149"/>
      <c r="J1028" s="158"/>
      <c r="K1028" s="157"/>
      <c r="L1028" s="159"/>
    </row>
    <row r="1029" spans="1:12" s="151" customFormat="1" ht="12.6" customHeight="1" x14ac:dyDescent="0.25">
      <c r="A1029" s="146"/>
      <c r="B1029" s="375" t="s">
        <v>92</v>
      </c>
      <c r="C1029" s="360">
        <v>352</v>
      </c>
      <c r="D1029" s="378">
        <v>18.600000000000001</v>
      </c>
      <c r="E1029" s="378">
        <v>8.1</v>
      </c>
      <c r="F1029" s="378">
        <v>150.66</v>
      </c>
      <c r="G1029" s="354">
        <v>180.18935999999999</v>
      </c>
      <c r="H1029" s="372" t="s">
        <v>500</v>
      </c>
      <c r="I1029" s="354" t="s">
        <v>14</v>
      </c>
      <c r="J1029" s="369" t="s">
        <v>322</v>
      </c>
      <c r="K1029" s="164" t="s">
        <v>649</v>
      </c>
      <c r="L1029" s="159"/>
    </row>
    <row r="1030" spans="1:12" s="151" customFormat="1" ht="12.6" customHeight="1" x14ac:dyDescent="0.25">
      <c r="A1030" s="146"/>
      <c r="B1030" s="376"/>
      <c r="C1030" s="361"/>
      <c r="D1030" s="379"/>
      <c r="E1030" s="379"/>
      <c r="F1030" s="379"/>
      <c r="G1030" s="355"/>
      <c r="H1030" s="373"/>
      <c r="I1030" s="355"/>
      <c r="J1030" s="370"/>
      <c r="K1030" s="164" t="s">
        <v>650</v>
      </c>
      <c r="L1030" s="159"/>
    </row>
    <row r="1031" spans="1:12" s="151" customFormat="1" ht="12.6" customHeight="1" x14ac:dyDescent="0.25">
      <c r="A1031" s="146"/>
      <c r="B1031" s="376"/>
      <c r="C1031" s="361"/>
      <c r="D1031" s="379"/>
      <c r="E1031" s="379"/>
      <c r="F1031" s="379"/>
      <c r="G1031" s="355"/>
      <c r="H1031" s="373"/>
      <c r="I1031" s="355"/>
      <c r="J1031" s="370"/>
      <c r="K1031" s="164" t="s">
        <v>651</v>
      </c>
      <c r="L1031" s="159"/>
    </row>
    <row r="1032" spans="1:12" s="151" customFormat="1" ht="12.6" customHeight="1" x14ac:dyDescent="0.25">
      <c r="A1032" s="146"/>
      <c r="B1032" s="376"/>
      <c r="C1032" s="361"/>
      <c r="D1032" s="379"/>
      <c r="E1032" s="379"/>
      <c r="F1032" s="379"/>
      <c r="G1032" s="355"/>
      <c r="H1032" s="373"/>
      <c r="I1032" s="355"/>
      <c r="J1032" s="370"/>
      <c r="K1032" s="164" t="s">
        <v>652</v>
      </c>
      <c r="L1032" s="159"/>
    </row>
    <row r="1033" spans="1:12" s="151" customFormat="1" ht="12.6" customHeight="1" x14ac:dyDescent="0.25">
      <c r="A1033" s="146"/>
      <c r="B1033" s="377"/>
      <c r="C1033" s="362"/>
      <c r="D1033" s="380"/>
      <c r="E1033" s="380"/>
      <c r="F1033" s="380"/>
      <c r="G1033" s="356"/>
      <c r="H1033" s="374"/>
      <c r="I1033" s="356"/>
      <c r="J1033" s="371"/>
      <c r="K1033" s="161" t="s">
        <v>287</v>
      </c>
      <c r="L1033" s="159"/>
    </row>
    <row r="1034" spans="1:12" s="151" customFormat="1" ht="12.6" customHeight="1" x14ac:dyDescent="0.3">
      <c r="A1034" s="146"/>
      <c r="B1034" s="146"/>
      <c r="C1034" s="147"/>
      <c r="D1034" s="148"/>
      <c r="E1034" s="148"/>
      <c r="F1034" s="148"/>
      <c r="G1034" s="149"/>
      <c r="H1034" s="150"/>
      <c r="I1034" s="149"/>
      <c r="J1034" s="158"/>
      <c r="K1034" s="157"/>
      <c r="L1034" s="159"/>
    </row>
    <row r="1035" spans="1:12" s="151" customFormat="1" ht="12.6" customHeight="1" x14ac:dyDescent="0.25">
      <c r="A1035" s="146"/>
      <c r="B1035" s="375" t="s">
        <v>92</v>
      </c>
      <c r="C1035" s="360">
        <v>353</v>
      </c>
      <c r="D1035" s="378">
        <v>18.600000000000001</v>
      </c>
      <c r="E1035" s="378">
        <v>8.1</v>
      </c>
      <c r="F1035" s="378">
        <v>150.66</v>
      </c>
      <c r="G1035" s="354">
        <v>180.18935999999999</v>
      </c>
      <c r="H1035" s="372" t="s">
        <v>501</v>
      </c>
      <c r="I1035" s="354" t="s">
        <v>14</v>
      </c>
      <c r="J1035" s="369" t="s">
        <v>322</v>
      </c>
      <c r="K1035" s="164" t="s">
        <v>649</v>
      </c>
      <c r="L1035" s="159"/>
    </row>
    <row r="1036" spans="1:12" s="151" customFormat="1" ht="12.6" customHeight="1" x14ac:dyDescent="0.25">
      <c r="A1036" s="146"/>
      <c r="B1036" s="376"/>
      <c r="C1036" s="361"/>
      <c r="D1036" s="379"/>
      <c r="E1036" s="379"/>
      <c r="F1036" s="379"/>
      <c r="G1036" s="355"/>
      <c r="H1036" s="373"/>
      <c r="I1036" s="355"/>
      <c r="J1036" s="370"/>
      <c r="K1036" s="164" t="s">
        <v>650</v>
      </c>
      <c r="L1036" s="159"/>
    </row>
    <row r="1037" spans="1:12" s="151" customFormat="1" ht="12.6" customHeight="1" x14ac:dyDescent="0.25">
      <c r="A1037" s="146"/>
      <c r="B1037" s="376"/>
      <c r="C1037" s="361"/>
      <c r="D1037" s="379"/>
      <c r="E1037" s="379"/>
      <c r="F1037" s="379"/>
      <c r="G1037" s="355"/>
      <c r="H1037" s="373"/>
      <c r="I1037" s="355"/>
      <c r="J1037" s="370"/>
      <c r="K1037" s="164" t="s">
        <v>651</v>
      </c>
      <c r="L1037" s="159"/>
    </row>
    <row r="1038" spans="1:12" s="151" customFormat="1" ht="12.6" customHeight="1" x14ac:dyDescent="0.25">
      <c r="A1038" s="146"/>
      <c r="B1038" s="376"/>
      <c r="C1038" s="361"/>
      <c r="D1038" s="379"/>
      <c r="E1038" s="379"/>
      <c r="F1038" s="379"/>
      <c r="G1038" s="355"/>
      <c r="H1038" s="373"/>
      <c r="I1038" s="355"/>
      <c r="J1038" s="370"/>
      <c r="K1038" s="164" t="s">
        <v>652</v>
      </c>
      <c r="L1038" s="159"/>
    </row>
    <row r="1039" spans="1:12" s="151" customFormat="1" ht="12.6" customHeight="1" x14ac:dyDescent="0.25">
      <c r="A1039" s="146"/>
      <c r="B1039" s="377"/>
      <c r="C1039" s="362"/>
      <c r="D1039" s="380"/>
      <c r="E1039" s="380"/>
      <c r="F1039" s="380"/>
      <c r="G1039" s="356"/>
      <c r="H1039" s="374"/>
      <c r="I1039" s="356"/>
      <c r="J1039" s="371"/>
      <c r="K1039" s="161" t="s">
        <v>287</v>
      </c>
      <c r="L1039" s="159"/>
    </row>
    <row r="1040" spans="1:12" s="151" customFormat="1" ht="12.6" customHeight="1" x14ac:dyDescent="0.3">
      <c r="A1040" s="146"/>
      <c r="B1040" s="146"/>
      <c r="C1040" s="147"/>
      <c r="D1040" s="148"/>
      <c r="E1040" s="148"/>
      <c r="F1040" s="148"/>
      <c r="G1040" s="149"/>
      <c r="H1040" s="150"/>
      <c r="I1040" s="149"/>
      <c r="J1040" s="158"/>
      <c r="K1040" s="157"/>
      <c r="L1040" s="159"/>
    </row>
    <row r="1041" spans="1:12" s="151" customFormat="1" ht="12.6" customHeight="1" x14ac:dyDescent="0.3">
      <c r="A1041" s="152"/>
      <c r="B1041" s="375" t="s">
        <v>147</v>
      </c>
      <c r="C1041" s="360">
        <v>5</v>
      </c>
      <c r="D1041" s="378">
        <v>22.9</v>
      </c>
      <c r="E1041" s="378">
        <v>11</v>
      </c>
      <c r="F1041" s="378">
        <v>251.89999999999998</v>
      </c>
      <c r="G1041" s="354">
        <v>301.27239999999995</v>
      </c>
      <c r="H1041" s="372" t="s">
        <v>725</v>
      </c>
      <c r="I1041" s="354" t="s">
        <v>14</v>
      </c>
      <c r="J1041" s="369" t="s">
        <v>317</v>
      </c>
      <c r="K1041" s="157" t="s">
        <v>769</v>
      </c>
      <c r="L1041" s="159"/>
    </row>
    <row r="1042" spans="1:12" s="151" customFormat="1" ht="12.6" customHeight="1" x14ac:dyDescent="0.3">
      <c r="A1042" s="152"/>
      <c r="B1042" s="376"/>
      <c r="C1042" s="361"/>
      <c r="D1042" s="379"/>
      <c r="E1042" s="379"/>
      <c r="F1042" s="379"/>
      <c r="G1042" s="355"/>
      <c r="H1042" s="373"/>
      <c r="I1042" s="355"/>
      <c r="J1042" s="370"/>
      <c r="K1042" s="157" t="s">
        <v>770</v>
      </c>
      <c r="L1042" s="159"/>
    </row>
    <row r="1043" spans="1:12" s="151" customFormat="1" ht="12.6" customHeight="1" x14ac:dyDescent="0.3">
      <c r="A1043" s="152"/>
      <c r="B1043" s="376"/>
      <c r="C1043" s="361"/>
      <c r="D1043" s="379"/>
      <c r="E1043" s="379"/>
      <c r="F1043" s="379"/>
      <c r="G1043" s="355"/>
      <c r="H1043" s="373"/>
      <c r="I1043" s="355"/>
      <c r="J1043" s="370"/>
      <c r="K1043" s="157" t="s">
        <v>771</v>
      </c>
      <c r="L1043" s="159"/>
    </row>
    <row r="1044" spans="1:12" s="151" customFormat="1" ht="12.6" customHeight="1" x14ac:dyDescent="0.3">
      <c r="A1044" s="152"/>
      <c r="B1044" s="377"/>
      <c r="C1044" s="362"/>
      <c r="D1044" s="380"/>
      <c r="E1044" s="380"/>
      <c r="F1044" s="380"/>
      <c r="G1044" s="356"/>
      <c r="H1044" s="374"/>
      <c r="I1044" s="356"/>
      <c r="J1044" s="371"/>
      <c r="K1044" s="157" t="s">
        <v>287</v>
      </c>
      <c r="L1044" s="159"/>
    </row>
    <row r="1045" spans="1:12" s="151" customFormat="1" ht="12.6" customHeight="1" x14ac:dyDescent="0.3">
      <c r="A1045" s="152"/>
      <c r="B1045" s="146"/>
      <c r="C1045" s="147"/>
      <c r="D1045" s="148"/>
      <c r="E1045" s="148"/>
      <c r="F1045" s="148"/>
      <c r="G1045" s="149"/>
      <c r="H1045" s="150"/>
      <c r="I1045" s="149"/>
      <c r="J1045" s="158"/>
      <c r="K1045" s="157"/>
      <c r="L1045" s="159"/>
    </row>
    <row r="1046" spans="1:12" s="151" customFormat="1" ht="12.6" customHeight="1" x14ac:dyDescent="0.3">
      <c r="A1046" s="146"/>
      <c r="B1046" s="375" t="s">
        <v>147</v>
      </c>
      <c r="C1046" s="360">
        <v>31</v>
      </c>
      <c r="D1046" s="378">
        <v>22.9</v>
      </c>
      <c r="E1046" s="378">
        <v>11</v>
      </c>
      <c r="F1046" s="378">
        <v>251.89999999999998</v>
      </c>
      <c r="G1046" s="354">
        <v>301.27239999999995</v>
      </c>
      <c r="H1046" s="372" t="s">
        <v>726</v>
      </c>
      <c r="I1046" s="354" t="s">
        <v>14</v>
      </c>
      <c r="J1046" s="369" t="s">
        <v>317</v>
      </c>
      <c r="K1046" s="157" t="s">
        <v>769</v>
      </c>
      <c r="L1046" s="159"/>
    </row>
    <row r="1047" spans="1:12" s="151" customFormat="1" ht="12.6" customHeight="1" x14ac:dyDescent="0.3">
      <c r="A1047" s="146"/>
      <c r="B1047" s="376"/>
      <c r="C1047" s="361"/>
      <c r="D1047" s="379"/>
      <c r="E1047" s="379"/>
      <c r="F1047" s="379"/>
      <c r="G1047" s="355"/>
      <c r="H1047" s="373"/>
      <c r="I1047" s="355"/>
      <c r="J1047" s="370"/>
      <c r="K1047" s="157" t="s">
        <v>770</v>
      </c>
      <c r="L1047" s="159"/>
    </row>
    <row r="1048" spans="1:12" s="151" customFormat="1" ht="12.6" customHeight="1" x14ac:dyDescent="0.3">
      <c r="A1048" s="146"/>
      <c r="B1048" s="376"/>
      <c r="C1048" s="361"/>
      <c r="D1048" s="379"/>
      <c r="E1048" s="379"/>
      <c r="F1048" s="379"/>
      <c r="G1048" s="355"/>
      <c r="H1048" s="373"/>
      <c r="I1048" s="355"/>
      <c r="J1048" s="370"/>
      <c r="K1048" s="157" t="s">
        <v>771</v>
      </c>
      <c r="L1048" s="159"/>
    </row>
    <row r="1049" spans="1:12" s="151" customFormat="1" ht="12.6" customHeight="1" x14ac:dyDescent="0.3">
      <c r="A1049" s="146"/>
      <c r="B1049" s="377"/>
      <c r="C1049" s="362"/>
      <c r="D1049" s="380"/>
      <c r="E1049" s="380"/>
      <c r="F1049" s="380"/>
      <c r="G1049" s="356"/>
      <c r="H1049" s="374"/>
      <c r="I1049" s="356"/>
      <c r="J1049" s="371"/>
      <c r="K1049" s="157" t="s">
        <v>287</v>
      </c>
      <c r="L1049" s="159"/>
    </row>
    <row r="1050" spans="1:12" s="151" customFormat="1" ht="12.6" customHeight="1" x14ac:dyDescent="0.3">
      <c r="A1050" s="146"/>
      <c r="B1050" s="146"/>
      <c r="C1050" s="147"/>
      <c r="D1050" s="148"/>
      <c r="E1050" s="148"/>
      <c r="F1050" s="148"/>
      <c r="G1050" s="149"/>
      <c r="H1050" s="150"/>
      <c r="I1050" s="149"/>
      <c r="J1050" s="158"/>
      <c r="K1050" s="157"/>
      <c r="L1050" s="159"/>
    </row>
    <row r="1051" spans="1:12" s="151" customFormat="1" ht="12.6" customHeight="1" x14ac:dyDescent="0.3">
      <c r="A1051" s="146"/>
      <c r="B1051" s="375" t="s">
        <v>147</v>
      </c>
      <c r="C1051" s="360">
        <v>32</v>
      </c>
      <c r="D1051" s="378">
        <v>22.9</v>
      </c>
      <c r="E1051" s="378">
        <v>11</v>
      </c>
      <c r="F1051" s="378">
        <v>251.89999999999998</v>
      </c>
      <c r="G1051" s="354">
        <v>301.27239999999995</v>
      </c>
      <c r="H1051" s="372" t="s">
        <v>727</v>
      </c>
      <c r="I1051" s="354" t="s">
        <v>14</v>
      </c>
      <c r="J1051" s="369" t="s">
        <v>317</v>
      </c>
      <c r="K1051" s="157" t="s">
        <v>769</v>
      </c>
      <c r="L1051" s="159"/>
    </row>
    <row r="1052" spans="1:12" s="151" customFormat="1" ht="12.6" customHeight="1" x14ac:dyDescent="0.3">
      <c r="A1052" s="146"/>
      <c r="B1052" s="376"/>
      <c r="C1052" s="361"/>
      <c r="D1052" s="379"/>
      <c r="E1052" s="379"/>
      <c r="F1052" s="379"/>
      <c r="G1052" s="355"/>
      <c r="H1052" s="373"/>
      <c r="I1052" s="355"/>
      <c r="J1052" s="370"/>
      <c r="K1052" s="157" t="s">
        <v>770</v>
      </c>
      <c r="L1052" s="159"/>
    </row>
    <row r="1053" spans="1:12" s="151" customFormat="1" ht="12.6" customHeight="1" x14ac:dyDescent="0.3">
      <c r="A1053" s="146"/>
      <c r="B1053" s="376"/>
      <c r="C1053" s="361"/>
      <c r="D1053" s="379"/>
      <c r="E1053" s="379"/>
      <c r="F1053" s="379"/>
      <c r="G1053" s="355"/>
      <c r="H1053" s="373"/>
      <c r="I1053" s="355"/>
      <c r="J1053" s="370"/>
      <c r="K1053" s="157" t="s">
        <v>771</v>
      </c>
      <c r="L1053" s="159"/>
    </row>
    <row r="1054" spans="1:12" s="151" customFormat="1" ht="12.6" customHeight="1" x14ac:dyDescent="0.3">
      <c r="A1054" s="146"/>
      <c r="B1054" s="377"/>
      <c r="C1054" s="362"/>
      <c r="D1054" s="380"/>
      <c r="E1054" s="380"/>
      <c r="F1054" s="380"/>
      <c r="G1054" s="356"/>
      <c r="H1054" s="374"/>
      <c r="I1054" s="356"/>
      <c r="J1054" s="371"/>
      <c r="K1054" s="157" t="s">
        <v>287</v>
      </c>
      <c r="L1054" s="159"/>
    </row>
    <row r="1055" spans="1:12" s="151" customFormat="1" ht="12.6" customHeight="1" x14ac:dyDescent="0.3">
      <c r="A1055" s="146"/>
      <c r="B1055" s="146"/>
      <c r="C1055" s="147"/>
      <c r="D1055" s="148"/>
      <c r="E1055" s="148"/>
      <c r="F1055" s="148"/>
      <c r="G1055" s="149"/>
      <c r="H1055" s="150"/>
      <c r="I1055" s="149"/>
      <c r="J1055" s="158"/>
      <c r="K1055" s="157"/>
      <c r="L1055" s="159"/>
    </row>
    <row r="1056" spans="1:12" s="151" customFormat="1" ht="12.6" customHeight="1" x14ac:dyDescent="0.3">
      <c r="A1056" s="146"/>
      <c r="B1056" s="375" t="s">
        <v>147</v>
      </c>
      <c r="C1056" s="360">
        <v>33</v>
      </c>
      <c r="D1056" s="378">
        <v>22.9</v>
      </c>
      <c r="E1056" s="378">
        <v>11</v>
      </c>
      <c r="F1056" s="378">
        <v>251.89999999999998</v>
      </c>
      <c r="G1056" s="354">
        <v>301.27239999999995</v>
      </c>
      <c r="H1056" s="372" t="s">
        <v>728</v>
      </c>
      <c r="I1056" s="354" t="s">
        <v>14</v>
      </c>
      <c r="J1056" s="369" t="s">
        <v>317</v>
      </c>
      <c r="K1056" s="157" t="s">
        <v>769</v>
      </c>
      <c r="L1056" s="159"/>
    </row>
    <row r="1057" spans="1:12" s="151" customFormat="1" ht="12.6" customHeight="1" x14ac:dyDescent="0.3">
      <c r="A1057" s="146"/>
      <c r="B1057" s="376"/>
      <c r="C1057" s="361"/>
      <c r="D1057" s="379"/>
      <c r="E1057" s="379"/>
      <c r="F1057" s="379"/>
      <c r="G1057" s="355"/>
      <c r="H1057" s="373"/>
      <c r="I1057" s="355"/>
      <c r="J1057" s="370"/>
      <c r="K1057" s="157" t="s">
        <v>770</v>
      </c>
      <c r="L1057" s="159"/>
    </row>
    <row r="1058" spans="1:12" s="151" customFormat="1" ht="12.6" customHeight="1" x14ac:dyDescent="0.3">
      <c r="A1058" s="146"/>
      <c r="B1058" s="376"/>
      <c r="C1058" s="361"/>
      <c r="D1058" s="379"/>
      <c r="E1058" s="379"/>
      <c r="F1058" s="379"/>
      <c r="G1058" s="355"/>
      <c r="H1058" s="373"/>
      <c r="I1058" s="355"/>
      <c r="J1058" s="370"/>
      <c r="K1058" s="157" t="s">
        <v>771</v>
      </c>
      <c r="L1058" s="159"/>
    </row>
    <row r="1059" spans="1:12" s="151" customFormat="1" ht="12.6" customHeight="1" x14ac:dyDescent="0.3">
      <c r="A1059" s="146"/>
      <c r="B1059" s="377"/>
      <c r="C1059" s="362"/>
      <c r="D1059" s="380"/>
      <c r="E1059" s="380"/>
      <c r="F1059" s="380"/>
      <c r="G1059" s="356"/>
      <c r="H1059" s="374"/>
      <c r="I1059" s="356"/>
      <c r="J1059" s="371"/>
      <c r="K1059" s="157" t="s">
        <v>287</v>
      </c>
      <c r="L1059" s="159"/>
    </row>
    <row r="1060" spans="1:12" s="151" customFormat="1" ht="12.6" customHeight="1" x14ac:dyDescent="0.3">
      <c r="A1060" s="146"/>
      <c r="B1060" s="146"/>
      <c r="C1060" s="147"/>
      <c r="D1060" s="148"/>
      <c r="E1060" s="148"/>
      <c r="F1060" s="148"/>
      <c r="G1060" s="149"/>
      <c r="H1060" s="150"/>
      <c r="I1060" s="149"/>
      <c r="J1060" s="158"/>
      <c r="K1060" s="157"/>
      <c r="L1060" s="159"/>
    </row>
    <row r="1061" spans="1:12" s="151" customFormat="1" ht="12.6" customHeight="1" x14ac:dyDescent="0.3">
      <c r="A1061" s="146"/>
      <c r="B1061" s="375" t="s">
        <v>147</v>
      </c>
      <c r="C1061" s="360">
        <v>34</v>
      </c>
      <c r="D1061" s="378">
        <v>22.9</v>
      </c>
      <c r="E1061" s="378">
        <v>11</v>
      </c>
      <c r="F1061" s="378">
        <v>251.89999999999998</v>
      </c>
      <c r="G1061" s="354">
        <v>301.27239999999995</v>
      </c>
      <c r="H1061" s="372" t="s">
        <v>729</v>
      </c>
      <c r="I1061" s="354" t="s">
        <v>14</v>
      </c>
      <c r="J1061" s="369" t="s">
        <v>317</v>
      </c>
      <c r="K1061" s="157" t="s">
        <v>769</v>
      </c>
      <c r="L1061" s="159"/>
    </row>
    <row r="1062" spans="1:12" s="151" customFormat="1" ht="12.6" customHeight="1" x14ac:dyDescent="0.3">
      <c r="A1062" s="146"/>
      <c r="B1062" s="376"/>
      <c r="C1062" s="361"/>
      <c r="D1062" s="379"/>
      <c r="E1062" s="379"/>
      <c r="F1062" s="379"/>
      <c r="G1062" s="355"/>
      <c r="H1062" s="373"/>
      <c r="I1062" s="355"/>
      <c r="J1062" s="370"/>
      <c r="K1062" s="157" t="s">
        <v>770</v>
      </c>
      <c r="L1062" s="159"/>
    </row>
    <row r="1063" spans="1:12" s="151" customFormat="1" ht="12.6" customHeight="1" x14ac:dyDescent="0.3">
      <c r="A1063" s="146"/>
      <c r="B1063" s="376"/>
      <c r="C1063" s="361"/>
      <c r="D1063" s="379"/>
      <c r="E1063" s="379"/>
      <c r="F1063" s="379"/>
      <c r="G1063" s="355"/>
      <c r="H1063" s="373"/>
      <c r="I1063" s="355"/>
      <c r="J1063" s="370"/>
      <c r="K1063" s="157" t="s">
        <v>771</v>
      </c>
      <c r="L1063" s="159"/>
    </row>
    <row r="1064" spans="1:12" s="151" customFormat="1" ht="12.6" customHeight="1" x14ac:dyDescent="0.3">
      <c r="A1064" s="146"/>
      <c r="B1064" s="377"/>
      <c r="C1064" s="362"/>
      <c r="D1064" s="380"/>
      <c r="E1064" s="380"/>
      <c r="F1064" s="380"/>
      <c r="G1064" s="356"/>
      <c r="H1064" s="374"/>
      <c r="I1064" s="356"/>
      <c r="J1064" s="371"/>
      <c r="K1064" s="157" t="s">
        <v>287</v>
      </c>
      <c r="L1064" s="159"/>
    </row>
    <row r="1065" spans="1:12" s="151" customFormat="1" ht="12.6" customHeight="1" x14ac:dyDescent="0.3">
      <c r="A1065" s="146"/>
      <c r="B1065" s="146"/>
      <c r="C1065" s="147"/>
      <c r="D1065" s="148"/>
      <c r="E1065" s="148"/>
      <c r="F1065" s="148"/>
      <c r="G1065" s="149"/>
      <c r="H1065" s="150"/>
      <c r="I1065" s="149"/>
      <c r="J1065" s="158"/>
      <c r="K1065" s="157"/>
      <c r="L1065" s="159"/>
    </row>
    <row r="1066" spans="1:12" s="151" customFormat="1" ht="12.6" customHeight="1" x14ac:dyDescent="0.3">
      <c r="A1066" s="153"/>
      <c r="B1066" s="375" t="s">
        <v>147</v>
      </c>
      <c r="C1066" s="360">
        <v>35</v>
      </c>
      <c r="D1066" s="378">
        <v>22.9</v>
      </c>
      <c r="E1066" s="378">
        <v>11</v>
      </c>
      <c r="F1066" s="378">
        <v>251.89999999999998</v>
      </c>
      <c r="G1066" s="354">
        <v>301.27239999999995</v>
      </c>
      <c r="H1066" s="372" t="s">
        <v>730</v>
      </c>
      <c r="I1066" s="354" t="s">
        <v>14</v>
      </c>
      <c r="J1066" s="369" t="s">
        <v>317</v>
      </c>
      <c r="K1066" s="157" t="s">
        <v>769</v>
      </c>
      <c r="L1066" s="159"/>
    </row>
    <row r="1067" spans="1:12" s="151" customFormat="1" ht="12.6" customHeight="1" x14ac:dyDescent="0.3">
      <c r="A1067" s="153"/>
      <c r="B1067" s="376"/>
      <c r="C1067" s="361"/>
      <c r="D1067" s="379"/>
      <c r="E1067" s="379"/>
      <c r="F1067" s="379"/>
      <c r="G1067" s="355"/>
      <c r="H1067" s="373"/>
      <c r="I1067" s="355"/>
      <c r="J1067" s="370"/>
      <c r="K1067" s="157" t="s">
        <v>770</v>
      </c>
      <c r="L1067" s="159"/>
    </row>
    <row r="1068" spans="1:12" s="151" customFormat="1" ht="12.6" customHeight="1" x14ac:dyDescent="0.3">
      <c r="A1068" s="153"/>
      <c r="B1068" s="376"/>
      <c r="C1068" s="361"/>
      <c r="D1068" s="379"/>
      <c r="E1068" s="379"/>
      <c r="F1068" s="379"/>
      <c r="G1068" s="355"/>
      <c r="H1068" s="373"/>
      <c r="I1068" s="355"/>
      <c r="J1068" s="370"/>
      <c r="K1068" s="157" t="s">
        <v>771</v>
      </c>
      <c r="L1068" s="159"/>
    </row>
    <row r="1069" spans="1:12" s="151" customFormat="1" ht="12.6" customHeight="1" x14ac:dyDescent="0.3">
      <c r="A1069" s="153"/>
      <c r="B1069" s="377"/>
      <c r="C1069" s="362"/>
      <c r="D1069" s="380"/>
      <c r="E1069" s="380"/>
      <c r="F1069" s="380"/>
      <c r="G1069" s="356"/>
      <c r="H1069" s="374"/>
      <c r="I1069" s="356"/>
      <c r="J1069" s="371"/>
      <c r="K1069" s="157" t="s">
        <v>287</v>
      </c>
      <c r="L1069" s="159"/>
    </row>
    <row r="1070" spans="1:12" s="151" customFormat="1" ht="12.6" customHeight="1" x14ac:dyDescent="0.3">
      <c r="A1070" s="153"/>
      <c r="B1070" s="154"/>
      <c r="C1070" s="147"/>
      <c r="D1070" s="155"/>
      <c r="E1070" s="155"/>
      <c r="F1070" s="155"/>
      <c r="G1070" s="156"/>
      <c r="H1070" s="150"/>
      <c r="I1070" s="149"/>
      <c r="J1070" s="158"/>
      <c r="K1070" s="157"/>
      <c r="L1070" s="159"/>
    </row>
    <row r="1071" spans="1:12" s="151" customFormat="1" ht="12.6" customHeight="1" x14ac:dyDescent="0.3">
      <c r="A1071" s="153"/>
      <c r="B1071" s="375" t="s">
        <v>147</v>
      </c>
      <c r="C1071" s="360">
        <v>36</v>
      </c>
      <c r="D1071" s="378">
        <v>22.9</v>
      </c>
      <c r="E1071" s="378">
        <v>11</v>
      </c>
      <c r="F1071" s="378">
        <v>251.89999999999998</v>
      </c>
      <c r="G1071" s="354">
        <v>301.27239999999995</v>
      </c>
      <c r="H1071" s="372" t="s">
        <v>731</v>
      </c>
      <c r="I1071" s="354" t="s">
        <v>14</v>
      </c>
      <c r="J1071" s="369" t="s">
        <v>317</v>
      </c>
      <c r="K1071" s="157" t="s">
        <v>769</v>
      </c>
      <c r="L1071" s="159"/>
    </row>
    <row r="1072" spans="1:12" s="151" customFormat="1" ht="12.6" customHeight="1" x14ac:dyDescent="0.3">
      <c r="A1072" s="153"/>
      <c r="B1072" s="376"/>
      <c r="C1072" s="361"/>
      <c r="D1072" s="379"/>
      <c r="E1072" s="379"/>
      <c r="F1072" s="379"/>
      <c r="G1072" s="355"/>
      <c r="H1072" s="373"/>
      <c r="I1072" s="355"/>
      <c r="J1072" s="370"/>
      <c r="K1072" s="157" t="s">
        <v>770</v>
      </c>
      <c r="L1072" s="159"/>
    </row>
    <row r="1073" spans="1:12" s="151" customFormat="1" ht="12.6" customHeight="1" x14ac:dyDescent="0.3">
      <c r="A1073" s="153"/>
      <c r="B1073" s="376"/>
      <c r="C1073" s="361"/>
      <c r="D1073" s="379"/>
      <c r="E1073" s="379"/>
      <c r="F1073" s="379"/>
      <c r="G1073" s="355"/>
      <c r="H1073" s="373"/>
      <c r="I1073" s="355"/>
      <c r="J1073" s="370"/>
      <c r="K1073" s="157" t="s">
        <v>771</v>
      </c>
      <c r="L1073" s="159"/>
    </row>
    <row r="1074" spans="1:12" s="151" customFormat="1" ht="12.6" customHeight="1" x14ac:dyDescent="0.3">
      <c r="A1074" s="153"/>
      <c r="B1074" s="377"/>
      <c r="C1074" s="362"/>
      <c r="D1074" s="380"/>
      <c r="E1074" s="380"/>
      <c r="F1074" s="380"/>
      <c r="G1074" s="356"/>
      <c r="H1074" s="374"/>
      <c r="I1074" s="356"/>
      <c r="J1074" s="371"/>
      <c r="K1074" s="157" t="s">
        <v>287</v>
      </c>
      <c r="L1074" s="159"/>
    </row>
    <row r="1075" spans="1:12" s="151" customFormat="1" ht="12.6" customHeight="1" x14ac:dyDescent="0.3">
      <c r="A1075" s="153"/>
      <c r="B1075" s="154"/>
      <c r="C1075" s="147"/>
      <c r="D1075" s="155"/>
      <c r="E1075" s="155"/>
      <c r="F1075" s="155"/>
      <c r="G1075" s="156"/>
      <c r="H1075" s="150"/>
      <c r="I1075" s="149"/>
      <c r="J1075" s="158"/>
      <c r="K1075" s="157"/>
      <c r="L1075" s="159"/>
    </row>
    <row r="1076" spans="1:12" s="151" customFormat="1" ht="12.6" customHeight="1" x14ac:dyDescent="0.3">
      <c r="A1076" s="146"/>
      <c r="B1076" s="375" t="s">
        <v>147</v>
      </c>
      <c r="C1076" s="360">
        <v>57</v>
      </c>
      <c r="D1076" s="378">
        <v>18.05</v>
      </c>
      <c r="E1076" s="378">
        <v>8.9179999999999993</v>
      </c>
      <c r="F1076" s="378">
        <v>160.9699</v>
      </c>
      <c r="G1076" s="354">
        <v>192.52000039999999</v>
      </c>
      <c r="H1076" s="372" t="s">
        <v>732</v>
      </c>
      <c r="I1076" s="354" t="s">
        <v>14</v>
      </c>
      <c r="J1076" s="369" t="s">
        <v>323</v>
      </c>
      <c r="K1076" s="165" t="s">
        <v>765</v>
      </c>
      <c r="L1076" s="159"/>
    </row>
    <row r="1077" spans="1:12" s="151" customFormat="1" ht="12.6" customHeight="1" x14ac:dyDescent="0.3">
      <c r="A1077" s="146"/>
      <c r="B1077" s="376"/>
      <c r="C1077" s="361"/>
      <c r="D1077" s="379"/>
      <c r="E1077" s="379"/>
      <c r="F1077" s="379"/>
      <c r="G1077" s="355"/>
      <c r="H1077" s="373"/>
      <c r="I1077" s="355"/>
      <c r="J1077" s="370"/>
      <c r="K1077" s="165" t="s">
        <v>766</v>
      </c>
      <c r="L1077" s="159"/>
    </row>
    <row r="1078" spans="1:12" s="151" customFormat="1" ht="12.6" customHeight="1" x14ac:dyDescent="0.3">
      <c r="A1078" s="146"/>
      <c r="B1078" s="376"/>
      <c r="C1078" s="361"/>
      <c r="D1078" s="379"/>
      <c r="E1078" s="379"/>
      <c r="F1078" s="379"/>
      <c r="G1078" s="355"/>
      <c r="H1078" s="373"/>
      <c r="I1078" s="355"/>
      <c r="J1078" s="370"/>
      <c r="K1078" s="165" t="s">
        <v>767</v>
      </c>
      <c r="L1078" s="159"/>
    </row>
    <row r="1079" spans="1:12" s="151" customFormat="1" ht="12.6" customHeight="1" x14ac:dyDescent="0.3">
      <c r="A1079" s="146"/>
      <c r="B1079" s="376"/>
      <c r="C1079" s="361"/>
      <c r="D1079" s="379"/>
      <c r="E1079" s="379"/>
      <c r="F1079" s="379"/>
      <c r="G1079" s="355"/>
      <c r="H1079" s="373"/>
      <c r="I1079" s="355"/>
      <c r="J1079" s="370"/>
      <c r="K1079" s="165" t="s">
        <v>768</v>
      </c>
      <c r="L1079" s="159"/>
    </row>
    <row r="1080" spans="1:12" s="151" customFormat="1" ht="12.6" customHeight="1" x14ac:dyDescent="0.3">
      <c r="A1080" s="146"/>
      <c r="B1080" s="377"/>
      <c r="C1080" s="362"/>
      <c r="D1080" s="380"/>
      <c r="E1080" s="380"/>
      <c r="F1080" s="380"/>
      <c r="G1080" s="356"/>
      <c r="H1080" s="374"/>
      <c r="I1080" s="356"/>
      <c r="J1080" s="371"/>
      <c r="K1080" s="157" t="s">
        <v>287</v>
      </c>
      <c r="L1080" s="159"/>
    </row>
    <row r="1081" spans="1:12" s="151" customFormat="1" ht="12.6" customHeight="1" x14ac:dyDescent="0.3">
      <c r="A1081" s="146"/>
      <c r="B1081" s="146"/>
      <c r="C1081" s="147"/>
      <c r="D1081" s="148"/>
      <c r="E1081" s="148"/>
      <c r="F1081" s="148"/>
      <c r="G1081" s="149"/>
      <c r="H1081" s="150"/>
      <c r="I1081" s="149"/>
      <c r="J1081" s="158"/>
      <c r="K1081" s="157"/>
      <c r="L1081" s="159"/>
    </row>
    <row r="1082" spans="1:12" s="151" customFormat="1" ht="12.6" customHeight="1" x14ac:dyDescent="0.3">
      <c r="A1082" s="146"/>
      <c r="B1082" s="375" t="s">
        <v>147</v>
      </c>
      <c r="C1082" s="360">
        <v>58</v>
      </c>
      <c r="D1082" s="378">
        <v>18.05</v>
      </c>
      <c r="E1082" s="378">
        <v>8.9179999999999993</v>
      </c>
      <c r="F1082" s="378">
        <v>160.9699</v>
      </c>
      <c r="G1082" s="354">
        <v>192.52000039999999</v>
      </c>
      <c r="H1082" s="372" t="s">
        <v>733</v>
      </c>
      <c r="I1082" s="354" t="s">
        <v>14</v>
      </c>
      <c r="J1082" s="369" t="s">
        <v>323</v>
      </c>
      <c r="K1082" s="165" t="s">
        <v>765</v>
      </c>
      <c r="L1082" s="159"/>
    </row>
    <row r="1083" spans="1:12" s="151" customFormat="1" ht="12.6" customHeight="1" x14ac:dyDescent="0.3">
      <c r="A1083" s="146"/>
      <c r="B1083" s="376"/>
      <c r="C1083" s="361"/>
      <c r="D1083" s="379"/>
      <c r="E1083" s="379"/>
      <c r="F1083" s="379"/>
      <c r="G1083" s="355"/>
      <c r="H1083" s="373"/>
      <c r="I1083" s="355"/>
      <c r="J1083" s="370"/>
      <c r="K1083" s="165" t="s">
        <v>766</v>
      </c>
      <c r="L1083" s="159"/>
    </row>
    <row r="1084" spans="1:12" s="151" customFormat="1" ht="12.6" customHeight="1" x14ac:dyDescent="0.3">
      <c r="A1084" s="146"/>
      <c r="B1084" s="376"/>
      <c r="C1084" s="361"/>
      <c r="D1084" s="379"/>
      <c r="E1084" s="379"/>
      <c r="F1084" s="379"/>
      <c r="G1084" s="355"/>
      <c r="H1084" s="373"/>
      <c r="I1084" s="355"/>
      <c r="J1084" s="370"/>
      <c r="K1084" s="165" t="s">
        <v>767</v>
      </c>
      <c r="L1084" s="159"/>
    </row>
    <row r="1085" spans="1:12" s="151" customFormat="1" ht="12.6" customHeight="1" x14ac:dyDescent="0.3">
      <c r="A1085" s="146"/>
      <c r="B1085" s="376"/>
      <c r="C1085" s="361"/>
      <c r="D1085" s="379"/>
      <c r="E1085" s="379"/>
      <c r="F1085" s="379"/>
      <c r="G1085" s="355"/>
      <c r="H1085" s="373"/>
      <c r="I1085" s="355"/>
      <c r="J1085" s="370"/>
      <c r="K1085" s="165" t="s">
        <v>768</v>
      </c>
      <c r="L1085" s="159"/>
    </row>
    <row r="1086" spans="1:12" s="151" customFormat="1" ht="12.6" customHeight="1" x14ac:dyDescent="0.3">
      <c r="A1086" s="146"/>
      <c r="B1086" s="377"/>
      <c r="C1086" s="362"/>
      <c r="D1086" s="380"/>
      <c r="E1086" s="380"/>
      <c r="F1086" s="380"/>
      <c r="G1086" s="356"/>
      <c r="H1086" s="374"/>
      <c r="I1086" s="356"/>
      <c r="J1086" s="371"/>
      <c r="K1086" s="157" t="s">
        <v>287</v>
      </c>
      <c r="L1086" s="159"/>
    </row>
    <row r="1087" spans="1:12" s="151" customFormat="1" ht="12.6" customHeight="1" x14ac:dyDescent="0.3">
      <c r="A1087" s="146"/>
      <c r="B1087" s="146"/>
      <c r="C1087" s="147"/>
      <c r="D1087" s="148"/>
      <c r="E1087" s="148"/>
      <c r="F1087" s="148"/>
      <c r="G1087" s="149"/>
      <c r="H1087" s="150"/>
      <c r="I1087" s="149"/>
      <c r="J1087" s="158"/>
      <c r="K1087" s="157"/>
      <c r="L1087" s="159"/>
    </row>
    <row r="1088" spans="1:12" s="151" customFormat="1" ht="12.6" customHeight="1" x14ac:dyDescent="0.3">
      <c r="A1088" s="146"/>
      <c r="B1088" s="375" t="s">
        <v>147</v>
      </c>
      <c r="C1088" s="360">
        <v>59</v>
      </c>
      <c r="D1088" s="378">
        <v>18.05</v>
      </c>
      <c r="E1088" s="378">
        <v>8.9179999999999993</v>
      </c>
      <c r="F1088" s="378">
        <v>160.9699</v>
      </c>
      <c r="G1088" s="354">
        <v>192.52000039999999</v>
      </c>
      <c r="H1088" s="372" t="s">
        <v>734</v>
      </c>
      <c r="I1088" s="354" t="s">
        <v>14</v>
      </c>
      <c r="J1088" s="369" t="s">
        <v>323</v>
      </c>
      <c r="K1088" s="165" t="s">
        <v>765</v>
      </c>
      <c r="L1088" s="159"/>
    </row>
    <row r="1089" spans="1:12" s="151" customFormat="1" ht="12.6" customHeight="1" x14ac:dyDescent="0.3">
      <c r="A1089" s="146"/>
      <c r="B1089" s="376"/>
      <c r="C1089" s="361"/>
      <c r="D1089" s="379"/>
      <c r="E1089" s="379"/>
      <c r="F1089" s="379"/>
      <c r="G1089" s="355"/>
      <c r="H1089" s="373"/>
      <c r="I1089" s="355"/>
      <c r="J1089" s="370"/>
      <c r="K1089" s="165" t="s">
        <v>766</v>
      </c>
      <c r="L1089" s="159"/>
    </row>
    <row r="1090" spans="1:12" s="151" customFormat="1" ht="12.6" customHeight="1" x14ac:dyDescent="0.3">
      <c r="A1090" s="146"/>
      <c r="B1090" s="376"/>
      <c r="C1090" s="361"/>
      <c r="D1090" s="379"/>
      <c r="E1090" s="379"/>
      <c r="F1090" s="379"/>
      <c r="G1090" s="355"/>
      <c r="H1090" s="373"/>
      <c r="I1090" s="355"/>
      <c r="J1090" s="370"/>
      <c r="K1090" s="165" t="s">
        <v>767</v>
      </c>
      <c r="L1090" s="159"/>
    </row>
    <row r="1091" spans="1:12" s="151" customFormat="1" ht="12.6" customHeight="1" x14ac:dyDescent="0.3">
      <c r="A1091" s="146"/>
      <c r="B1091" s="376"/>
      <c r="C1091" s="361"/>
      <c r="D1091" s="379"/>
      <c r="E1091" s="379"/>
      <c r="F1091" s="379"/>
      <c r="G1091" s="355"/>
      <c r="H1091" s="373"/>
      <c r="I1091" s="355"/>
      <c r="J1091" s="370"/>
      <c r="K1091" s="165" t="s">
        <v>768</v>
      </c>
      <c r="L1091" s="159"/>
    </row>
    <row r="1092" spans="1:12" s="151" customFormat="1" ht="12.6" customHeight="1" x14ac:dyDescent="0.3">
      <c r="A1092" s="146"/>
      <c r="B1092" s="377"/>
      <c r="C1092" s="362"/>
      <c r="D1092" s="380"/>
      <c r="E1092" s="380"/>
      <c r="F1092" s="380"/>
      <c r="G1092" s="356"/>
      <c r="H1092" s="374"/>
      <c r="I1092" s="356"/>
      <c r="J1092" s="371"/>
      <c r="K1092" s="157" t="s">
        <v>287</v>
      </c>
      <c r="L1092" s="159"/>
    </row>
    <row r="1093" spans="1:12" s="151" customFormat="1" ht="12.6" customHeight="1" x14ac:dyDescent="0.3">
      <c r="A1093" s="146"/>
      <c r="B1093" s="146"/>
      <c r="C1093" s="147"/>
      <c r="D1093" s="148"/>
      <c r="E1093" s="148"/>
      <c r="F1093" s="148"/>
      <c r="G1093" s="149"/>
      <c r="H1093" s="150"/>
      <c r="I1093" s="149"/>
      <c r="J1093" s="158"/>
      <c r="K1093" s="157"/>
      <c r="L1093" s="159"/>
    </row>
    <row r="1094" spans="1:12" s="151" customFormat="1" ht="12.6" customHeight="1" x14ac:dyDescent="0.3">
      <c r="A1094" s="146"/>
      <c r="B1094" s="375" t="s">
        <v>147</v>
      </c>
      <c r="C1094" s="360">
        <v>60</v>
      </c>
      <c r="D1094" s="378">
        <v>18.05</v>
      </c>
      <c r="E1094" s="378">
        <v>8.9179999999999993</v>
      </c>
      <c r="F1094" s="378">
        <v>160.9699</v>
      </c>
      <c r="G1094" s="354">
        <v>192.52000039999999</v>
      </c>
      <c r="H1094" s="372" t="s">
        <v>735</v>
      </c>
      <c r="I1094" s="354" t="s">
        <v>14</v>
      </c>
      <c r="J1094" s="369" t="s">
        <v>323</v>
      </c>
      <c r="K1094" s="165" t="s">
        <v>765</v>
      </c>
      <c r="L1094" s="159"/>
    </row>
    <row r="1095" spans="1:12" s="151" customFormat="1" ht="12.6" customHeight="1" x14ac:dyDescent="0.3">
      <c r="A1095" s="146"/>
      <c r="B1095" s="376"/>
      <c r="C1095" s="361"/>
      <c r="D1095" s="379"/>
      <c r="E1095" s="379"/>
      <c r="F1095" s="379"/>
      <c r="G1095" s="355"/>
      <c r="H1095" s="373"/>
      <c r="I1095" s="355"/>
      <c r="J1095" s="370"/>
      <c r="K1095" s="165" t="s">
        <v>766</v>
      </c>
      <c r="L1095" s="159"/>
    </row>
    <row r="1096" spans="1:12" s="151" customFormat="1" ht="12.6" customHeight="1" x14ac:dyDescent="0.3">
      <c r="A1096" s="146"/>
      <c r="B1096" s="376"/>
      <c r="C1096" s="361"/>
      <c r="D1096" s="379"/>
      <c r="E1096" s="379"/>
      <c r="F1096" s="379"/>
      <c r="G1096" s="355"/>
      <c r="H1096" s="373"/>
      <c r="I1096" s="355"/>
      <c r="J1096" s="370"/>
      <c r="K1096" s="165" t="s">
        <v>767</v>
      </c>
      <c r="L1096" s="159"/>
    </row>
    <row r="1097" spans="1:12" s="151" customFormat="1" ht="12.6" customHeight="1" x14ac:dyDescent="0.3">
      <c r="A1097" s="146"/>
      <c r="B1097" s="376"/>
      <c r="C1097" s="361"/>
      <c r="D1097" s="379"/>
      <c r="E1097" s="379"/>
      <c r="F1097" s="379"/>
      <c r="G1097" s="355"/>
      <c r="H1097" s="373"/>
      <c r="I1097" s="355"/>
      <c r="J1097" s="370"/>
      <c r="K1097" s="165" t="s">
        <v>768</v>
      </c>
      <c r="L1097" s="159"/>
    </row>
    <row r="1098" spans="1:12" s="151" customFormat="1" ht="12.6" customHeight="1" x14ac:dyDescent="0.3">
      <c r="A1098" s="146"/>
      <c r="B1098" s="377"/>
      <c r="C1098" s="362"/>
      <c r="D1098" s="380"/>
      <c r="E1098" s="380"/>
      <c r="F1098" s="380"/>
      <c r="G1098" s="356"/>
      <c r="H1098" s="374"/>
      <c r="I1098" s="356"/>
      <c r="J1098" s="371"/>
      <c r="K1098" s="157" t="s">
        <v>287</v>
      </c>
      <c r="L1098" s="159"/>
    </row>
    <row r="1099" spans="1:12" s="151" customFormat="1" ht="12.6" customHeight="1" x14ac:dyDescent="0.3">
      <c r="A1099" s="146"/>
      <c r="B1099" s="146"/>
      <c r="C1099" s="147"/>
      <c r="D1099" s="148"/>
      <c r="E1099" s="148"/>
      <c r="F1099" s="148"/>
      <c r="G1099" s="149"/>
      <c r="H1099" s="150"/>
      <c r="I1099" s="149"/>
      <c r="J1099" s="158"/>
      <c r="K1099" s="157"/>
      <c r="L1099" s="159"/>
    </row>
    <row r="1100" spans="1:12" s="151" customFormat="1" ht="12.6" customHeight="1" x14ac:dyDescent="0.3">
      <c r="A1100" s="146"/>
      <c r="B1100" s="375" t="s">
        <v>147</v>
      </c>
      <c r="C1100" s="360">
        <v>61</v>
      </c>
      <c r="D1100" s="378">
        <v>18.05</v>
      </c>
      <c r="E1100" s="378">
        <v>8.9179999999999993</v>
      </c>
      <c r="F1100" s="378">
        <v>160.9699</v>
      </c>
      <c r="G1100" s="354">
        <v>192.52000039999999</v>
      </c>
      <c r="H1100" s="372" t="s">
        <v>736</v>
      </c>
      <c r="I1100" s="354" t="s">
        <v>14</v>
      </c>
      <c r="J1100" s="369" t="s">
        <v>323</v>
      </c>
      <c r="K1100" s="165" t="s">
        <v>765</v>
      </c>
      <c r="L1100" s="159"/>
    </row>
    <row r="1101" spans="1:12" s="151" customFormat="1" ht="12.6" customHeight="1" x14ac:dyDescent="0.3">
      <c r="A1101" s="146"/>
      <c r="B1101" s="376"/>
      <c r="C1101" s="361"/>
      <c r="D1101" s="379"/>
      <c r="E1101" s="379"/>
      <c r="F1101" s="379"/>
      <c r="G1101" s="355"/>
      <c r="H1101" s="373"/>
      <c r="I1101" s="355"/>
      <c r="J1101" s="370"/>
      <c r="K1101" s="165" t="s">
        <v>766</v>
      </c>
      <c r="L1101" s="159"/>
    </row>
    <row r="1102" spans="1:12" s="151" customFormat="1" ht="12.6" customHeight="1" x14ac:dyDescent="0.3">
      <c r="A1102" s="146"/>
      <c r="B1102" s="376"/>
      <c r="C1102" s="361"/>
      <c r="D1102" s="379"/>
      <c r="E1102" s="379"/>
      <c r="F1102" s="379"/>
      <c r="G1102" s="355"/>
      <c r="H1102" s="373"/>
      <c r="I1102" s="355"/>
      <c r="J1102" s="370"/>
      <c r="K1102" s="165" t="s">
        <v>767</v>
      </c>
      <c r="L1102" s="159"/>
    </row>
    <row r="1103" spans="1:12" s="151" customFormat="1" ht="12.6" customHeight="1" x14ac:dyDescent="0.3">
      <c r="A1103" s="146"/>
      <c r="B1103" s="376"/>
      <c r="C1103" s="361"/>
      <c r="D1103" s="379"/>
      <c r="E1103" s="379"/>
      <c r="F1103" s="379"/>
      <c r="G1103" s="355"/>
      <c r="H1103" s="373"/>
      <c r="I1103" s="355"/>
      <c r="J1103" s="370"/>
      <c r="K1103" s="165" t="s">
        <v>768</v>
      </c>
      <c r="L1103" s="159"/>
    </row>
    <row r="1104" spans="1:12" s="151" customFormat="1" ht="12.6" customHeight="1" x14ac:dyDescent="0.3">
      <c r="A1104" s="146"/>
      <c r="B1104" s="377"/>
      <c r="C1104" s="362"/>
      <c r="D1104" s="380"/>
      <c r="E1104" s="380"/>
      <c r="F1104" s="380"/>
      <c r="G1104" s="356"/>
      <c r="H1104" s="374"/>
      <c r="I1104" s="356"/>
      <c r="J1104" s="371"/>
      <c r="K1104" s="157" t="s">
        <v>287</v>
      </c>
      <c r="L1104" s="159"/>
    </row>
    <row r="1105" spans="1:12" s="151" customFormat="1" ht="12.6" customHeight="1" x14ac:dyDescent="0.3">
      <c r="A1105" s="146"/>
      <c r="B1105" s="146"/>
      <c r="C1105" s="147"/>
      <c r="D1105" s="148"/>
      <c r="E1105" s="148"/>
      <c r="F1105" s="148"/>
      <c r="G1105" s="149"/>
      <c r="H1105" s="150"/>
      <c r="I1105" s="149"/>
      <c r="J1105" s="158"/>
      <c r="K1105" s="157"/>
      <c r="L1105" s="159"/>
    </row>
    <row r="1106" spans="1:12" s="151" customFormat="1" ht="12.75" customHeight="1" x14ac:dyDescent="0.3">
      <c r="A1106" s="146"/>
      <c r="B1106" s="375" t="s">
        <v>147</v>
      </c>
      <c r="C1106" s="360">
        <v>62</v>
      </c>
      <c r="D1106" s="378">
        <v>18.05</v>
      </c>
      <c r="E1106" s="378">
        <v>8.9179999999999993</v>
      </c>
      <c r="F1106" s="378">
        <v>160.9699</v>
      </c>
      <c r="G1106" s="354">
        <v>192.52000039999999</v>
      </c>
      <c r="H1106" s="372" t="s">
        <v>737</v>
      </c>
      <c r="I1106" s="354" t="s">
        <v>14</v>
      </c>
      <c r="J1106" s="369" t="s">
        <v>323</v>
      </c>
      <c r="K1106" s="165" t="s">
        <v>765</v>
      </c>
      <c r="L1106" s="159"/>
    </row>
    <row r="1107" spans="1:12" s="151" customFormat="1" ht="12.75" customHeight="1" x14ac:dyDescent="0.3">
      <c r="A1107" s="146"/>
      <c r="B1107" s="376"/>
      <c r="C1107" s="361"/>
      <c r="D1107" s="379"/>
      <c r="E1107" s="379"/>
      <c r="F1107" s="379"/>
      <c r="G1107" s="355"/>
      <c r="H1107" s="373"/>
      <c r="I1107" s="355"/>
      <c r="J1107" s="370"/>
      <c r="K1107" s="165" t="s">
        <v>766</v>
      </c>
      <c r="L1107" s="159"/>
    </row>
    <row r="1108" spans="1:12" s="151" customFormat="1" ht="12.75" customHeight="1" x14ac:dyDescent="0.3">
      <c r="A1108" s="146"/>
      <c r="B1108" s="376"/>
      <c r="C1108" s="361"/>
      <c r="D1108" s="379"/>
      <c r="E1108" s="379"/>
      <c r="F1108" s="379"/>
      <c r="G1108" s="355"/>
      <c r="H1108" s="373"/>
      <c r="I1108" s="355"/>
      <c r="J1108" s="370"/>
      <c r="K1108" s="165" t="s">
        <v>767</v>
      </c>
      <c r="L1108" s="159"/>
    </row>
    <row r="1109" spans="1:12" s="151" customFormat="1" ht="12.75" customHeight="1" x14ac:dyDescent="0.3">
      <c r="A1109" s="146"/>
      <c r="B1109" s="376"/>
      <c r="C1109" s="361"/>
      <c r="D1109" s="379"/>
      <c r="E1109" s="379"/>
      <c r="F1109" s="379"/>
      <c r="G1109" s="355"/>
      <c r="H1109" s="373"/>
      <c r="I1109" s="355"/>
      <c r="J1109" s="370"/>
      <c r="K1109" s="165" t="s">
        <v>768</v>
      </c>
      <c r="L1109" s="159"/>
    </row>
    <row r="1110" spans="1:12" s="151" customFormat="1" ht="12.75" customHeight="1" x14ac:dyDescent="0.3">
      <c r="A1110" s="146"/>
      <c r="B1110" s="377"/>
      <c r="C1110" s="362"/>
      <c r="D1110" s="380"/>
      <c r="E1110" s="380"/>
      <c r="F1110" s="380"/>
      <c r="G1110" s="356"/>
      <c r="H1110" s="374"/>
      <c r="I1110" s="356"/>
      <c r="J1110" s="371"/>
      <c r="K1110" s="157" t="s">
        <v>287</v>
      </c>
      <c r="L1110" s="159"/>
    </row>
    <row r="1111" spans="1:12" s="151" customFormat="1" ht="12.75" customHeight="1" x14ac:dyDescent="0.3">
      <c r="A1111" s="146"/>
      <c r="B1111" s="146"/>
      <c r="C1111" s="147"/>
      <c r="D1111" s="148"/>
      <c r="E1111" s="148"/>
      <c r="F1111" s="148"/>
      <c r="G1111" s="149"/>
      <c r="H1111" s="150"/>
      <c r="I1111" s="149"/>
      <c r="J1111" s="158"/>
      <c r="K1111" s="157"/>
      <c r="L1111" s="159"/>
    </row>
    <row r="1112" spans="1:12" s="151" customFormat="1" ht="12.6" customHeight="1" x14ac:dyDescent="0.3">
      <c r="A1112" s="146"/>
      <c r="B1112" s="375" t="s">
        <v>147</v>
      </c>
      <c r="C1112" s="360">
        <v>63</v>
      </c>
      <c r="D1112" s="378">
        <v>18.05</v>
      </c>
      <c r="E1112" s="378">
        <v>8.9179999999999993</v>
      </c>
      <c r="F1112" s="378">
        <v>160.9699</v>
      </c>
      <c r="G1112" s="354">
        <v>192.52000039999999</v>
      </c>
      <c r="H1112" s="372" t="s">
        <v>738</v>
      </c>
      <c r="I1112" s="354" t="s">
        <v>14</v>
      </c>
      <c r="J1112" s="369" t="s">
        <v>323</v>
      </c>
      <c r="K1112" s="165" t="s">
        <v>765</v>
      </c>
      <c r="L1112" s="159"/>
    </row>
    <row r="1113" spans="1:12" s="151" customFormat="1" ht="12.6" customHeight="1" x14ac:dyDescent="0.3">
      <c r="A1113" s="146"/>
      <c r="B1113" s="376"/>
      <c r="C1113" s="361"/>
      <c r="D1113" s="379"/>
      <c r="E1113" s="379"/>
      <c r="F1113" s="379"/>
      <c r="G1113" s="355"/>
      <c r="H1113" s="373"/>
      <c r="I1113" s="355"/>
      <c r="J1113" s="370"/>
      <c r="K1113" s="165" t="s">
        <v>766</v>
      </c>
      <c r="L1113" s="159"/>
    </row>
    <row r="1114" spans="1:12" s="151" customFormat="1" ht="12.6" customHeight="1" x14ac:dyDescent="0.3">
      <c r="A1114" s="146"/>
      <c r="B1114" s="376"/>
      <c r="C1114" s="361"/>
      <c r="D1114" s="379"/>
      <c r="E1114" s="379"/>
      <c r="F1114" s="379"/>
      <c r="G1114" s="355"/>
      <c r="H1114" s="373"/>
      <c r="I1114" s="355"/>
      <c r="J1114" s="370"/>
      <c r="K1114" s="165" t="s">
        <v>767</v>
      </c>
      <c r="L1114" s="159"/>
    </row>
    <row r="1115" spans="1:12" s="151" customFormat="1" ht="12.6" customHeight="1" x14ac:dyDescent="0.3">
      <c r="A1115" s="146"/>
      <c r="B1115" s="376"/>
      <c r="C1115" s="361"/>
      <c r="D1115" s="379"/>
      <c r="E1115" s="379"/>
      <c r="F1115" s="379"/>
      <c r="G1115" s="355"/>
      <c r="H1115" s="373"/>
      <c r="I1115" s="355"/>
      <c r="J1115" s="370"/>
      <c r="K1115" s="165" t="s">
        <v>768</v>
      </c>
      <c r="L1115" s="159"/>
    </row>
    <row r="1116" spans="1:12" s="151" customFormat="1" ht="12.6" customHeight="1" x14ac:dyDescent="0.3">
      <c r="A1116" s="146"/>
      <c r="B1116" s="377"/>
      <c r="C1116" s="362"/>
      <c r="D1116" s="380"/>
      <c r="E1116" s="380"/>
      <c r="F1116" s="380"/>
      <c r="G1116" s="356"/>
      <c r="H1116" s="374"/>
      <c r="I1116" s="356"/>
      <c r="J1116" s="371"/>
      <c r="K1116" s="157" t="s">
        <v>287</v>
      </c>
      <c r="L1116" s="159"/>
    </row>
    <row r="1117" spans="1:12" s="151" customFormat="1" ht="12.6" customHeight="1" x14ac:dyDescent="0.3">
      <c r="A1117" s="146"/>
      <c r="B1117" s="146"/>
      <c r="C1117" s="147"/>
      <c r="D1117" s="148"/>
      <c r="E1117" s="148"/>
      <c r="F1117" s="148"/>
      <c r="G1117" s="149"/>
      <c r="H1117" s="150"/>
      <c r="I1117" s="149"/>
      <c r="J1117" s="158"/>
      <c r="K1117" s="157"/>
      <c r="L1117" s="159"/>
    </row>
    <row r="1118" spans="1:12" s="151" customFormat="1" ht="12.6" customHeight="1" x14ac:dyDescent="0.3">
      <c r="A1118" s="146"/>
      <c r="B1118" s="375" t="s">
        <v>147</v>
      </c>
      <c r="C1118" s="360">
        <v>64</v>
      </c>
      <c r="D1118" s="378">
        <v>18.05</v>
      </c>
      <c r="E1118" s="378">
        <v>8.9179999999999993</v>
      </c>
      <c r="F1118" s="378">
        <v>160.9699</v>
      </c>
      <c r="G1118" s="354">
        <v>192.52000039999999</v>
      </c>
      <c r="H1118" s="372" t="s">
        <v>739</v>
      </c>
      <c r="I1118" s="354" t="s">
        <v>14</v>
      </c>
      <c r="J1118" s="369" t="s">
        <v>323</v>
      </c>
      <c r="K1118" s="165" t="s">
        <v>765</v>
      </c>
      <c r="L1118" s="159"/>
    </row>
    <row r="1119" spans="1:12" s="151" customFormat="1" ht="12.6" customHeight="1" x14ac:dyDescent="0.3">
      <c r="A1119" s="146"/>
      <c r="B1119" s="376"/>
      <c r="C1119" s="361"/>
      <c r="D1119" s="379"/>
      <c r="E1119" s="379"/>
      <c r="F1119" s="379"/>
      <c r="G1119" s="355"/>
      <c r="H1119" s="373"/>
      <c r="I1119" s="355"/>
      <c r="J1119" s="370"/>
      <c r="K1119" s="165" t="s">
        <v>766</v>
      </c>
      <c r="L1119" s="159"/>
    </row>
    <row r="1120" spans="1:12" s="151" customFormat="1" ht="12.6" customHeight="1" x14ac:dyDescent="0.3">
      <c r="A1120" s="146"/>
      <c r="B1120" s="376"/>
      <c r="C1120" s="361"/>
      <c r="D1120" s="379"/>
      <c r="E1120" s="379"/>
      <c r="F1120" s="379"/>
      <c r="G1120" s="355"/>
      <c r="H1120" s="373"/>
      <c r="I1120" s="355"/>
      <c r="J1120" s="370"/>
      <c r="K1120" s="165" t="s">
        <v>767</v>
      </c>
      <c r="L1120" s="159"/>
    </row>
    <row r="1121" spans="1:12" s="151" customFormat="1" ht="12.6" customHeight="1" x14ac:dyDescent="0.3">
      <c r="A1121" s="146"/>
      <c r="B1121" s="376"/>
      <c r="C1121" s="361"/>
      <c r="D1121" s="379"/>
      <c r="E1121" s="379"/>
      <c r="F1121" s="379"/>
      <c r="G1121" s="355"/>
      <c r="H1121" s="373"/>
      <c r="I1121" s="355"/>
      <c r="J1121" s="370"/>
      <c r="K1121" s="165" t="s">
        <v>768</v>
      </c>
      <c r="L1121" s="159"/>
    </row>
    <row r="1122" spans="1:12" s="151" customFormat="1" ht="12.6" customHeight="1" x14ac:dyDescent="0.3">
      <c r="A1122" s="146"/>
      <c r="B1122" s="377"/>
      <c r="C1122" s="362"/>
      <c r="D1122" s="380"/>
      <c r="E1122" s="380"/>
      <c r="F1122" s="380"/>
      <c r="G1122" s="356"/>
      <c r="H1122" s="374"/>
      <c r="I1122" s="356"/>
      <c r="J1122" s="371"/>
      <c r="K1122" s="157" t="s">
        <v>287</v>
      </c>
      <c r="L1122" s="159"/>
    </row>
    <row r="1123" spans="1:12" s="151" customFormat="1" ht="12.6" customHeight="1" x14ac:dyDescent="0.3">
      <c r="A1123" s="146"/>
      <c r="B1123" s="146"/>
      <c r="C1123" s="147"/>
      <c r="D1123" s="148"/>
      <c r="E1123" s="148"/>
      <c r="F1123" s="148"/>
      <c r="G1123" s="149"/>
      <c r="H1123" s="150"/>
      <c r="I1123" s="149"/>
      <c r="J1123" s="158"/>
      <c r="K1123" s="157"/>
      <c r="L1123" s="159"/>
    </row>
    <row r="1124" spans="1:12" s="151" customFormat="1" ht="12.6" customHeight="1" x14ac:dyDescent="0.3">
      <c r="A1124" s="146"/>
      <c r="B1124" s="375" t="s">
        <v>147</v>
      </c>
      <c r="C1124" s="360">
        <v>65</v>
      </c>
      <c r="D1124" s="378">
        <v>18.05</v>
      </c>
      <c r="E1124" s="378">
        <v>8.9179999999999993</v>
      </c>
      <c r="F1124" s="378">
        <v>160.9699</v>
      </c>
      <c r="G1124" s="354">
        <v>192.52000039999999</v>
      </c>
      <c r="H1124" s="372" t="s">
        <v>740</v>
      </c>
      <c r="I1124" s="354" t="s">
        <v>14</v>
      </c>
      <c r="J1124" s="369" t="s">
        <v>323</v>
      </c>
      <c r="K1124" s="165" t="s">
        <v>765</v>
      </c>
      <c r="L1124" s="159"/>
    </row>
    <row r="1125" spans="1:12" s="151" customFormat="1" ht="12.6" customHeight="1" x14ac:dyDescent="0.3">
      <c r="A1125" s="146"/>
      <c r="B1125" s="376"/>
      <c r="C1125" s="361"/>
      <c r="D1125" s="379"/>
      <c r="E1125" s="379"/>
      <c r="F1125" s="379"/>
      <c r="G1125" s="355"/>
      <c r="H1125" s="373"/>
      <c r="I1125" s="355"/>
      <c r="J1125" s="370"/>
      <c r="K1125" s="165" t="s">
        <v>766</v>
      </c>
      <c r="L1125" s="159"/>
    </row>
    <row r="1126" spans="1:12" s="151" customFormat="1" ht="12.6" customHeight="1" x14ac:dyDescent="0.3">
      <c r="A1126" s="146"/>
      <c r="B1126" s="376"/>
      <c r="C1126" s="361"/>
      <c r="D1126" s="379"/>
      <c r="E1126" s="379"/>
      <c r="F1126" s="379"/>
      <c r="G1126" s="355"/>
      <c r="H1126" s="373"/>
      <c r="I1126" s="355"/>
      <c r="J1126" s="370"/>
      <c r="K1126" s="165" t="s">
        <v>767</v>
      </c>
      <c r="L1126" s="159"/>
    </row>
    <row r="1127" spans="1:12" s="151" customFormat="1" ht="12.6" customHeight="1" x14ac:dyDescent="0.3">
      <c r="A1127" s="146"/>
      <c r="B1127" s="376"/>
      <c r="C1127" s="361"/>
      <c r="D1127" s="379"/>
      <c r="E1127" s="379"/>
      <c r="F1127" s="379"/>
      <c r="G1127" s="355"/>
      <c r="H1127" s="373"/>
      <c r="I1127" s="355"/>
      <c r="J1127" s="370"/>
      <c r="K1127" s="165" t="s">
        <v>768</v>
      </c>
      <c r="L1127" s="159"/>
    </row>
    <row r="1128" spans="1:12" s="151" customFormat="1" ht="12.6" customHeight="1" x14ac:dyDescent="0.3">
      <c r="A1128" s="146"/>
      <c r="B1128" s="377"/>
      <c r="C1128" s="362"/>
      <c r="D1128" s="380"/>
      <c r="E1128" s="380"/>
      <c r="F1128" s="380"/>
      <c r="G1128" s="356"/>
      <c r="H1128" s="374"/>
      <c r="I1128" s="356"/>
      <c r="J1128" s="371"/>
      <c r="K1128" s="157" t="s">
        <v>287</v>
      </c>
      <c r="L1128" s="159"/>
    </row>
    <row r="1129" spans="1:12" s="151" customFormat="1" ht="12.6" customHeight="1" x14ac:dyDescent="0.3">
      <c r="A1129" s="146"/>
      <c r="B1129" s="146"/>
      <c r="C1129" s="147"/>
      <c r="D1129" s="148"/>
      <c r="E1129" s="148"/>
      <c r="F1129" s="148"/>
      <c r="G1129" s="149"/>
      <c r="H1129" s="150"/>
      <c r="I1129" s="149"/>
      <c r="J1129" s="158"/>
      <c r="K1129" s="157"/>
      <c r="L1129" s="159"/>
    </row>
    <row r="1130" spans="1:12" s="151" customFormat="1" ht="12.6" customHeight="1" x14ac:dyDescent="0.3">
      <c r="A1130" s="146"/>
      <c r="B1130" s="375" t="s">
        <v>147</v>
      </c>
      <c r="C1130" s="360">
        <v>70</v>
      </c>
      <c r="D1130" s="378">
        <v>22.9</v>
      </c>
      <c r="E1130" s="378">
        <v>11</v>
      </c>
      <c r="F1130" s="378">
        <v>251.89999999999998</v>
      </c>
      <c r="G1130" s="354">
        <v>301.27239999999995</v>
      </c>
      <c r="H1130" s="372" t="s">
        <v>741</v>
      </c>
      <c r="I1130" s="354" t="s">
        <v>14</v>
      </c>
      <c r="J1130" s="369" t="s">
        <v>317</v>
      </c>
      <c r="K1130" s="157" t="s">
        <v>769</v>
      </c>
      <c r="L1130" s="159"/>
    </row>
    <row r="1131" spans="1:12" s="151" customFormat="1" ht="12.6" customHeight="1" x14ac:dyDescent="0.3">
      <c r="A1131" s="146"/>
      <c r="B1131" s="376"/>
      <c r="C1131" s="361"/>
      <c r="D1131" s="379"/>
      <c r="E1131" s="379"/>
      <c r="F1131" s="379"/>
      <c r="G1131" s="355"/>
      <c r="H1131" s="373"/>
      <c r="I1131" s="355"/>
      <c r="J1131" s="370"/>
      <c r="K1131" s="157" t="s">
        <v>770</v>
      </c>
      <c r="L1131" s="159"/>
    </row>
    <row r="1132" spans="1:12" s="151" customFormat="1" ht="12.6" customHeight="1" x14ac:dyDescent="0.3">
      <c r="A1132" s="146"/>
      <c r="B1132" s="376"/>
      <c r="C1132" s="361"/>
      <c r="D1132" s="379"/>
      <c r="E1132" s="379"/>
      <c r="F1132" s="379"/>
      <c r="G1132" s="355"/>
      <c r="H1132" s="373"/>
      <c r="I1132" s="355"/>
      <c r="J1132" s="370"/>
      <c r="K1132" s="157" t="s">
        <v>771</v>
      </c>
      <c r="L1132" s="159"/>
    </row>
    <row r="1133" spans="1:12" s="151" customFormat="1" ht="12.6" customHeight="1" x14ac:dyDescent="0.3">
      <c r="A1133" s="146"/>
      <c r="B1133" s="377"/>
      <c r="C1133" s="362"/>
      <c r="D1133" s="380"/>
      <c r="E1133" s="380"/>
      <c r="F1133" s="380"/>
      <c r="G1133" s="356"/>
      <c r="H1133" s="374"/>
      <c r="I1133" s="356"/>
      <c r="J1133" s="371"/>
      <c r="K1133" s="157" t="s">
        <v>287</v>
      </c>
      <c r="L1133" s="159"/>
    </row>
    <row r="1134" spans="1:12" s="151" customFormat="1" ht="12.6" customHeight="1" x14ac:dyDescent="0.3">
      <c r="A1134" s="146"/>
      <c r="B1134" s="146"/>
      <c r="C1134" s="147"/>
      <c r="D1134" s="148"/>
      <c r="E1134" s="148"/>
      <c r="F1134" s="148"/>
      <c r="G1134" s="149"/>
      <c r="H1134" s="150"/>
      <c r="I1134" s="149"/>
      <c r="J1134" s="158"/>
      <c r="K1134" s="157"/>
      <c r="L1134" s="159"/>
    </row>
    <row r="1135" spans="1:12" s="151" customFormat="1" ht="12.6" customHeight="1" x14ac:dyDescent="0.3">
      <c r="A1135" s="146"/>
      <c r="B1135" s="375" t="s">
        <v>147</v>
      </c>
      <c r="C1135" s="360">
        <v>71</v>
      </c>
      <c r="D1135" s="378">
        <v>22.9</v>
      </c>
      <c r="E1135" s="378">
        <v>11</v>
      </c>
      <c r="F1135" s="378">
        <v>251.89999999999998</v>
      </c>
      <c r="G1135" s="354">
        <v>301.27239999999995</v>
      </c>
      <c r="H1135" s="372" t="s">
        <v>742</v>
      </c>
      <c r="I1135" s="354" t="s">
        <v>14</v>
      </c>
      <c r="J1135" s="369" t="s">
        <v>317</v>
      </c>
      <c r="K1135" s="157" t="s">
        <v>769</v>
      </c>
      <c r="L1135" s="159"/>
    </row>
    <row r="1136" spans="1:12" s="151" customFormat="1" ht="12.6" customHeight="1" x14ac:dyDescent="0.3">
      <c r="A1136" s="146"/>
      <c r="B1136" s="376"/>
      <c r="C1136" s="361"/>
      <c r="D1136" s="379"/>
      <c r="E1136" s="379"/>
      <c r="F1136" s="379"/>
      <c r="G1136" s="355"/>
      <c r="H1136" s="373"/>
      <c r="I1136" s="355"/>
      <c r="J1136" s="370"/>
      <c r="K1136" s="157" t="s">
        <v>770</v>
      </c>
      <c r="L1136" s="159"/>
    </row>
    <row r="1137" spans="1:12" s="151" customFormat="1" ht="12.6" customHeight="1" x14ac:dyDescent="0.3">
      <c r="A1137" s="146"/>
      <c r="B1137" s="376"/>
      <c r="C1137" s="361"/>
      <c r="D1137" s="379"/>
      <c r="E1137" s="379"/>
      <c r="F1137" s="379"/>
      <c r="G1137" s="355"/>
      <c r="H1137" s="373"/>
      <c r="I1137" s="355"/>
      <c r="J1137" s="370"/>
      <c r="K1137" s="157" t="s">
        <v>771</v>
      </c>
      <c r="L1137" s="159"/>
    </row>
    <row r="1138" spans="1:12" s="151" customFormat="1" ht="12.6" customHeight="1" x14ac:dyDescent="0.3">
      <c r="A1138" s="146"/>
      <c r="B1138" s="377"/>
      <c r="C1138" s="362"/>
      <c r="D1138" s="380"/>
      <c r="E1138" s="380"/>
      <c r="F1138" s="380"/>
      <c r="G1138" s="356"/>
      <c r="H1138" s="374"/>
      <c r="I1138" s="356"/>
      <c r="J1138" s="371"/>
      <c r="K1138" s="157" t="s">
        <v>287</v>
      </c>
      <c r="L1138" s="159"/>
    </row>
    <row r="1139" spans="1:12" s="151" customFormat="1" ht="12.6" customHeight="1" x14ac:dyDescent="0.3">
      <c r="A1139" s="146"/>
      <c r="B1139" s="146"/>
      <c r="C1139" s="147"/>
      <c r="D1139" s="148"/>
      <c r="E1139" s="148"/>
      <c r="F1139" s="148"/>
      <c r="G1139" s="149"/>
      <c r="H1139" s="150"/>
      <c r="I1139" s="149"/>
      <c r="J1139" s="158"/>
      <c r="K1139" s="157"/>
      <c r="L1139" s="159"/>
    </row>
    <row r="1140" spans="1:12" s="151" customFormat="1" ht="12.6" customHeight="1" x14ac:dyDescent="0.3">
      <c r="A1140" s="146"/>
      <c r="B1140" s="375" t="s">
        <v>147</v>
      </c>
      <c r="C1140" s="360">
        <v>140</v>
      </c>
      <c r="D1140" s="378">
        <v>20.9</v>
      </c>
      <c r="E1140" s="378">
        <v>10</v>
      </c>
      <c r="F1140" s="378">
        <v>209</v>
      </c>
      <c r="G1140" s="354">
        <v>249.964</v>
      </c>
      <c r="H1140" s="372" t="s">
        <v>743</v>
      </c>
      <c r="I1140" s="354" t="s">
        <v>14</v>
      </c>
      <c r="J1140" s="369" t="s">
        <v>317</v>
      </c>
      <c r="K1140" s="157" t="s">
        <v>769</v>
      </c>
      <c r="L1140" s="159"/>
    </row>
    <row r="1141" spans="1:12" s="151" customFormat="1" ht="12.6" customHeight="1" x14ac:dyDescent="0.3">
      <c r="A1141" s="146"/>
      <c r="B1141" s="376"/>
      <c r="C1141" s="361"/>
      <c r="D1141" s="379"/>
      <c r="E1141" s="379"/>
      <c r="F1141" s="379"/>
      <c r="G1141" s="355"/>
      <c r="H1141" s="373"/>
      <c r="I1141" s="355"/>
      <c r="J1141" s="370"/>
      <c r="K1141" s="157" t="s">
        <v>770</v>
      </c>
      <c r="L1141" s="159"/>
    </row>
    <row r="1142" spans="1:12" s="151" customFormat="1" ht="12.6" customHeight="1" x14ac:dyDescent="0.3">
      <c r="A1142" s="146"/>
      <c r="B1142" s="376"/>
      <c r="C1142" s="361"/>
      <c r="D1142" s="379"/>
      <c r="E1142" s="379"/>
      <c r="F1142" s="379"/>
      <c r="G1142" s="355"/>
      <c r="H1142" s="373"/>
      <c r="I1142" s="355"/>
      <c r="J1142" s="370"/>
      <c r="K1142" s="157" t="s">
        <v>771</v>
      </c>
      <c r="L1142" s="159"/>
    </row>
    <row r="1143" spans="1:12" s="151" customFormat="1" ht="12.6" customHeight="1" x14ac:dyDescent="0.3">
      <c r="A1143" s="146"/>
      <c r="B1143" s="377"/>
      <c r="C1143" s="362"/>
      <c r="D1143" s="380"/>
      <c r="E1143" s="380"/>
      <c r="F1143" s="380"/>
      <c r="G1143" s="356"/>
      <c r="H1143" s="374"/>
      <c r="I1143" s="356"/>
      <c r="J1143" s="371"/>
      <c r="K1143" s="157" t="s">
        <v>287</v>
      </c>
      <c r="L1143" s="159"/>
    </row>
    <row r="1144" spans="1:12" s="151" customFormat="1" ht="12.6" customHeight="1" x14ac:dyDescent="0.3">
      <c r="A1144" s="146"/>
      <c r="B1144" s="146"/>
      <c r="C1144" s="147"/>
      <c r="D1144" s="148"/>
      <c r="E1144" s="148"/>
      <c r="F1144" s="148"/>
      <c r="G1144" s="149"/>
      <c r="H1144" s="150"/>
      <c r="I1144" s="149"/>
      <c r="J1144" s="158"/>
      <c r="K1144" s="157"/>
      <c r="L1144" s="159"/>
    </row>
    <row r="1145" spans="1:12" s="151" customFormat="1" ht="12.6" customHeight="1" x14ac:dyDescent="0.3">
      <c r="A1145" s="146"/>
      <c r="B1145" s="375" t="s">
        <v>147</v>
      </c>
      <c r="C1145" s="360">
        <v>141</v>
      </c>
      <c r="D1145" s="378">
        <v>20.9</v>
      </c>
      <c r="E1145" s="378">
        <v>10</v>
      </c>
      <c r="F1145" s="378">
        <v>209</v>
      </c>
      <c r="G1145" s="354">
        <v>249.964</v>
      </c>
      <c r="H1145" s="372" t="s">
        <v>744</v>
      </c>
      <c r="I1145" s="354" t="s">
        <v>14</v>
      </c>
      <c r="J1145" s="369" t="s">
        <v>317</v>
      </c>
      <c r="K1145" s="157" t="s">
        <v>769</v>
      </c>
      <c r="L1145" s="159"/>
    </row>
    <row r="1146" spans="1:12" s="151" customFormat="1" ht="12.6" customHeight="1" x14ac:dyDescent="0.3">
      <c r="A1146" s="146"/>
      <c r="B1146" s="376"/>
      <c r="C1146" s="361"/>
      <c r="D1146" s="379"/>
      <c r="E1146" s="379"/>
      <c r="F1146" s="379"/>
      <c r="G1146" s="355"/>
      <c r="H1146" s="373"/>
      <c r="I1146" s="355"/>
      <c r="J1146" s="370"/>
      <c r="K1146" s="157" t="s">
        <v>770</v>
      </c>
      <c r="L1146" s="159"/>
    </row>
    <row r="1147" spans="1:12" s="151" customFormat="1" ht="12.6" customHeight="1" x14ac:dyDescent="0.3">
      <c r="A1147" s="146"/>
      <c r="B1147" s="376"/>
      <c r="C1147" s="361"/>
      <c r="D1147" s="379"/>
      <c r="E1147" s="379"/>
      <c r="F1147" s="379"/>
      <c r="G1147" s="355"/>
      <c r="H1147" s="373"/>
      <c r="I1147" s="355"/>
      <c r="J1147" s="370"/>
      <c r="K1147" s="157" t="s">
        <v>771</v>
      </c>
      <c r="L1147" s="159"/>
    </row>
    <row r="1148" spans="1:12" s="151" customFormat="1" ht="12.6" customHeight="1" x14ac:dyDescent="0.3">
      <c r="A1148" s="146"/>
      <c r="B1148" s="377"/>
      <c r="C1148" s="362"/>
      <c r="D1148" s="380"/>
      <c r="E1148" s="380"/>
      <c r="F1148" s="380"/>
      <c r="G1148" s="356"/>
      <c r="H1148" s="374"/>
      <c r="I1148" s="356"/>
      <c r="J1148" s="371"/>
      <c r="K1148" s="157" t="s">
        <v>287</v>
      </c>
      <c r="L1148" s="159"/>
    </row>
    <row r="1149" spans="1:12" s="151" customFormat="1" ht="12.6" customHeight="1" x14ac:dyDescent="0.3">
      <c r="A1149" s="146"/>
      <c r="B1149" s="146"/>
      <c r="C1149" s="147"/>
      <c r="D1149" s="148"/>
      <c r="E1149" s="148"/>
      <c r="F1149" s="148"/>
      <c r="G1149" s="149"/>
      <c r="H1149" s="150"/>
      <c r="I1149" s="149"/>
      <c r="J1149" s="158"/>
      <c r="K1149" s="157"/>
      <c r="L1149" s="159"/>
    </row>
    <row r="1150" spans="1:12" s="151" customFormat="1" ht="12.6" customHeight="1" x14ac:dyDescent="0.3">
      <c r="A1150" s="146"/>
      <c r="B1150" s="375" t="s">
        <v>147</v>
      </c>
      <c r="C1150" s="360">
        <v>142</v>
      </c>
      <c r="D1150" s="378">
        <v>20.9</v>
      </c>
      <c r="E1150" s="378">
        <v>10</v>
      </c>
      <c r="F1150" s="378">
        <v>209</v>
      </c>
      <c r="G1150" s="354">
        <v>249.964</v>
      </c>
      <c r="H1150" s="372" t="s">
        <v>745</v>
      </c>
      <c r="I1150" s="354" t="s">
        <v>14</v>
      </c>
      <c r="J1150" s="369" t="s">
        <v>317</v>
      </c>
      <c r="K1150" s="157" t="s">
        <v>769</v>
      </c>
      <c r="L1150" s="159"/>
    </row>
    <row r="1151" spans="1:12" s="151" customFormat="1" ht="12.6" customHeight="1" x14ac:dyDescent="0.3">
      <c r="A1151" s="146"/>
      <c r="B1151" s="376"/>
      <c r="C1151" s="361"/>
      <c r="D1151" s="379"/>
      <c r="E1151" s="379"/>
      <c r="F1151" s="379"/>
      <c r="G1151" s="355"/>
      <c r="H1151" s="373"/>
      <c r="I1151" s="355"/>
      <c r="J1151" s="370"/>
      <c r="K1151" s="157" t="s">
        <v>770</v>
      </c>
      <c r="L1151" s="159"/>
    </row>
    <row r="1152" spans="1:12" s="151" customFormat="1" ht="12.6" customHeight="1" x14ac:dyDescent="0.3">
      <c r="A1152" s="146"/>
      <c r="B1152" s="376"/>
      <c r="C1152" s="361"/>
      <c r="D1152" s="379"/>
      <c r="E1152" s="379"/>
      <c r="F1152" s="379"/>
      <c r="G1152" s="355"/>
      <c r="H1152" s="373"/>
      <c r="I1152" s="355"/>
      <c r="J1152" s="370"/>
      <c r="K1152" s="157" t="s">
        <v>771</v>
      </c>
      <c r="L1152" s="159"/>
    </row>
    <row r="1153" spans="1:12" s="151" customFormat="1" ht="12.6" customHeight="1" x14ac:dyDescent="0.3">
      <c r="A1153" s="146"/>
      <c r="B1153" s="377"/>
      <c r="C1153" s="362"/>
      <c r="D1153" s="380"/>
      <c r="E1153" s="380"/>
      <c r="F1153" s="380"/>
      <c r="G1153" s="356"/>
      <c r="H1153" s="374"/>
      <c r="I1153" s="356"/>
      <c r="J1153" s="371"/>
      <c r="K1153" s="157" t="s">
        <v>287</v>
      </c>
      <c r="L1153" s="159"/>
    </row>
    <row r="1154" spans="1:12" s="151" customFormat="1" ht="12.6" customHeight="1" x14ac:dyDescent="0.3">
      <c r="A1154" s="146"/>
      <c r="B1154" s="146"/>
      <c r="C1154" s="147"/>
      <c r="D1154" s="148"/>
      <c r="E1154" s="148"/>
      <c r="F1154" s="148"/>
      <c r="G1154" s="149"/>
      <c r="H1154" s="150"/>
      <c r="I1154" s="149"/>
      <c r="J1154" s="158"/>
      <c r="K1154" s="157"/>
      <c r="L1154" s="159"/>
    </row>
    <row r="1155" spans="1:12" s="151" customFormat="1" ht="12.6" customHeight="1" x14ac:dyDescent="0.3">
      <c r="A1155" s="146"/>
      <c r="B1155" s="375" t="s">
        <v>147</v>
      </c>
      <c r="C1155" s="360">
        <v>143</v>
      </c>
      <c r="D1155" s="378">
        <v>20.9</v>
      </c>
      <c r="E1155" s="378">
        <v>10</v>
      </c>
      <c r="F1155" s="378">
        <v>209</v>
      </c>
      <c r="G1155" s="354">
        <v>249.964</v>
      </c>
      <c r="H1155" s="372" t="s">
        <v>746</v>
      </c>
      <c r="I1155" s="354" t="s">
        <v>14</v>
      </c>
      <c r="J1155" s="369" t="s">
        <v>317</v>
      </c>
      <c r="K1155" s="157" t="s">
        <v>769</v>
      </c>
      <c r="L1155" s="159"/>
    </row>
    <row r="1156" spans="1:12" s="151" customFormat="1" ht="12.6" customHeight="1" x14ac:dyDescent="0.3">
      <c r="A1156" s="146"/>
      <c r="B1156" s="376"/>
      <c r="C1156" s="361"/>
      <c r="D1156" s="379"/>
      <c r="E1156" s="379"/>
      <c r="F1156" s="379"/>
      <c r="G1156" s="355"/>
      <c r="H1156" s="373"/>
      <c r="I1156" s="355"/>
      <c r="J1156" s="370"/>
      <c r="K1156" s="157" t="s">
        <v>770</v>
      </c>
      <c r="L1156" s="159"/>
    </row>
    <row r="1157" spans="1:12" s="151" customFormat="1" ht="12.6" customHeight="1" x14ac:dyDescent="0.3">
      <c r="A1157" s="146"/>
      <c r="B1157" s="376"/>
      <c r="C1157" s="361"/>
      <c r="D1157" s="379"/>
      <c r="E1157" s="379"/>
      <c r="F1157" s="379"/>
      <c r="G1157" s="355"/>
      <c r="H1157" s="373"/>
      <c r="I1157" s="355"/>
      <c r="J1157" s="370"/>
      <c r="K1157" s="157" t="s">
        <v>771</v>
      </c>
      <c r="L1157" s="159"/>
    </row>
    <row r="1158" spans="1:12" s="151" customFormat="1" ht="12.6" customHeight="1" x14ac:dyDescent="0.3">
      <c r="A1158" s="146"/>
      <c r="B1158" s="377"/>
      <c r="C1158" s="362"/>
      <c r="D1158" s="380"/>
      <c r="E1158" s="380"/>
      <c r="F1158" s="380"/>
      <c r="G1158" s="356"/>
      <c r="H1158" s="374"/>
      <c r="I1158" s="356"/>
      <c r="J1158" s="371"/>
      <c r="K1158" s="157" t="s">
        <v>287</v>
      </c>
      <c r="L1158" s="159"/>
    </row>
    <row r="1159" spans="1:12" s="151" customFormat="1" ht="12.6" customHeight="1" x14ac:dyDescent="0.3">
      <c r="A1159" s="146"/>
      <c r="B1159" s="146"/>
      <c r="C1159" s="147"/>
      <c r="D1159" s="148"/>
      <c r="E1159" s="148"/>
      <c r="F1159" s="148"/>
      <c r="G1159" s="149"/>
      <c r="H1159" s="150"/>
      <c r="I1159" s="149"/>
      <c r="J1159" s="158"/>
      <c r="K1159" s="157"/>
      <c r="L1159" s="159"/>
    </row>
    <row r="1160" spans="1:12" s="151" customFormat="1" ht="12.6" customHeight="1" x14ac:dyDescent="0.3">
      <c r="A1160" s="146"/>
      <c r="B1160" s="375" t="s">
        <v>147</v>
      </c>
      <c r="C1160" s="360">
        <v>144</v>
      </c>
      <c r="D1160" s="378">
        <v>20.9</v>
      </c>
      <c r="E1160" s="378">
        <v>10</v>
      </c>
      <c r="F1160" s="378">
        <v>209</v>
      </c>
      <c r="G1160" s="354">
        <v>249.964</v>
      </c>
      <c r="H1160" s="372" t="s">
        <v>747</v>
      </c>
      <c r="I1160" s="354" t="s">
        <v>14</v>
      </c>
      <c r="J1160" s="369" t="s">
        <v>317</v>
      </c>
      <c r="K1160" s="157" t="s">
        <v>769</v>
      </c>
      <c r="L1160" s="159"/>
    </row>
    <row r="1161" spans="1:12" s="151" customFormat="1" ht="12.6" customHeight="1" x14ac:dyDescent="0.3">
      <c r="A1161" s="146"/>
      <c r="B1161" s="376"/>
      <c r="C1161" s="361"/>
      <c r="D1161" s="379"/>
      <c r="E1161" s="379"/>
      <c r="F1161" s="379"/>
      <c r="G1161" s="355"/>
      <c r="H1161" s="373"/>
      <c r="I1161" s="355"/>
      <c r="J1161" s="370"/>
      <c r="K1161" s="157" t="s">
        <v>770</v>
      </c>
      <c r="L1161" s="159"/>
    </row>
    <row r="1162" spans="1:12" s="151" customFormat="1" ht="12.6" customHeight="1" x14ac:dyDescent="0.3">
      <c r="A1162" s="146"/>
      <c r="B1162" s="376"/>
      <c r="C1162" s="361"/>
      <c r="D1162" s="379"/>
      <c r="E1162" s="379"/>
      <c r="F1162" s="379"/>
      <c r="G1162" s="355"/>
      <c r="H1162" s="373"/>
      <c r="I1162" s="355"/>
      <c r="J1162" s="370"/>
      <c r="K1162" s="157" t="s">
        <v>771</v>
      </c>
      <c r="L1162" s="159"/>
    </row>
    <row r="1163" spans="1:12" s="151" customFormat="1" ht="12.6" customHeight="1" x14ac:dyDescent="0.3">
      <c r="A1163" s="146"/>
      <c r="B1163" s="377"/>
      <c r="C1163" s="362"/>
      <c r="D1163" s="380"/>
      <c r="E1163" s="380"/>
      <c r="F1163" s="380"/>
      <c r="G1163" s="356"/>
      <c r="H1163" s="374"/>
      <c r="I1163" s="356"/>
      <c r="J1163" s="371"/>
      <c r="K1163" s="157" t="s">
        <v>287</v>
      </c>
      <c r="L1163" s="159"/>
    </row>
    <row r="1164" spans="1:12" s="151" customFormat="1" ht="12.6" customHeight="1" x14ac:dyDescent="0.3">
      <c r="A1164" s="146"/>
      <c r="B1164" s="146"/>
      <c r="C1164" s="147"/>
      <c r="D1164" s="148"/>
      <c r="E1164" s="148"/>
      <c r="F1164" s="148"/>
      <c r="G1164" s="149"/>
      <c r="H1164" s="150"/>
      <c r="I1164" s="149"/>
      <c r="J1164" s="158"/>
      <c r="K1164" s="157"/>
      <c r="L1164" s="159"/>
    </row>
    <row r="1165" spans="1:12" s="151" customFormat="1" ht="12.6" customHeight="1" x14ac:dyDescent="0.3">
      <c r="A1165" s="146"/>
      <c r="B1165" s="375" t="s">
        <v>147</v>
      </c>
      <c r="C1165" s="360">
        <v>145</v>
      </c>
      <c r="D1165" s="378">
        <v>20.9</v>
      </c>
      <c r="E1165" s="378">
        <v>10</v>
      </c>
      <c r="F1165" s="378">
        <v>209</v>
      </c>
      <c r="G1165" s="354">
        <v>249.964</v>
      </c>
      <c r="H1165" s="372" t="s">
        <v>748</v>
      </c>
      <c r="I1165" s="354" t="s">
        <v>14</v>
      </c>
      <c r="J1165" s="369" t="s">
        <v>317</v>
      </c>
      <c r="K1165" s="157" t="s">
        <v>769</v>
      </c>
      <c r="L1165" s="159"/>
    </row>
    <row r="1166" spans="1:12" s="151" customFormat="1" ht="12.6" customHeight="1" x14ac:dyDescent="0.3">
      <c r="A1166" s="146"/>
      <c r="B1166" s="376"/>
      <c r="C1166" s="361"/>
      <c r="D1166" s="379"/>
      <c r="E1166" s="379"/>
      <c r="F1166" s="379"/>
      <c r="G1166" s="355"/>
      <c r="H1166" s="373"/>
      <c r="I1166" s="355"/>
      <c r="J1166" s="370"/>
      <c r="K1166" s="157" t="s">
        <v>770</v>
      </c>
      <c r="L1166" s="159"/>
    </row>
    <row r="1167" spans="1:12" s="151" customFormat="1" ht="12.6" customHeight="1" x14ac:dyDescent="0.3">
      <c r="A1167" s="146"/>
      <c r="B1167" s="376"/>
      <c r="C1167" s="361"/>
      <c r="D1167" s="379"/>
      <c r="E1167" s="379"/>
      <c r="F1167" s="379"/>
      <c r="G1167" s="355"/>
      <c r="H1167" s="373"/>
      <c r="I1167" s="355"/>
      <c r="J1167" s="370"/>
      <c r="K1167" s="157" t="s">
        <v>771</v>
      </c>
      <c r="L1167" s="159"/>
    </row>
    <row r="1168" spans="1:12" s="151" customFormat="1" ht="12.6" customHeight="1" x14ac:dyDescent="0.3">
      <c r="A1168" s="146"/>
      <c r="B1168" s="377"/>
      <c r="C1168" s="362"/>
      <c r="D1168" s="380"/>
      <c r="E1168" s="380"/>
      <c r="F1168" s="380"/>
      <c r="G1168" s="356"/>
      <c r="H1168" s="374"/>
      <c r="I1168" s="356"/>
      <c r="J1168" s="371"/>
      <c r="K1168" s="157" t="s">
        <v>287</v>
      </c>
      <c r="L1168" s="159"/>
    </row>
    <row r="1169" spans="1:12" s="151" customFormat="1" ht="12.6" customHeight="1" x14ac:dyDescent="0.3">
      <c r="A1169" s="146"/>
      <c r="B1169" s="146"/>
      <c r="C1169" s="147"/>
      <c r="D1169" s="148"/>
      <c r="E1169" s="148"/>
      <c r="F1169" s="148"/>
      <c r="G1169" s="149"/>
      <c r="H1169" s="150"/>
      <c r="I1169" s="149"/>
      <c r="J1169" s="158"/>
      <c r="K1169" s="157"/>
      <c r="L1169" s="159"/>
    </row>
    <row r="1170" spans="1:12" s="151" customFormat="1" ht="12.6" customHeight="1" x14ac:dyDescent="0.3">
      <c r="A1170" s="146"/>
      <c r="B1170" s="375" t="s">
        <v>147</v>
      </c>
      <c r="C1170" s="360">
        <v>146</v>
      </c>
      <c r="D1170" s="378">
        <v>20.9</v>
      </c>
      <c r="E1170" s="378">
        <v>10</v>
      </c>
      <c r="F1170" s="378">
        <v>209</v>
      </c>
      <c r="G1170" s="354">
        <v>249.964</v>
      </c>
      <c r="H1170" s="372" t="s">
        <v>749</v>
      </c>
      <c r="I1170" s="354" t="s">
        <v>14</v>
      </c>
      <c r="J1170" s="369" t="s">
        <v>317</v>
      </c>
      <c r="K1170" s="157" t="s">
        <v>769</v>
      </c>
      <c r="L1170" s="159"/>
    </row>
    <row r="1171" spans="1:12" s="151" customFormat="1" ht="12.6" customHeight="1" x14ac:dyDescent="0.3">
      <c r="A1171" s="146"/>
      <c r="B1171" s="376"/>
      <c r="C1171" s="361"/>
      <c r="D1171" s="379"/>
      <c r="E1171" s="379"/>
      <c r="F1171" s="379"/>
      <c r="G1171" s="355"/>
      <c r="H1171" s="373"/>
      <c r="I1171" s="355"/>
      <c r="J1171" s="370"/>
      <c r="K1171" s="157" t="s">
        <v>770</v>
      </c>
      <c r="L1171" s="159"/>
    </row>
    <row r="1172" spans="1:12" s="151" customFormat="1" ht="12.6" customHeight="1" x14ac:dyDescent="0.3">
      <c r="A1172" s="146"/>
      <c r="B1172" s="376"/>
      <c r="C1172" s="361"/>
      <c r="D1172" s="379"/>
      <c r="E1172" s="379"/>
      <c r="F1172" s="379"/>
      <c r="G1172" s="355"/>
      <c r="H1172" s="373"/>
      <c r="I1172" s="355"/>
      <c r="J1172" s="370"/>
      <c r="K1172" s="157" t="s">
        <v>771</v>
      </c>
      <c r="L1172" s="159"/>
    </row>
    <row r="1173" spans="1:12" s="151" customFormat="1" ht="12.6" customHeight="1" x14ac:dyDescent="0.3">
      <c r="A1173" s="146"/>
      <c r="B1173" s="377"/>
      <c r="C1173" s="362"/>
      <c r="D1173" s="380"/>
      <c r="E1173" s="380"/>
      <c r="F1173" s="380"/>
      <c r="G1173" s="356"/>
      <c r="H1173" s="374"/>
      <c r="I1173" s="356"/>
      <c r="J1173" s="371"/>
      <c r="K1173" s="157" t="s">
        <v>287</v>
      </c>
      <c r="L1173" s="159"/>
    </row>
    <row r="1174" spans="1:12" s="151" customFormat="1" ht="12.6" customHeight="1" x14ac:dyDescent="0.3">
      <c r="A1174" s="146"/>
      <c r="B1174" s="146"/>
      <c r="C1174" s="147"/>
      <c r="D1174" s="148"/>
      <c r="E1174" s="148"/>
      <c r="F1174" s="148"/>
      <c r="G1174" s="149"/>
      <c r="H1174" s="150"/>
      <c r="I1174" s="149"/>
      <c r="J1174" s="158"/>
      <c r="K1174" s="157"/>
      <c r="L1174" s="159"/>
    </row>
    <row r="1175" spans="1:12" s="151" customFormat="1" ht="12.6" customHeight="1" x14ac:dyDescent="0.3">
      <c r="A1175" s="146"/>
      <c r="B1175" s="375" t="s">
        <v>147</v>
      </c>
      <c r="C1175" s="360">
        <v>147</v>
      </c>
      <c r="D1175" s="378">
        <v>20.9</v>
      </c>
      <c r="E1175" s="378">
        <v>10</v>
      </c>
      <c r="F1175" s="378">
        <v>209</v>
      </c>
      <c r="G1175" s="354">
        <v>249.964</v>
      </c>
      <c r="H1175" s="372" t="s">
        <v>750</v>
      </c>
      <c r="I1175" s="354" t="s">
        <v>14</v>
      </c>
      <c r="J1175" s="369" t="s">
        <v>317</v>
      </c>
      <c r="K1175" s="157" t="s">
        <v>769</v>
      </c>
      <c r="L1175" s="159"/>
    </row>
    <row r="1176" spans="1:12" s="151" customFormat="1" ht="12.6" customHeight="1" x14ac:dyDescent="0.3">
      <c r="A1176" s="146"/>
      <c r="B1176" s="376"/>
      <c r="C1176" s="361"/>
      <c r="D1176" s="379"/>
      <c r="E1176" s="379"/>
      <c r="F1176" s="379"/>
      <c r="G1176" s="355"/>
      <c r="H1176" s="373"/>
      <c r="I1176" s="355"/>
      <c r="J1176" s="370"/>
      <c r="K1176" s="157" t="s">
        <v>770</v>
      </c>
      <c r="L1176" s="159"/>
    </row>
    <row r="1177" spans="1:12" s="151" customFormat="1" ht="12.6" customHeight="1" x14ac:dyDescent="0.3">
      <c r="A1177" s="146"/>
      <c r="B1177" s="376"/>
      <c r="C1177" s="361"/>
      <c r="D1177" s="379"/>
      <c r="E1177" s="379"/>
      <c r="F1177" s="379"/>
      <c r="G1177" s="355"/>
      <c r="H1177" s="373"/>
      <c r="I1177" s="355"/>
      <c r="J1177" s="370"/>
      <c r="K1177" s="157" t="s">
        <v>771</v>
      </c>
      <c r="L1177" s="159"/>
    </row>
    <row r="1178" spans="1:12" s="151" customFormat="1" ht="12.6" customHeight="1" x14ac:dyDescent="0.3">
      <c r="A1178" s="146"/>
      <c r="B1178" s="377"/>
      <c r="C1178" s="362"/>
      <c r="D1178" s="380"/>
      <c r="E1178" s="380"/>
      <c r="F1178" s="380"/>
      <c r="G1178" s="356"/>
      <c r="H1178" s="374"/>
      <c r="I1178" s="356"/>
      <c r="J1178" s="371"/>
      <c r="K1178" s="157" t="s">
        <v>287</v>
      </c>
      <c r="L1178" s="159"/>
    </row>
    <row r="1179" spans="1:12" s="151" customFormat="1" ht="12.6" customHeight="1" x14ac:dyDescent="0.3">
      <c r="A1179" s="146"/>
      <c r="B1179" s="146"/>
      <c r="C1179" s="147"/>
      <c r="D1179" s="148"/>
      <c r="E1179" s="148"/>
      <c r="F1179" s="148"/>
      <c r="G1179" s="149"/>
      <c r="H1179" s="150"/>
      <c r="I1179" s="149"/>
      <c r="J1179" s="158"/>
      <c r="K1179" s="157"/>
      <c r="L1179" s="159"/>
    </row>
    <row r="1180" spans="1:12" s="151" customFormat="1" ht="12.6" customHeight="1" x14ac:dyDescent="0.3">
      <c r="A1180" s="146"/>
      <c r="B1180" s="375" t="s">
        <v>147</v>
      </c>
      <c r="C1180" s="360">
        <v>148</v>
      </c>
      <c r="D1180" s="378">
        <v>20.9</v>
      </c>
      <c r="E1180" s="378">
        <v>10</v>
      </c>
      <c r="F1180" s="378">
        <v>209</v>
      </c>
      <c r="G1180" s="354">
        <v>249.964</v>
      </c>
      <c r="H1180" s="372" t="s">
        <v>751</v>
      </c>
      <c r="I1180" s="354" t="s">
        <v>14</v>
      </c>
      <c r="J1180" s="369" t="s">
        <v>317</v>
      </c>
      <c r="K1180" s="157" t="s">
        <v>769</v>
      </c>
      <c r="L1180" s="159"/>
    </row>
    <row r="1181" spans="1:12" s="151" customFormat="1" ht="12.6" customHeight="1" x14ac:dyDescent="0.3">
      <c r="A1181" s="146"/>
      <c r="B1181" s="376"/>
      <c r="C1181" s="361"/>
      <c r="D1181" s="379"/>
      <c r="E1181" s="379"/>
      <c r="F1181" s="379"/>
      <c r="G1181" s="355"/>
      <c r="H1181" s="373"/>
      <c r="I1181" s="355"/>
      <c r="J1181" s="370"/>
      <c r="K1181" s="157" t="s">
        <v>770</v>
      </c>
      <c r="L1181" s="159"/>
    </row>
    <row r="1182" spans="1:12" s="151" customFormat="1" ht="12.6" customHeight="1" x14ac:dyDescent="0.3">
      <c r="A1182" s="146"/>
      <c r="B1182" s="376"/>
      <c r="C1182" s="361"/>
      <c r="D1182" s="379"/>
      <c r="E1182" s="379"/>
      <c r="F1182" s="379"/>
      <c r="G1182" s="355"/>
      <c r="H1182" s="373"/>
      <c r="I1182" s="355"/>
      <c r="J1182" s="370"/>
      <c r="K1182" s="157" t="s">
        <v>771</v>
      </c>
      <c r="L1182" s="159"/>
    </row>
    <row r="1183" spans="1:12" s="151" customFormat="1" ht="12.6" customHeight="1" x14ac:dyDescent="0.3">
      <c r="A1183" s="146"/>
      <c r="B1183" s="377"/>
      <c r="C1183" s="362"/>
      <c r="D1183" s="380"/>
      <c r="E1183" s="380"/>
      <c r="F1183" s="380"/>
      <c r="G1183" s="356"/>
      <c r="H1183" s="374"/>
      <c r="I1183" s="356"/>
      <c r="J1183" s="371"/>
      <c r="K1183" s="157" t="s">
        <v>287</v>
      </c>
      <c r="L1183" s="159"/>
    </row>
    <row r="1184" spans="1:12" s="151" customFormat="1" ht="12.6" customHeight="1" x14ac:dyDescent="0.3">
      <c r="A1184" s="146"/>
      <c r="B1184" s="146"/>
      <c r="C1184" s="147"/>
      <c r="D1184" s="148"/>
      <c r="E1184" s="148"/>
      <c r="F1184" s="148"/>
      <c r="G1184" s="149"/>
      <c r="H1184" s="150"/>
      <c r="I1184" s="149"/>
      <c r="J1184" s="158"/>
      <c r="K1184" s="157"/>
      <c r="L1184" s="159"/>
    </row>
    <row r="1185" spans="1:12" s="151" customFormat="1" ht="12.6" customHeight="1" x14ac:dyDescent="0.3">
      <c r="A1185" s="146"/>
      <c r="B1185" s="375" t="s">
        <v>147</v>
      </c>
      <c r="C1185" s="360">
        <v>149</v>
      </c>
      <c r="D1185" s="378">
        <v>20.9</v>
      </c>
      <c r="E1185" s="378">
        <v>10</v>
      </c>
      <c r="F1185" s="378">
        <v>209</v>
      </c>
      <c r="G1185" s="354">
        <v>249.964</v>
      </c>
      <c r="H1185" s="372" t="s">
        <v>752</v>
      </c>
      <c r="I1185" s="354" t="s">
        <v>14</v>
      </c>
      <c r="J1185" s="369" t="s">
        <v>317</v>
      </c>
      <c r="K1185" s="157" t="s">
        <v>769</v>
      </c>
      <c r="L1185" s="159"/>
    </row>
    <row r="1186" spans="1:12" s="151" customFormat="1" ht="12.6" customHeight="1" x14ac:dyDescent="0.3">
      <c r="A1186" s="146"/>
      <c r="B1186" s="376"/>
      <c r="C1186" s="361"/>
      <c r="D1186" s="379"/>
      <c r="E1186" s="379"/>
      <c r="F1186" s="379"/>
      <c r="G1186" s="355"/>
      <c r="H1186" s="373"/>
      <c r="I1186" s="355"/>
      <c r="J1186" s="370"/>
      <c r="K1186" s="157" t="s">
        <v>770</v>
      </c>
      <c r="L1186" s="159"/>
    </row>
    <row r="1187" spans="1:12" s="151" customFormat="1" ht="12.6" customHeight="1" x14ac:dyDescent="0.3">
      <c r="A1187" s="146"/>
      <c r="B1187" s="376"/>
      <c r="C1187" s="361"/>
      <c r="D1187" s="379"/>
      <c r="E1187" s="379"/>
      <c r="F1187" s="379"/>
      <c r="G1187" s="355"/>
      <c r="H1187" s="373"/>
      <c r="I1187" s="355"/>
      <c r="J1187" s="370"/>
      <c r="K1187" s="157" t="s">
        <v>771</v>
      </c>
      <c r="L1187" s="159"/>
    </row>
    <row r="1188" spans="1:12" s="151" customFormat="1" ht="12.6" customHeight="1" x14ac:dyDescent="0.3">
      <c r="A1188" s="146"/>
      <c r="B1188" s="377"/>
      <c r="C1188" s="362"/>
      <c r="D1188" s="380"/>
      <c r="E1188" s="380"/>
      <c r="F1188" s="380"/>
      <c r="G1188" s="356"/>
      <c r="H1188" s="374"/>
      <c r="I1188" s="356"/>
      <c r="J1188" s="371"/>
      <c r="K1188" s="157" t="s">
        <v>287</v>
      </c>
      <c r="L1188" s="159"/>
    </row>
    <row r="1189" spans="1:12" s="151" customFormat="1" ht="12.6" customHeight="1" x14ac:dyDescent="0.3">
      <c r="A1189" s="146"/>
      <c r="B1189" s="146"/>
      <c r="C1189" s="147"/>
      <c r="D1189" s="148"/>
      <c r="E1189" s="148"/>
      <c r="F1189" s="148"/>
      <c r="G1189" s="149"/>
      <c r="H1189" s="150"/>
      <c r="I1189" s="149"/>
      <c r="J1189" s="158"/>
      <c r="K1189" s="157"/>
      <c r="L1189" s="159"/>
    </row>
    <row r="1190" spans="1:12" s="151" customFormat="1" ht="12.6" customHeight="1" x14ac:dyDescent="0.3">
      <c r="A1190" s="146"/>
      <c r="B1190" s="375" t="s">
        <v>147</v>
      </c>
      <c r="C1190" s="360">
        <v>158</v>
      </c>
      <c r="D1190" s="378">
        <v>20.9</v>
      </c>
      <c r="E1190" s="378">
        <v>10</v>
      </c>
      <c r="F1190" s="378">
        <v>209</v>
      </c>
      <c r="G1190" s="354">
        <v>249.964</v>
      </c>
      <c r="H1190" s="372" t="s">
        <v>753</v>
      </c>
      <c r="I1190" s="354" t="s">
        <v>14</v>
      </c>
      <c r="J1190" s="369" t="s">
        <v>317</v>
      </c>
      <c r="K1190" s="157" t="s">
        <v>769</v>
      </c>
      <c r="L1190" s="159"/>
    </row>
    <row r="1191" spans="1:12" s="151" customFormat="1" ht="12.6" customHeight="1" x14ac:dyDescent="0.3">
      <c r="A1191" s="146"/>
      <c r="B1191" s="376"/>
      <c r="C1191" s="361"/>
      <c r="D1191" s="379"/>
      <c r="E1191" s="379"/>
      <c r="F1191" s="379"/>
      <c r="G1191" s="355"/>
      <c r="H1191" s="373"/>
      <c r="I1191" s="355"/>
      <c r="J1191" s="370"/>
      <c r="K1191" s="157" t="s">
        <v>770</v>
      </c>
      <c r="L1191" s="159"/>
    </row>
    <row r="1192" spans="1:12" s="151" customFormat="1" ht="12.6" customHeight="1" x14ac:dyDescent="0.3">
      <c r="A1192" s="146"/>
      <c r="B1192" s="376"/>
      <c r="C1192" s="361"/>
      <c r="D1192" s="379"/>
      <c r="E1192" s="379"/>
      <c r="F1192" s="379"/>
      <c r="G1192" s="355"/>
      <c r="H1192" s="373"/>
      <c r="I1192" s="355"/>
      <c r="J1192" s="370"/>
      <c r="K1192" s="157" t="s">
        <v>771</v>
      </c>
      <c r="L1192" s="159"/>
    </row>
    <row r="1193" spans="1:12" s="151" customFormat="1" ht="12.6" customHeight="1" x14ac:dyDescent="0.3">
      <c r="A1193" s="146"/>
      <c r="B1193" s="377"/>
      <c r="C1193" s="362"/>
      <c r="D1193" s="380"/>
      <c r="E1193" s="380"/>
      <c r="F1193" s="380"/>
      <c r="G1193" s="356"/>
      <c r="H1193" s="374"/>
      <c r="I1193" s="356"/>
      <c r="J1193" s="371"/>
      <c r="K1193" s="157" t="s">
        <v>287</v>
      </c>
      <c r="L1193" s="159"/>
    </row>
    <row r="1194" spans="1:12" s="151" customFormat="1" ht="12.6" customHeight="1" x14ac:dyDescent="0.3">
      <c r="A1194" s="146"/>
      <c r="B1194" s="146"/>
      <c r="C1194" s="147"/>
      <c r="D1194" s="148"/>
      <c r="E1194" s="148"/>
      <c r="F1194" s="148"/>
      <c r="G1194" s="149"/>
      <c r="H1194" s="150"/>
      <c r="I1194" s="149"/>
      <c r="J1194" s="158"/>
      <c r="K1194" s="157"/>
      <c r="L1194" s="159"/>
    </row>
    <row r="1195" spans="1:12" s="151" customFormat="1" ht="12.6" customHeight="1" x14ac:dyDescent="0.3">
      <c r="A1195" s="146"/>
      <c r="B1195" s="357" t="s">
        <v>147</v>
      </c>
      <c r="C1195" s="360">
        <v>185</v>
      </c>
      <c r="D1195" s="357">
        <v>18.600000000000001</v>
      </c>
      <c r="E1195" s="357">
        <v>8.1</v>
      </c>
      <c r="F1195" s="357">
        <v>150.66</v>
      </c>
      <c r="G1195" s="357">
        <v>180.18935999999999</v>
      </c>
      <c r="H1195" s="360" t="s">
        <v>502</v>
      </c>
      <c r="I1195" s="354" t="s">
        <v>14</v>
      </c>
      <c r="J1195" s="354" t="s">
        <v>320</v>
      </c>
      <c r="K1195" s="157" t="s">
        <v>772</v>
      </c>
      <c r="L1195" s="159"/>
    </row>
    <row r="1196" spans="1:12" s="151" customFormat="1" ht="12.6" customHeight="1" x14ac:dyDescent="0.3">
      <c r="A1196" s="146"/>
      <c r="B1196" s="358"/>
      <c r="C1196" s="361"/>
      <c r="D1196" s="358"/>
      <c r="E1196" s="358"/>
      <c r="F1196" s="358"/>
      <c r="G1196" s="358"/>
      <c r="H1196" s="361"/>
      <c r="I1196" s="355"/>
      <c r="J1196" s="355"/>
      <c r="K1196" s="157" t="s">
        <v>773</v>
      </c>
      <c r="L1196" s="159"/>
    </row>
    <row r="1197" spans="1:12" s="151" customFormat="1" ht="12.6" customHeight="1" x14ac:dyDescent="0.3">
      <c r="A1197" s="146"/>
      <c r="B1197" s="358"/>
      <c r="C1197" s="361"/>
      <c r="D1197" s="358"/>
      <c r="E1197" s="358"/>
      <c r="F1197" s="358"/>
      <c r="G1197" s="358"/>
      <c r="H1197" s="361"/>
      <c r="I1197" s="355"/>
      <c r="J1197" s="355"/>
      <c r="K1197" s="157" t="s">
        <v>774</v>
      </c>
      <c r="L1197" s="159"/>
    </row>
    <row r="1198" spans="1:12" s="151" customFormat="1" ht="12.6" customHeight="1" x14ac:dyDescent="0.3">
      <c r="A1198" s="146"/>
      <c r="B1198" s="358"/>
      <c r="C1198" s="361"/>
      <c r="D1198" s="358"/>
      <c r="E1198" s="358"/>
      <c r="F1198" s="358"/>
      <c r="G1198" s="358"/>
      <c r="H1198" s="361"/>
      <c r="I1198" s="355"/>
      <c r="J1198" s="355"/>
      <c r="K1198" s="157" t="s">
        <v>775</v>
      </c>
      <c r="L1198" s="159"/>
    </row>
    <row r="1199" spans="1:12" s="151" customFormat="1" ht="12.6" customHeight="1" x14ac:dyDescent="0.3">
      <c r="A1199" s="146"/>
      <c r="B1199" s="358"/>
      <c r="C1199" s="361"/>
      <c r="D1199" s="358"/>
      <c r="E1199" s="358"/>
      <c r="F1199" s="358"/>
      <c r="G1199" s="358"/>
      <c r="H1199" s="361"/>
      <c r="I1199" s="355"/>
      <c r="J1199" s="355"/>
      <c r="K1199" s="157" t="s">
        <v>776</v>
      </c>
      <c r="L1199" s="159"/>
    </row>
    <row r="1200" spans="1:12" s="151" customFormat="1" ht="12.6" customHeight="1" x14ac:dyDescent="0.3">
      <c r="A1200" s="146"/>
      <c r="B1200" s="359"/>
      <c r="C1200" s="362"/>
      <c r="D1200" s="359"/>
      <c r="E1200" s="359"/>
      <c r="F1200" s="359"/>
      <c r="G1200" s="359"/>
      <c r="H1200" s="362"/>
      <c r="I1200" s="356"/>
      <c r="J1200" s="356"/>
      <c r="K1200" s="157" t="s">
        <v>777</v>
      </c>
      <c r="L1200" s="159"/>
    </row>
    <row r="1201" spans="1:12" s="151" customFormat="1" ht="12.6" customHeight="1" x14ac:dyDescent="0.3">
      <c r="A1201" s="146"/>
      <c r="B1201" s="146"/>
      <c r="C1201" s="147"/>
      <c r="D1201" s="148"/>
      <c r="E1201" s="148"/>
      <c r="F1201" s="148"/>
      <c r="G1201" s="149"/>
      <c r="H1201" s="150"/>
      <c r="I1201" s="149"/>
      <c r="J1201" s="158"/>
      <c r="K1201" s="157"/>
      <c r="L1201" s="159"/>
    </row>
    <row r="1202" spans="1:12" s="151" customFormat="1" ht="12.6" customHeight="1" x14ac:dyDescent="0.3">
      <c r="A1202" s="146"/>
      <c r="B1202" s="357" t="s">
        <v>147</v>
      </c>
      <c r="C1202" s="360">
        <v>186</v>
      </c>
      <c r="D1202" s="357">
        <v>18.600000000000001</v>
      </c>
      <c r="E1202" s="357">
        <v>8.1</v>
      </c>
      <c r="F1202" s="357">
        <v>150.66</v>
      </c>
      <c r="G1202" s="357">
        <v>180.18935999999999</v>
      </c>
      <c r="H1202" s="360" t="s">
        <v>503</v>
      </c>
      <c r="I1202" s="354" t="s">
        <v>14</v>
      </c>
      <c r="J1202" s="354" t="s">
        <v>320</v>
      </c>
      <c r="K1202" s="157" t="s">
        <v>772</v>
      </c>
      <c r="L1202" s="159"/>
    </row>
    <row r="1203" spans="1:12" s="151" customFormat="1" ht="12.6" customHeight="1" x14ac:dyDescent="0.3">
      <c r="A1203" s="146"/>
      <c r="B1203" s="358"/>
      <c r="C1203" s="361"/>
      <c r="D1203" s="358"/>
      <c r="E1203" s="358"/>
      <c r="F1203" s="358"/>
      <c r="G1203" s="358"/>
      <c r="H1203" s="361"/>
      <c r="I1203" s="355"/>
      <c r="J1203" s="355"/>
      <c r="K1203" s="157" t="s">
        <v>773</v>
      </c>
      <c r="L1203" s="159"/>
    </row>
    <row r="1204" spans="1:12" s="151" customFormat="1" ht="12.6" customHeight="1" x14ac:dyDescent="0.3">
      <c r="A1204" s="146"/>
      <c r="B1204" s="358"/>
      <c r="C1204" s="361"/>
      <c r="D1204" s="358"/>
      <c r="E1204" s="358"/>
      <c r="F1204" s="358"/>
      <c r="G1204" s="358"/>
      <c r="H1204" s="361"/>
      <c r="I1204" s="355"/>
      <c r="J1204" s="355"/>
      <c r="K1204" s="157" t="s">
        <v>774</v>
      </c>
      <c r="L1204" s="159"/>
    </row>
    <row r="1205" spans="1:12" s="151" customFormat="1" ht="12.6" customHeight="1" x14ac:dyDescent="0.3">
      <c r="A1205" s="146"/>
      <c r="B1205" s="358"/>
      <c r="C1205" s="361"/>
      <c r="D1205" s="358"/>
      <c r="E1205" s="358"/>
      <c r="F1205" s="358"/>
      <c r="G1205" s="358"/>
      <c r="H1205" s="361"/>
      <c r="I1205" s="355"/>
      <c r="J1205" s="355"/>
      <c r="K1205" s="157" t="s">
        <v>775</v>
      </c>
      <c r="L1205" s="159"/>
    </row>
    <row r="1206" spans="1:12" s="151" customFormat="1" ht="12.6" customHeight="1" x14ac:dyDescent="0.3">
      <c r="A1206" s="146"/>
      <c r="B1206" s="358"/>
      <c r="C1206" s="361"/>
      <c r="D1206" s="358"/>
      <c r="E1206" s="358"/>
      <c r="F1206" s="358"/>
      <c r="G1206" s="358"/>
      <c r="H1206" s="361"/>
      <c r="I1206" s="355"/>
      <c r="J1206" s="355"/>
      <c r="K1206" s="157" t="s">
        <v>776</v>
      </c>
      <c r="L1206" s="159"/>
    </row>
    <row r="1207" spans="1:12" s="151" customFormat="1" ht="12.6" customHeight="1" x14ac:dyDescent="0.3">
      <c r="A1207" s="146"/>
      <c r="B1207" s="359"/>
      <c r="C1207" s="362"/>
      <c r="D1207" s="359"/>
      <c r="E1207" s="359"/>
      <c r="F1207" s="359"/>
      <c r="G1207" s="359"/>
      <c r="H1207" s="362"/>
      <c r="I1207" s="356"/>
      <c r="J1207" s="356"/>
      <c r="K1207" s="157" t="s">
        <v>777</v>
      </c>
      <c r="L1207" s="159"/>
    </row>
    <row r="1208" spans="1:12" s="151" customFormat="1" ht="12.6" customHeight="1" x14ac:dyDescent="0.3">
      <c r="A1208" s="146"/>
      <c r="B1208" s="146"/>
      <c r="C1208" s="147"/>
      <c r="D1208" s="148"/>
      <c r="E1208" s="148"/>
      <c r="F1208" s="148"/>
      <c r="G1208" s="149"/>
      <c r="H1208" s="150"/>
      <c r="I1208" s="149"/>
      <c r="J1208" s="158"/>
      <c r="K1208" s="157"/>
      <c r="L1208" s="159"/>
    </row>
    <row r="1209" spans="1:12" s="151" customFormat="1" ht="12.6" customHeight="1" x14ac:dyDescent="0.3">
      <c r="A1209" s="146"/>
      <c r="B1209" s="357" t="s">
        <v>147</v>
      </c>
      <c r="C1209" s="360">
        <v>187</v>
      </c>
      <c r="D1209" s="357">
        <v>18.600000000000001</v>
      </c>
      <c r="E1209" s="357">
        <v>8.1</v>
      </c>
      <c r="F1209" s="357">
        <v>150.66</v>
      </c>
      <c r="G1209" s="357">
        <v>180.18935999999999</v>
      </c>
      <c r="H1209" s="360" t="s">
        <v>504</v>
      </c>
      <c r="I1209" s="354" t="s">
        <v>14</v>
      </c>
      <c r="J1209" s="354" t="s">
        <v>320</v>
      </c>
      <c r="K1209" s="157" t="s">
        <v>772</v>
      </c>
      <c r="L1209" s="159"/>
    </row>
    <row r="1210" spans="1:12" s="151" customFormat="1" ht="12.6" customHeight="1" x14ac:dyDescent="0.3">
      <c r="A1210" s="146"/>
      <c r="B1210" s="358"/>
      <c r="C1210" s="361"/>
      <c r="D1210" s="358"/>
      <c r="E1210" s="358"/>
      <c r="F1210" s="358"/>
      <c r="G1210" s="358"/>
      <c r="H1210" s="361"/>
      <c r="I1210" s="355"/>
      <c r="J1210" s="355"/>
      <c r="K1210" s="157" t="s">
        <v>773</v>
      </c>
      <c r="L1210" s="159"/>
    </row>
    <row r="1211" spans="1:12" s="151" customFormat="1" ht="12.6" customHeight="1" x14ac:dyDescent="0.3">
      <c r="A1211" s="146"/>
      <c r="B1211" s="358"/>
      <c r="C1211" s="361"/>
      <c r="D1211" s="358"/>
      <c r="E1211" s="358"/>
      <c r="F1211" s="358"/>
      <c r="G1211" s="358"/>
      <c r="H1211" s="361"/>
      <c r="I1211" s="355"/>
      <c r="J1211" s="355"/>
      <c r="K1211" s="157" t="s">
        <v>774</v>
      </c>
      <c r="L1211" s="159"/>
    </row>
    <row r="1212" spans="1:12" s="151" customFormat="1" ht="12.6" customHeight="1" x14ac:dyDescent="0.3">
      <c r="A1212" s="146"/>
      <c r="B1212" s="358"/>
      <c r="C1212" s="361"/>
      <c r="D1212" s="358"/>
      <c r="E1212" s="358"/>
      <c r="F1212" s="358"/>
      <c r="G1212" s="358"/>
      <c r="H1212" s="361"/>
      <c r="I1212" s="355"/>
      <c r="J1212" s="355"/>
      <c r="K1212" s="157" t="s">
        <v>775</v>
      </c>
      <c r="L1212" s="159"/>
    </row>
    <row r="1213" spans="1:12" s="151" customFormat="1" ht="12.6" customHeight="1" x14ac:dyDescent="0.3">
      <c r="A1213" s="146"/>
      <c r="B1213" s="358"/>
      <c r="C1213" s="361"/>
      <c r="D1213" s="358"/>
      <c r="E1213" s="358"/>
      <c r="F1213" s="358"/>
      <c r="G1213" s="358"/>
      <c r="H1213" s="361"/>
      <c r="I1213" s="355"/>
      <c r="J1213" s="355"/>
      <c r="K1213" s="157" t="s">
        <v>776</v>
      </c>
      <c r="L1213" s="159"/>
    </row>
    <row r="1214" spans="1:12" s="151" customFormat="1" ht="12.6" customHeight="1" x14ac:dyDescent="0.3">
      <c r="A1214" s="146"/>
      <c r="B1214" s="359"/>
      <c r="C1214" s="362"/>
      <c r="D1214" s="359"/>
      <c r="E1214" s="359"/>
      <c r="F1214" s="359"/>
      <c r="G1214" s="359"/>
      <c r="H1214" s="362"/>
      <c r="I1214" s="356"/>
      <c r="J1214" s="356"/>
      <c r="K1214" s="157" t="s">
        <v>777</v>
      </c>
      <c r="L1214" s="159"/>
    </row>
    <row r="1215" spans="1:12" s="151" customFormat="1" ht="12.6" customHeight="1" x14ac:dyDescent="0.3">
      <c r="A1215" s="146"/>
      <c r="B1215" s="146"/>
      <c r="C1215" s="147"/>
      <c r="D1215" s="148"/>
      <c r="E1215" s="148"/>
      <c r="F1215" s="148"/>
      <c r="G1215" s="149"/>
      <c r="H1215" s="150"/>
      <c r="I1215" s="149"/>
      <c r="J1215" s="158"/>
      <c r="K1215" s="157"/>
      <c r="L1215" s="159"/>
    </row>
    <row r="1216" spans="1:12" s="151" customFormat="1" ht="12.6" customHeight="1" x14ac:dyDescent="0.3">
      <c r="A1216" s="152"/>
      <c r="B1216" s="357" t="s">
        <v>194</v>
      </c>
      <c r="C1216" s="360">
        <v>2</v>
      </c>
      <c r="D1216" s="357">
        <v>18.600000000000001</v>
      </c>
      <c r="E1216" s="357">
        <v>8.1</v>
      </c>
      <c r="F1216" s="357">
        <v>150.66</v>
      </c>
      <c r="G1216" s="357">
        <v>180.18935999999999</v>
      </c>
      <c r="H1216" s="360" t="s">
        <v>505</v>
      </c>
      <c r="I1216" s="354" t="s">
        <v>14</v>
      </c>
      <c r="J1216" s="354" t="s">
        <v>320</v>
      </c>
      <c r="K1216" s="157" t="s">
        <v>772</v>
      </c>
      <c r="L1216" s="159"/>
    </row>
    <row r="1217" spans="1:12" s="151" customFormat="1" ht="12.6" customHeight="1" x14ac:dyDescent="0.3">
      <c r="A1217" s="152"/>
      <c r="B1217" s="358"/>
      <c r="C1217" s="361"/>
      <c r="D1217" s="358"/>
      <c r="E1217" s="358"/>
      <c r="F1217" s="358"/>
      <c r="G1217" s="358"/>
      <c r="H1217" s="361"/>
      <c r="I1217" s="355"/>
      <c r="J1217" s="355"/>
      <c r="K1217" s="157" t="s">
        <v>773</v>
      </c>
      <c r="L1217" s="159"/>
    </row>
    <row r="1218" spans="1:12" s="151" customFormat="1" ht="12.6" customHeight="1" x14ac:dyDescent="0.3">
      <c r="A1218" s="152"/>
      <c r="B1218" s="358"/>
      <c r="C1218" s="361"/>
      <c r="D1218" s="358"/>
      <c r="E1218" s="358"/>
      <c r="F1218" s="358"/>
      <c r="G1218" s="358"/>
      <c r="H1218" s="361"/>
      <c r="I1218" s="355"/>
      <c r="J1218" s="355"/>
      <c r="K1218" s="157" t="s">
        <v>774</v>
      </c>
      <c r="L1218" s="159"/>
    </row>
    <row r="1219" spans="1:12" s="151" customFormat="1" ht="12.6" customHeight="1" x14ac:dyDescent="0.3">
      <c r="A1219" s="152"/>
      <c r="B1219" s="358"/>
      <c r="C1219" s="361"/>
      <c r="D1219" s="358"/>
      <c r="E1219" s="358"/>
      <c r="F1219" s="358"/>
      <c r="G1219" s="358"/>
      <c r="H1219" s="361"/>
      <c r="I1219" s="355"/>
      <c r="J1219" s="355"/>
      <c r="K1219" s="157" t="s">
        <v>775</v>
      </c>
      <c r="L1219" s="159"/>
    </row>
    <row r="1220" spans="1:12" s="151" customFormat="1" ht="12.6" customHeight="1" x14ac:dyDescent="0.3">
      <c r="A1220" s="152"/>
      <c r="B1220" s="358"/>
      <c r="C1220" s="361"/>
      <c r="D1220" s="358"/>
      <c r="E1220" s="358"/>
      <c r="F1220" s="358"/>
      <c r="G1220" s="358"/>
      <c r="H1220" s="361"/>
      <c r="I1220" s="355"/>
      <c r="J1220" s="355"/>
      <c r="K1220" s="157" t="s">
        <v>776</v>
      </c>
      <c r="L1220" s="159"/>
    </row>
    <row r="1221" spans="1:12" s="151" customFormat="1" ht="12.6" customHeight="1" x14ac:dyDescent="0.3">
      <c r="A1221" s="152"/>
      <c r="B1221" s="359"/>
      <c r="C1221" s="362"/>
      <c r="D1221" s="359"/>
      <c r="E1221" s="359"/>
      <c r="F1221" s="359"/>
      <c r="G1221" s="359"/>
      <c r="H1221" s="362"/>
      <c r="I1221" s="356"/>
      <c r="J1221" s="356"/>
      <c r="K1221" s="157" t="s">
        <v>777</v>
      </c>
      <c r="L1221" s="159"/>
    </row>
    <row r="1222" spans="1:12" s="151" customFormat="1" ht="12.6" customHeight="1" x14ac:dyDescent="0.3">
      <c r="A1222" s="152"/>
      <c r="B1222" s="146"/>
      <c r="C1222" s="147"/>
      <c r="D1222" s="148"/>
      <c r="E1222" s="148"/>
      <c r="F1222" s="148"/>
      <c r="G1222" s="149"/>
      <c r="H1222" s="150"/>
      <c r="I1222" s="149"/>
      <c r="J1222" s="158"/>
      <c r="K1222" s="157"/>
      <c r="L1222" s="159"/>
    </row>
    <row r="1223" spans="1:12" s="151" customFormat="1" ht="12.6" customHeight="1" x14ac:dyDescent="0.3">
      <c r="A1223" s="152"/>
      <c r="B1223" s="357" t="s">
        <v>194</v>
      </c>
      <c r="C1223" s="360">
        <v>3</v>
      </c>
      <c r="D1223" s="357">
        <v>18.600000000000001</v>
      </c>
      <c r="E1223" s="357">
        <v>8.1</v>
      </c>
      <c r="F1223" s="357">
        <v>150.66</v>
      </c>
      <c r="G1223" s="357">
        <v>180.18935999999999</v>
      </c>
      <c r="H1223" s="360" t="s">
        <v>506</v>
      </c>
      <c r="I1223" s="354" t="s">
        <v>14</v>
      </c>
      <c r="J1223" s="354" t="s">
        <v>320</v>
      </c>
      <c r="K1223" s="157" t="s">
        <v>772</v>
      </c>
      <c r="L1223" s="159"/>
    </row>
    <row r="1224" spans="1:12" s="151" customFormat="1" ht="12.6" customHeight="1" x14ac:dyDescent="0.3">
      <c r="A1224" s="152"/>
      <c r="B1224" s="358"/>
      <c r="C1224" s="361"/>
      <c r="D1224" s="358"/>
      <c r="E1224" s="358"/>
      <c r="F1224" s="358"/>
      <c r="G1224" s="358"/>
      <c r="H1224" s="361"/>
      <c r="I1224" s="355"/>
      <c r="J1224" s="355"/>
      <c r="K1224" s="157" t="s">
        <v>773</v>
      </c>
      <c r="L1224" s="159"/>
    </row>
    <row r="1225" spans="1:12" s="151" customFormat="1" ht="12.6" customHeight="1" x14ac:dyDescent="0.3">
      <c r="A1225" s="152"/>
      <c r="B1225" s="358"/>
      <c r="C1225" s="361"/>
      <c r="D1225" s="358"/>
      <c r="E1225" s="358"/>
      <c r="F1225" s="358"/>
      <c r="G1225" s="358"/>
      <c r="H1225" s="361"/>
      <c r="I1225" s="355"/>
      <c r="J1225" s="355"/>
      <c r="K1225" s="157" t="s">
        <v>774</v>
      </c>
      <c r="L1225" s="159"/>
    </row>
    <row r="1226" spans="1:12" s="151" customFormat="1" ht="12.6" customHeight="1" x14ac:dyDescent="0.3">
      <c r="A1226" s="152"/>
      <c r="B1226" s="358"/>
      <c r="C1226" s="361"/>
      <c r="D1226" s="358"/>
      <c r="E1226" s="358"/>
      <c r="F1226" s="358"/>
      <c r="G1226" s="358"/>
      <c r="H1226" s="361"/>
      <c r="I1226" s="355"/>
      <c r="J1226" s="355"/>
      <c r="K1226" s="157" t="s">
        <v>775</v>
      </c>
      <c r="L1226" s="159"/>
    </row>
    <row r="1227" spans="1:12" s="151" customFormat="1" ht="12.6" customHeight="1" x14ac:dyDescent="0.3">
      <c r="A1227" s="152"/>
      <c r="B1227" s="358"/>
      <c r="C1227" s="361"/>
      <c r="D1227" s="358"/>
      <c r="E1227" s="358"/>
      <c r="F1227" s="358"/>
      <c r="G1227" s="358"/>
      <c r="H1227" s="361"/>
      <c r="I1227" s="355"/>
      <c r="J1227" s="355"/>
      <c r="K1227" s="157" t="s">
        <v>776</v>
      </c>
      <c r="L1227" s="159"/>
    </row>
    <row r="1228" spans="1:12" s="151" customFormat="1" ht="12.6" customHeight="1" x14ac:dyDescent="0.3">
      <c r="A1228" s="152"/>
      <c r="B1228" s="359"/>
      <c r="C1228" s="362"/>
      <c r="D1228" s="359"/>
      <c r="E1228" s="359"/>
      <c r="F1228" s="359"/>
      <c r="G1228" s="359"/>
      <c r="H1228" s="362"/>
      <c r="I1228" s="356"/>
      <c r="J1228" s="356"/>
      <c r="K1228" s="157" t="s">
        <v>777</v>
      </c>
      <c r="L1228" s="159"/>
    </row>
    <row r="1229" spans="1:12" s="151" customFormat="1" ht="12.6" customHeight="1" x14ac:dyDescent="0.3">
      <c r="A1229" s="152"/>
      <c r="B1229" s="146"/>
      <c r="C1229" s="147"/>
      <c r="D1229" s="148"/>
      <c r="E1229" s="148"/>
      <c r="F1229" s="148"/>
      <c r="G1229" s="149"/>
      <c r="H1229" s="150"/>
      <c r="I1229" s="149"/>
      <c r="J1229" s="158"/>
      <c r="K1229" s="157"/>
      <c r="L1229" s="159"/>
    </row>
    <row r="1230" spans="1:12" s="151" customFormat="1" ht="12.6" customHeight="1" x14ac:dyDescent="0.3">
      <c r="A1230" s="152"/>
      <c r="B1230" s="357" t="s">
        <v>194</v>
      </c>
      <c r="C1230" s="360">
        <v>4</v>
      </c>
      <c r="D1230" s="357">
        <v>18.600000000000001</v>
      </c>
      <c r="E1230" s="357">
        <v>8.1</v>
      </c>
      <c r="F1230" s="357">
        <v>150.66</v>
      </c>
      <c r="G1230" s="357">
        <v>180.18935999999999</v>
      </c>
      <c r="H1230" s="360" t="s">
        <v>507</v>
      </c>
      <c r="I1230" s="354" t="s">
        <v>14</v>
      </c>
      <c r="J1230" s="354" t="s">
        <v>320</v>
      </c>
      <c r="K1230" s="157" t="s">
        <v>772</v>
      </c>
      <c r="L1230" s="159"/>
    </row>
    <row r="1231" spans="1:12" s="151" customFormat="1" ht="12.6" customHeight="1" x14ac:dyDescent="0.3">
      <c r="A1231" s="152"/>
      <c r="B1231" s="358"/>
      <c r="C1231" s="361"/>
      <c r="D1231" s="358"/>
      <c r="E1231" s="358"/>
      <c r="F1231" s="358"/>
      <c r="G1231" s="358"/>
      <c r="H1231" s="361"/>
      <c r="I1231" s="355"/>
      <c r="J1231" s="355"/>
      <c r="K1231" s="157" t="s">
        <v>773</v>
      </c>
      <c r="L1231" s="159"/>
    </row>
    <row r="1232" spans="1:12" s="151" customFormat="1" ht="12.6" customHeight="1" x14ac:dyDescent="0.3">
      <c r="A1232" s="152"/>
      <c r="B1232" s="358"/>
      <c r="C1232" s="361"/>
      <c r="D1232" s="358"/>
      <c r="E1232" s="358"/>
      <c r="F1232" s="358"/>
      <c r="G1232" s="358"/>
      <c r="H1232" s="361"/>
      <c r="I1232" s="355"/>
      <c r="J1232" s="355"/>
      <c r="K1232" s="157" t="s">
        <v>774</v>
      </c>
      <c r="L1232" s="159"/>
    </row>
    <row r="1233" spans="1:12" s="151" customFormat="1" ht="12.6" customHeight="1" x14ac:dyDescent="0.3">
      <c r="A1233" s="152"/>
      <c r="B1233" s="358"/>
      <c r="C1233" s="361"/>
      <c r="D1233" s="358"/>
      <c r="E1233" s="358"/>
      <c r="F1233" s="358"/>
      <c r="G1233" s="358"/>
      <c r="H1233" s="361"/>
      <c r="I1233" s="355"/>
      <c r="J1233" s="355"/>
      <c r="K1233" s="157" t="s">
        <v>775</v>
      </c>
      <c r="L1233" s="159"/>
    </row>
    <row r="1234" spans="1:12" s="151" customFormat="1" ht="12.6" customHeight="1" x14ac:dyDescent="0.3">
      <c r="A1234" s="152"/>
      <c r="B1234" s="358"/>
      <c r="C1234" s="361"/>
      <c r="D1234" s="358"/>
      <c r="E1234" s="358"/>
      <c r="F1234" s="358"/>
      <c r="G1234" s="358"/>
      <c r="H1234" s="361"/>
      <c r="I1234" s="355"/>
      <c r="J1234" s="355"/>
      <c r="K1234" s="157" t="s">
        <v>776</v>
      </c>
      <c r="L1234" s="159"/>
    </row>
    <row r="1235" spans="1:12" s="151" customFormat="1" ht="12.6" customHeight="1" x14ac:dyDescent="0.3">
      <c r="A1235" s="152"/>
      <c r="B1235" s="359"/>
      <c r="C1235" s="362"/>
      <c r="D1235" s="359"/>
      <c r="E1235" s="359"/>
      <c r="F1235" s="359"/>
      <c r="G1235" s="359"/>
      <c r="H1235" s="362"/>
      <c r="I1235" s="356"/>
      <c r="J1235" s="356"/>
      <c r="K1235" s="157" t="s">
        <v>777</v>
      </c>
      <c r="L1235" s="159"/>
    </row>
    <row r="1236" spans="1:12" s="151" customFormat="1" ht="12.6" customHeight="1" x14ac:dyDescent="0.3">
      <c r="A1236" s="152"/>
      <c r="B1236" s="146"/>
      <c r="C1236" s="147"/>
      <c r="D1236" s="148"/>
      <c r="E1236" s="148"/>
      <c r="F1236" s="148"/>
      <c r="G1236" s="149"/>
      <c r="H1236" s="150"/>
      <c r="I1236" s="149"/>
      <c r="J1236" s="158"/>
      <c r="K1236" s="157"/>
      <c r="L1236" s="159"/>
    </row>
    <row r="1237" spans="1:12" s="151" customFormat="1" ht="12.6" customHeight="1" x14ac:dyDescent="0.3">
      <c r="A1237" s="152"/>
      <c r="B1237" s="357" t="s">
        <v>194</v>
      </c>
      <c r="C1237" s="360">
        <v>5</v>
      </c>
      <c r="D1237" s="357">
        <v>18.600000000000001</v>
      </c>
      <c r="E1237" s="357">
        <v>8.1</v>
      </c>
      <c r="F1237" s="357">
        <v>150.66</v>
      </c>
      <c r="G1237" s="357">
        <v>180.18935999999999</v>
      </c>
      <c r="H1237" s="360" t="s">
        <v>508</v>
      </c>
      <c r="I1237" s="354" t="s">
        <v>14</v>
      </c>
      <c r="J1237" s="354" t="s">
        <v>320</v>
      </c>
      <c r="K1237" s="157" t="s">
        <v>772</v>
      </c>
      <c r="L1237" s="159"/>
    </row>
    <row r="1238" spans="1:12" s="151" customFormat="1" ht="12.6" customHeight="1" x14ac:dyDescent="0.3">
      <c r="A1238" s="152"/>
      <c r="B1238" s="358"/>
      <c r="C1238" s="361"/>
      <c r="D1238" s="358"/>
      <c r="E1238" s="358"/>
      <c r="F1238" s="358"/>
      <c r="G1238" s="358"/>
      <c r="H1238" s="361"/>
      <c r="I1238" s="355"/>
      <c r="J1238" s="355"/>
      <c r="K1238" s="157" t="s">
        <v>773</v>
      </c>
      <c r="L1238" s="159"/>
    </row>
    <row r="1239" spans="1:12" s="151" customFormat="1" ht="12.6" customHeight="1" x14ac:dyDescent="0.3">
      <c r="A1239" s="152"/>
      <c r="B1239" s="358"/>
      <c r="C1239" s="361"/>
      <c r="D1239" s="358"/>
      <c r="E1239" s="358"/>
      <c r="F1239" s="358"/>
      <c r="G1239" s="358"/>
      <c r="H1239" s="361"/>
      <c r="I1239" s="355"/>
      <c r="J1239" s="355"/>
      <c r="K1239" s="157" t="s">
        <v>774</v>
      </c>
      <c r="L1239" s="159"/>
    </row>
    <row r="1240" spans="1:12" s="151" customFormat="1" ht="12.6" customHeight="1" x14ac:dyDescent="0.3">
      <c r="A1240" s="152"/>
      <c r="B1240" s="358"/>
      <c r="C1240" s="361"/>
      <c r="D1240" s="358"/>
      <c r="E1240" s="358"/>
      <c r="F1240" s="358"/>
      <c r="G1240" s="358"/>
      <c r="H1240" s="361"/>
      <c r="I1240" s="355"/>
      <c r="J1240" s="355"/>
      <c r="K1240" s="157" t="s">
        <v>775</v>
      </c>
      <c r="L1240" s="159"/>
    </row>
    <row r="1241" spans="1:12" s="151" customFormat="1" ht="12.6" customHeight="1" x14ac:dyDescent="0.3">
      <c r="A1241" s="152"/>
      <c r="B1241" s="358"/>
      <c r="C1241" s="361"/>
      <c r="D1241" s="358"/>
      <c r="E1241" s="358"/>
      <c r="F1241" s="358"/>
      <c r="G1241" s="358"/>
      <c r="H1241" s="361"/>
      <c r="I1241" s="355"/>
      <c r="J1241" s="355"/>
      <c r="K1241" s="157" t="s">
        <v>776</v>
      </c>
      <c r="L1241" s="159"/>
    </row>
    <row r="1242" spans="1:12" s="151" customFormat="1" ht="12.6" customHeight="1" x14ac:dyDescent="0.3">
      <c r="A1242" s="152"/>
      <c r="B1242" s="359"/>
      <c r="C1242" s="362"/>
      <c r="D1242" s="359"/>
      <c r="E1242" s="359"/>
      <c r="F1242" s="359"/>
      <c r="G1242" s="359"/>
      <c r="H1242" s="362"/>
      <c r="I1242" s="356"/>
      <c r="J1242" s="356"/>
      <c r="K1242" s="157" t="s">
        <v>777</v>
      </c>
      <c r="L1242" s="159"/>
    </row>
    <row r="1243" spans="1:12" s="151" customFormat="1" ht="12.6" customHeight="1" x14ac:dyDescent="0.3">
      <c r="A1243" s="152"/>
      <c r="B1243" s="146"/>
      <c r="C1243" s="147"/>
      <c r="D1243" s="148"/>
      <c r="E1243" s="148"/>
      <c r="F1243" s="148"/>
      <c r="G1243" s="149"/>
      <c r="H1243" s="150"/>
      <c r="I1243" s="149"/>
      <c r="J1243" s="158"/>
      <c r="K1243" s="157"/>
      <c r="L1243" s="159"/>
    </row>
    <row r="1244" spans="1:12" s="151" customFormat="1" ht="12.6" customHeight="1" x14ac:dyDescent="0.3">
      <c r="A1244" s="152"/>
      <c r="B1244" s="357" t="s">
        <v>194</v>
      </c>
      <c r="C1244" s="360">
        <v>6</v>
      </c>
      <c r="D1244" s="357">
        <v>18.600000000000001</v>
      </c>
      <c r="E1244" s="357">
        <v>8.1</v>
      </c>
      <c r="F1244" s="357">
        <v>150.66</v>
      </c>
      <c r="G1244" s="357">
        <v>180.18935999999999</v>
      </c>
      <c r="H1244" s="360" t="s">
        <v>509</v>
      </c>
      <c r="I1244" s="354" t="s">
        <v>14</v>
      </c>
      <c r="J1244" s="354" t="s">
        <v>320</v>
      </c>
      <c r="K1244" s="157" t="s">
        <v>772</v>
      </c>
      <c r="L1244" s="159"/>
    </row>
    <row r="1245" spans="1:12" s="151" customFormat="1" ht="12.6" customHeight="1" x14ac:dyDescent="0.3">
      <c r="A1245" s="152"/>
      <c r="B1245" s="358"/>
      <c r="C1245" s="361"/>
      <c r="D1245" s="358"/>
      <c r="E1245" s="358"/>
      <c r="F1245" s="358"/>
      <c r="G1245" s="358"/>
      <c r="H1245" s="361"/>
      <c r="I1245" s="355"/>
      <c r="J1245" s="355"/>
      <c r="K1245" s="157" t="s">
        <v>773</v>
      </c>
      <c r="L1245" s="159"/>
    </row>
    <row r="1246" spans="1:12" s="151" customFormat="1" ht="12.6" customHeight="1" x14ac:dyDescent="0.3">
      <c r="A1246" s="152"/>
      <c r="B1246" s="358"/>
      <c r="C1246" s="361"/>
      <c r="D1246" s="358"/>
      <c r="E1246" s="358"/>
      <c r="F1246" s="358"/>
      <c r="G1246" s="358"/>
      <c r="H1246" s="361"/>
      <c r="I1246" s="355"/>
      <c r="J1246" s="355"/>
      <c r="K1246" s="157" t="s">
        <v>774</v>
      </c>
      <c r="L1246" s="159"/>
    </row>
    <row r="1247" spans="1:12" s="151" customFormat="1" ht="12.6" customHeight="1" x14ac:dyDescent="0.3">
      <c r="A1247" s="152"/>
      <c r="B1247" s="358"/>
      <c r="C1247" s="361"/>
      <c r="D1247" s="358"/>
      <c r="E1247" s="358"/>
      <c r="F1247" s="358"/>
      <c r="G1247" s="358"/>
      <c r="H1247" s="361"/>
      <c r="I1247" s="355"/>
      <c r="J1247" s="355"/>
      <c r="K1247" s="157" t="s">
        <v>775</v>
      </c>
      <c r="L1247" s="159"/>
    </row>
    <row r="1248" spans="1:12" s="151" customFormat="1" ht="12.6" customHeight="1" x14ac:dyDescent="0.3">
      <c r="A1248" s="152"/>
      <c r="B1248" s="358"/>
      <c r="C1248" s="361"/>
      <c r="D1248" s="358"/>
      <c r="E1248" s="358"/>
      <c r="F1248" s="358"/>
      <c r="G1248" s="358"/>
      <c r="H1248" s="361"/>
      <c r="I1248" s="355"/>
      <c r="J1248" s="355"/>
      <c r="K1248" s="157" t="s">
        <v>776</v>
      </c>
      <c r="L1248" s="159"/>
    </row>
    <row r="1249" spans="1:12" s="151" customFormat="1" ht="12.6" customHeight="1" x14ac:dyDescent="0.3">
      <c r="A1249" s="152"/>
      <c r="B1249" s="359"/>
      <c r="C1249" s="362"/>
      <c r="D1249" s="359"/>
      <c r="E1249" s="359"/>
      <c r="F1249" s="359"/>
      <c r="G1249" s="359"/>
      <c r="H1249" s="362"/>
      <c r="I1249" s="356"/>
      <c r="J1249" s="356"/>
      <c r="K1249" s="157" t="s">
        <v>777</v>
      </c>
      <c r="L1249" s="159"/>
    </row>
    <row r="1250" spans="1:12" s="151" customFormat="1" ht="12.6" customHeight="1" x14ac:dyDescent="0.3">
      <c r="A1250" s="152"/>
      <c r="B1250" s="146"/>
      <c r="C1250" s="147"/>
      <c r="D1250" s="148"/>
      <c r="E1250" s="148"/>
      <c r="F1250" s="148"/>
      <c r="G1250" s="149"/>
      <c r="H1250" s="150"/>
      <c r="I1250" s="149"/>
      <c r="J1250" s="158"/>
      <c r="K1250" s="157"/>
      <c r="L1250" s="159"/>
    </row>
    <row r="1251" spans="1:12" s="151" customFormat="1" ht="12.6" customHeight="1" x14ac:dyDescent="0.3">
      <c r="A1251" s="152"/>
      <c r="B1251" s="357" t="s">
        <v>194</v>
      </c>
      <c r="C1251" s="360">
        <v>7</v>
      </c>
      <c r="D1251" s="357">
        <v>18.600000000000001</v>
      </c>
      <c r="E1251" s="357">
        <v>8.1</v>
      </c>
      <c r="F1251" s="357">
        <v>150.66</v>
      </c>
      <c r="G1251" s="357">
        <v>180.18935999999999</v>
      </c>
      <c r="H1251" s="360" t="s">
        <v>510</v>
      </c>
      <c r="I1251" s="354" t="s">
        <v>14</v>
      </c>
      <c r="J1251" s="354" t="s">
        <v>320</v>
      </c>
      <c r="K1251" s="157" t="s">
        <v>772</v>
      </c>
      <c r="L1251" s="159"/>
    </row>
    <row r="1252" spans="1:12" s="151" customFormat="1" ht="12.6" customHeight="1" x14ac:dyDescent="0.3">
      <c r="A1252" s="152"/>
      <c r="B1252" s="358"/>
      <c r="C1252" s="361"/>
      <c r="D1252" s="358"/>
      <c r="E1252" s="358"/>
      <c r="F1252" s="358"/>
      <c r="G1252" s="358"/>
      <c r="H1252" s="361"/>
      <c r="I1252" s="355"/>
      <c r="J1252" s="355"/>
      <c r="K1252" s="157" t="s">
        <v>773</v>
      </c>
      <c r="L1252" s="159"/>
    </row>
    <row r="1253" spans="1:12" s="151" customFormat="1" ht="12.6" customHeight="1" x14ac:dyDescent="0.3">
      <c r="A1253" s="152"/>
      <c r="B1253" s="358"/>
      <c r="C1253" s="361"/>
      <c r="D1253" s="358"/>
      <c r="E1253" s="358"/>
      <c r="F1253" s="358"/>
      <c r="G1253" s="358"/>
      <c r="H1253" s="361"/>
      <c r="I1253" s="355"/>
      <c r="J1253" s="355"/>
      <c r="K1253" s="157" t="s">
        <v>774</v>
      </c>
      <c r="L1253" s="159"/>
    </row>
    <row r="1254" spans="1:12" s="151" customFormat="1" ht="12.6" customHeight="1" x14ac:dyDescent="0.3">
      <c r="A1254" s="152"/>
      <c r="B1254" s="358"/>
      <c r="C1254" s="361"/>
      <c r="D1254" s="358"/>
      <c r="E1254" s="358"/>
      <c r="F1254" s="358"/>
      <c r="G1254" s="358"/>
      <c r="H1254" s="361"/>
      <c r="I1254" s="355"/>
      <c r="J1254" s="355"/>
      <c r="K1254" s="157" t="s">
        <v>775</v>
      </c>
      <c r="L1254" s="159"/>
    </row>
    <row r="1255" spans="1:12" s="151" customFormat="1" ht="12.6" customHeight="1" x14ac:dyDescent="0.3">
      <c r="A1255" s="152"/>
      <c r="B1255" s="358"/>
      <c r="C1255" s="361"/>
      <c r="D1255" s="358"/>
      <c r="E1255" s="358"/>
      <c r="F1255" s="358"/>
      <c r="G1255" s="358"/>
      <c r="H1255" s="361"/>
      <c r="I1255" s="355"/>
      <c r="J1255" s="355"/>
      <c r="K1255" s="157" t="s">
        <v>776</v>
      </c>
      <c r="L1255" s="159"/>
    </row>
    <row r="1256" spans="1:12" s="151" customFormat="1" ht="12.6" customHeight="1" x14ac:dyDescent="0.3">
      <c r="A1256" s="152"/>
      <c r="B1256" s="359"/>
      <c r="C1256" s="362"/>
      <c r="D1256" s="359"/>
      <c r="E1256" s="359"/>
      <c r="F1256" s="359"/>
      <c r="G1256" s="359"/>
      <c r="H1256" s="362"/>
      <c r="I1256" s="356"/>
      <c r="J1256" s="356"/>
      <c r="K1256" s="157" t="s">
        <v>777</v>
      </c>
      <c r="L1256" s="159"/>
    </row>
    <row r="1257" spans="1:12" s="151" customFormat="1" ht="12.6" customHeight="1" x14ac:dyDescent="0.3">
      <c r="A1257" s="152"/>
      <c r="B1257" s="146"/>
      <c r="C1257" s="147"/>
      <c r="D1257" s="148"/>
      <c r="E1257" s="148"/>
      <c r="F1257" s="148"/>
      <c r="G1257" s="149"/>
      <c r="H1257" s="150"/>
      <c r="I1257" s="149"/>
      <c r="J1257" s="158"/>
      <c r="K1257" s="157"/>
      <c r="L1257" s="159"/>
    </row>
    <row r="1258" spans="1:12" s="151" customFormat="1" ht="12.6" customHeight="1" x14ac:dyDescent="0.3">
      <c r="A1258" s="152"/>
      <c r="B1258" s="357" t="s">
        <v>194</v>
      </c>
      <c r="C1258" s="360">
        <v>8</v>
      </c>
      <c r="D1258" s="357">
        <v>18.600000000000001</v>
      </c>
      <c r="E1258" s="357">
        <v>8.1</v>
      </c>
      <c r="F1258" s="357">
        <v>150.66</v>
      </c>
      <c r="G1258" s="357">
        <v>180.18935999999999</v>
      </c>
      <c r="H1258" s="360" t="s">
        <v>511</v>
      </c>
      <c r="I1258" s="354" t="s">
        <v>14</v>
      </c>
      <c r="J1258" s="354" t="s">
        <v>320</v>
      </c>
      <c r="K1258" s="157" t="s">
        <v>772</v>
      </c>
      <c r="L1258" s="159"/>
    </row>
    <row r="1259" spans="1:12" s="151" customFormat="1" ht="12.6" customHeight="1" x14ac:dyDescent="0.3">
      <c r="A1259" s="152"/>
      <c r="B1259" s="358"/>
      <c r="C1259" s="361"/>
      <c r="D1259" s="358"/>
      <c r="E1259" s="358"/>
      <c r="F1259" s="358"/>
      <c r="G1259" s="358"/>
      <c r="H1259" s="361"/>
      <c r="I1259" s="355"/>
      <c r="J1259" s="355"/>
      <c r="K1259" s="157" t="s">
        <v>773</v>
      </c>
      <c r="L1259" s="159"/>
    </row>
    <row r="1260" spans="1:12" s="151" customFormat="1" ht="12.6" customHeight="1" x14ac:dyDescent="0.3">
      <c r="A1260" s="152"/>
      <c r="B1260" s="358"/>
      <c r="C1260" s="361"/>
      <c r="D1260" s="358"/>
      <c r="E1260" s="358"/>
      <c r="F1260" s="358"/>
      <c r="G1260" s="358"/>
      <c r="H1260" s="361"/>
      <c r="I1260" s="355"/>
      <c r="J1260" s="355"/>
      <c r="K1260" s="157" t="s">
        <v>774</v>
      </c>
      <c r="L1260" s="159"/>
    </row>
    <row r="1261" spans="1:12" s="151" customFormat="1" ht="12.6" customHeight="1" x14ac:dyDescent="0.3">
      <c r="A1261" s="152"/>
      <c r="B1261" s="358"/>
      <c r="C1261" s="361"/>
      <c r="D1261" s="358"/>
      <c r="E1261" s="358"/>
      <c r="F1261" s="358"/>
      <c r="G1261" s="358"/>
      <c r="H1261" s="361"/>
      <c r="I1261" s="355"/>
      <c r="J1261" s="355"/>
      <c r="K1261" s="157" t="s">
        <v>775</v>
      </c>
      <c r="L1261" s="159"/>
    </row>
    <row r="1262" spans="1:12" s="151" customFormat="1" ht="12.6" customHeight="1" x14ac:dyDescent="0.3">
      <c r="A1262" s="152"/>
      <c r="B1262" s="358"/>
      <c r="C1262" s="361"/>
      <c r="D1262" s="358"/>
      <c r="E1262" s="358"/>
      <c r="F1262" s="358"/>
      <c r="G1262" s="358"/>
      <c r="H1262" s="361"/>
      <c r="I1262" s="355"/>
      <c r="J1262" s="355"/>
      <c r="K1262" s="157" t="s">
        <v>776</v>
      </c>
      <c r="L1262" s="159"/>
    </row>
    <row r="1263" spans="1:12" s="151" customFormat="1" ht="12.6" customHeight="1" x14ac:dyDescent="0.3">
      <c r="A1263" s="152"/>
      <c r="B1263" s="359"/>
      <c r="C1263" s="362"/>
      <c r="D1263" s="359"/>
      <c r="E1263" s="359"/>
      <c r="F1263" s="359"/>
      <c r="G1263" s="359"/>
      <c r="H1263" s="362"/>
      <c r="I1263" s="356"/>
      <c r="J1263" s="356"/>
      <c r="K1263" s="157" t="s">
        <v>777</v>
      </c>
      <c r="L1263" s="159"/>
    </row>
    <row r="1264" spans="1:12" s="151" customFormat="1" ht="12.6" customHeight="1" x14ac:dyDescent="0.3">
      <c r="A1264" s="152"/>
      <c r="B1264" s="146"/>
      <c r="C1264" s="147"/>
      <c r="D1264" s="148"/>
      <c r="E1264" s="148"/>
      <c r="F1264" s="148"/>
      <c r="G1264" s="149"/>
      <c r="H1264" s="150"/>
      <c r="I1264" s="149"/>
      <c r="J1264" s="158"/>
      <c r="K1264" s="157"/>
      <c r="L1264" s="159"/>
    </row>
    <row r="1265" spans="1:12" s="151" customFormat="1" ht="12.6" customHeight="1" x14ac:dyDescent="0.3">
      <c r="A1265" s="152"/>
      <c r="B1265" s="357" t="s">
        <v>194</v>
      </c>
      <c r="C1265" s="360">
        <v>9</v>
      </c>
      <c r="D1265" s="357">
        <v>18.600000000000001</v>
      </c>
      <c r="E1265" s="357">
        <v>8.1</v>
      </c>
      <c r="F1265" s="357">
        <v>150.66</v>
      </c>
      <c r="G1265" s="357">
        <v>180.18935999999999</v>
      </c>
      <c r="H1265" s="360" t="s">
        <v>512</v>
      </c>
      <c r="I1265" s="354" t="s">
        <v>14</v>
      </c>
      <c r="J1265" s="354" t="s">
        <v>320</v>
      </c>
      <c r="K1265" s="157" t="s">
        <v>772</v>
      </c>
      <c r="L1265" s="159"/>
    </row>
    <row r="1266" spans="1:12" s="151" customFormat="1" ht="12.6" customHeight="1" x14ac:dyDescent="0.3">
      <c r="A1266" s="152"/>
      <c r="B1266" s="358"/>
      <c r="C1266" s="361"/>
      <c r="D1266" s="358"/>
      <c r="E1266" s="358"/>
      <c r="F1266" s="358"/>
      <c r="G1266" s="358"/>
      <c r="H1266" s="361"/>
      <c r="I1266" s="355"/>
      <c r="J1266" s="355"/>
      <c r="K1266" s="157" t="s">
        <v>773</v>
      </c>
      <c r="L1266" s="159"/>
    </row>
    <row r="1267" spans="1:12" s="151" customFormat="1" ht="12.6" customHeight="1" x14ac:dyDescent="0.3">
      <c r="A1267" s="152"/>
      <c r="B1267" s="358"/>
      <c r="C1267" s="361"/>
      <c r="D1267" s="358"/>
      <c r="E1267" s="358"/>
      <c r="F1267" s="358"/>
      <c r="G1267" s="358"/>
      <c r="H1267" s="361"/>
      <c r="I1267" s="355"/>
      <c r="J1267" s="355"/>
      <c r="K1267" s="157" t="s">
        <v>774</v>
      </c>
      <c r="L1267" s="159"/>
    </row>
    <row r="1268" spans="1:12" s="151" customFormat="1" ht="12.6" customHeight="1" x14ac:dyDescent="0.3">
      <c r="A1268" s="152"/>
      <c r="B1268" s="358"/>
      <c r="C1268" s="361"/>
      <c r="D1268" s="358"/>
      <c r="E1268" s="358"/>
      <c r="F1268" s="358"/>
      <c r="G1268" s="358"/>
      <c r="H1268" s="361"/>
      <c r="I1268" s="355"/>
      <c r="J1268" s="355"/>
      <c r="K1268" s="157" t="s">
        <v>775</v>
      </c>
      <c r="L1268" s="159"/>
    </row>
    <row r="1269" spans="1:12" s="151" customFormat="1" ht="12.6" customHeight="1" x14ac:dyDescent="0.3">
      <c r="A1269" s="152"/>
      <c r="B1269" s="358"/>
      <c r="C1269" s="361"/>
      <c r="D1269" s="358"/>
      <c r="E1269" s="358"/>
      <c r="F1269" s="358"/>
      <c r="G1269" s="358"/>
      <c r="H1269" s="361"/>
      <c r="I1269" s="355"/>
      <c r="J1269" s="355"/>
      <c r="K1269" s="157" t="s">
        <v>776</v>
      </c>
      <c r="L1269" s="159"/>
    </row>
    <row r="1270" spans="1:12" s="151" customFormat="1" ht="12.6" customHeight="1" x14ac:dyDescent="0.3">
      <c r="A1270" s="152"/>
      <c r="B1270" s="359"/>
      <c r="C1270" s="362"/>
      <c r="D1270" s="359"/>
      <c r="E1270" s="359"/>
      <c r="F1270" s="359"/>
      <c r="G1270" s="359"/>
      <c r="H1270" s="362"/>
      <c r="I1270" s="356"/>
      <c r="J1270" s="356"/>
      <c r="K1270" s="157" t="s">
        <v>777</v>
      </c>
      <c r="L1270" s="159"/>
    </row>
    <row r="1271" spans="1:12" s="151" customFormat="1" ht="12.6" customHeight="1" x14ac:dyDescent="0.3">
      <c r="A1271" s="152"/>
      <c r="B1271" s="146"/>
      <c r="C1271" s="147"/>
      <c r="D1271" s="148"/>
      <c r="E1271" s="148"/>
      <c r="F1271" s="148"/>
      <c r="G1271" s="149"/>
      <c r="H1271" s="150"/>
      <c r="I1271" s="149"/>
      <c r="J1271" s="158"/>
      <c r="K1271" s="157"/>
      <c r="L1271" s="159"/>
    </row>
    <row r="1272" spans="1:12" s="151" customFormat="1" ht="12.6" customHeight="1" x14ac:dyDescent="0.3">
      <c r="A1272" s="152"/>
      <c r="B1272" s="357" t="s">
        <v>194</v>
      </c>
      <c r="C1272" s="360">
        <v>10</v>
      </c>
      <c r="D1272" s="357">
        <v>18.600000000000001</v>
      </c>
      <c r="E1272" s="357">
        <v>8.1</v>
      </c>
      <c r="F1272" s="357">
        <v>150.66</v>
      </c>
      <c r="G1272" s="357">
        <v>180.18935999999999</v>
      </c>
      <c r="H1272" s="360" t="s">
        <v>513</v>
      </c>
      <c r="I1272" s="354" t="s">
        <v>14</v>
      </c>
      <c r="J1272" s="354" t="s">
        <v>320</v>
      </c>
      <c r="K1272" s="157" t="s">
        <v>772</v>
      </c>
      <c r="L1272" s="159"/>
    </row>
    <row r="1273" spans="1:12" s="151" customFormat="1" ht="12.6" customHeight="1" x14ac:dyDescent="0.3">
      <c r="A1273" s="152"/>
      <c r="B1273" s="358"/>
      <c r="C1273" s="361"/>
      <c r="D1273" s="358"/>
      <c r="E1273" s="358"/>
      <c r="F1273" s="358"/>
      <c r="G1273" s="358"/>
      <c r="H1273" s="361"/>
      <c r="I1273" s="355"/>
      <c r="J1273" s="355"/>
      <c r="K1273" s="157" t="s">
        <v>773</v>
      </c>
      <c r="L1273" s="159"/>
    </row>
    <row r="1274" spans="1:12" s="151" customFormat="1" ht="12.6" customHeight="1" x14ac:dyDescent="0.3">
      <c r="A1274" s="152"/>
      <c r="B1274" s="358"/>
      <c r="C1274" s="361"/>
      <c r="D1274" s="358"/>
      <c r="E1274" s="358"/>
      <c r="F1274" s="358"/>
      <c r="G1274" s="358"/>
      <c r="H1274" s="361"/>
      <c r="I1274" s="355"/>
      <c r="J1274" s="355"/>
      <c r="K1274" s="157" t="s">
        <v>774</v>
      </c>
      <c r="L1274" s="159"/>
    </row>
    <row r="1275" spans="1:12" s="151" customFormat="1" ht="12.6" customHeight="1" x14ac:dyDescent="0.3">
      <c r="A1275" s="152"/>
      <c r="B1275" s="358"/>
      <c r="C1275" s="361"/>
      <c r="D1275" s="358"/>
      <c r="E1275" s="358"/>
      <c r="F1275" s="358"/>
      <c r="G1275" s="358"/>
      <c r="H1275" s="361"/>
      <c r="I1275" s="355"/>
      <c r="J1275" s="355"/>
      <c r="K1275" s="157" t="s">
        <v>775</v>
      </c>
      <c r="L1275" s="159"/>
    </row>
    <row r="1276" spans="1:12" s="151" customFormat="1" ht="12.6" customHeight="1" x14ac:dyDescent="0.3">
      <c r="A1276" s="152"/>
      <c r="B1276" s="358"/>
      <c r="C1276" s="361"/>
      <c r="D1276" s="358"/>
      <c r="E1276" s="358"/>
      <c r="F1276" s="358"/>
      <c r="G1276" s="358"/>
      <c r="H1276" s="361"/>
      <c r="I1276" s="355"/>
      <c r="J1276" s="355"/>
      <c r="K1276" s="157" t="s">
        <v>776</v>
      </c>
      <c r="L1276" s="159"/>
    </row>
    <row r="1277" spans="1:12" s="151" customFormat="1" ht="12.6" customHeight="1" x14ac:dyDescent="0.3">
      <c r="A1277" s="152"/>
      <c r="B1277" s="359"/>
      <c r="C1277" s="362"/>
      <c r="D1277" s="359"/>
      <c r="E1277" s="359"/>
      <c r="F1277" s="359"/>
      <c r="G1277" s="359"/>
      <c r="H1277" s="362"/>
      <c r="I1277" s="356"/>
      <c r="J1277" s="356"/>
      <c r="K1277" s="157" t="s">
        <v>777</v>
      </c>
      <c r="L1277" s="159"/>
    </row>
    <row r="1278" spans="1:12" s="151" customFormat="1" ht="12.6" customHeight="1" x14ac:dyDescent="0.3">
      <c r="A1278" s="152"/>
      <c r="B1278" s="146"/>
      <c r="C1278" s="147"/>
      <c r="D1278" s="148"/>
      <c r="E1278" s="148"/>
      <c r="F1278" s="148"/>
      <c r="G1278" s="149"/>
      <c r="H1278" s="150"/>
      <c r="I1278" s="149"/>
      <c r="J1278" s="158"/>
      <c r="K1278" s="157"/>
      <c r="L1278" s="159"/>
    </row>
    <row r="1279" spans="1:12" s="151" customFormat="1" ht="12.6" customHeight="1" x14ac:dyDescent="0.3">
      <c r="A1279" s="152"/>
      <c r="B1279" s="357" t="s">
        <v>194</v>
      </c>
      <c r="C1279" s="360">
        <v>11</v>
      </c>
      <c r="D1279" s="357">
        <v>18.600000000000001</v>
      </c>
      <c r="E1279" s="357">
        <v>8.1</v>
      </c>
      <c r="F1279" s="357">
        <v>150.66</v>
      </c>
      <c r="G1279" s="357">
        <v>180.18935999999999</v>
      </c>
      <c r="H1279" s="360" t="s">
        <v>514</v>
      </c>
      <c r="I1279" s="354" t="s">
        <v>14</v>
      </c>
      <c r="J1279" s="354" t="s">
        <v>320</v>
      </c>
      <c r="K1279" s="157" t="s">
        <v>772</v>
      </c>
      <c r="L1279" s="159"/>
    </row>
    <row r="1280" spans="1:12" s="151" customFormat="1" ht="12.6" customHeight="1" x14ac:dyDescent="0.3">
      <c r="A1280" s="152"/>
      <c r="B1280" s="358"/>
      <c r="C1280" s="361"/>
      <c r="D1280" s="358"/>
      <c r="E1280" s="358"/>
      <c r="F1280" s="358"/>
      <c r="G1280" s="358"/>
      <c r="H1280" s="361"/>
      <c r="I1280" s="355"/>
      <c r="J1280" s="355"/>
      <c r="K1280" s="157" t="s">
        <v>773</v>
      </c>
      <c r="L1280" s="159"/>
    </row>
    <row r="1281" spans="1:12" s="151" customFormat="1" ht="12.6" customHeight="1" x14ac:dyDescent="0.3">
      <c r="A1281" s="152"/>
      <c r="B1281" s="358"/>
      <c r="C1281" s="361"/>
      <c r="D1281" s="358"/>
      <c r="E1281" s="358"/>
      <c r="F1281" s="358"/>
      <c r="G1281" s="358"/>
      <c r="H1281" s="361"/>
      <c r="I1281" s="355"/>
      <c r="J1281" s="355"/>
      <c r="K1281" s="157" t="s">
        <v>774</v>
      </c>
      <c r="L1281" s="159"/>
    </row>
    <row r="1282" spans="1:12" s="151" customFormat="1" ht="12.6" customHeight="1" x14ac:dyDescent="0.3">
      <c r="A1282" s="152"/>
      <c r="B1282" s="358"/>
      <c r="C1282" s="361"/>
      <c r="D1282" s="358"/>
      <c r="E1282" s="358"/>
      <c r="F1282" s="358"/>
      <c r="G1282" s="358"/>
      <c r="H1282" s="361"/>
      <c r="I1282" s="355"/>
      <c r="J1282" s="355"/>
      <c r="K1282" s="157" t="s">
        <v>775</v>
      </c>
      <c r="L1282" s="159"/>
    </row>
    <row r="1283" spans="1:12" s="151" customFormat="1" ht="12.6" customHeight="1" x14ac:dyDescent="0.3">
      <c r="A1283" s="152"/>
      <c r="B1283" s="358"/>
      <c r="C1283" s="361"/>
      <c r="D1283" s="358"/>
      <c r="E1283" s="358"/>
      <c r="F1283" s="358"/>
      <c r="G1283" s="358"/>
      <c r="H1283" s="361"/>
      <c r="I1283" s="355"/>
      <c r="J1283" s="355"/>
      <c r="K1283" s="157" t="s">
        <v>776</v>
      </c>
      <c r="L1283" s="159"/>
    </row>
    <row r="1284" spans="1:12" s="151" customFormat="1" ht="12.6" customHeight="1" x14ac:dyDescent="0.3">
      <c r="A1284" s="152"/>
      <c r="B1284" s="359"/>
      <c r="C1284" s="362"/>
      <c r="D1284" s="359"/>
      <c r="E1284" s="359"/>
      <c r="F1284" s="359"/>
      <c r="G1284" s="359"/>
      <c r="H1284" s="362"/>
      <c r="I1284" s="356"/>
      <c r="J1284" s="356"/>
      <c r="K1284" s="157" t="s">
        <v>777</v>
      </c>
      <c r="L1284" s="159"/>
    </row>
    <row r="1285" spans="1:12" s="151" customFormat="1" ht="12.6" customHeight="1" x14ac:dyDescent="0.3">
      <c r="A1285" s="152"/>
      <c r="B1285" s="146"/>
      <c r="C1285" s="147"/>
      <c r="D1285" s="148"/>
      <c r="E1285" s="148"/>
      <c r="F1285" s="148"/>
      <c r="G1285" s="149"/>
      <c r="H1285" s="150"/>
      <c r="I1285" s="149"/>
      <c r="J1285" s="158"/>
      <c r="K1285" s="157"/>
      <c r="L1285" s="159"/>
    </row>
    <row r="1286" spans="1:12" s="151" customFormat="1" ht="12.6" customHeight="1" x14ac:dyDescent="0.3">
      <c r="A1286" s="146"/>
      <c r="B1286" s="357" t="s">
        <v>194</v>
      </c>
      <c r="C1286" s="360">
        <v>12</v>
      </c>
      <c r="D1286" s="357">
        <v>18.600000000000001</v>
      </c>
      <c r="E1286" s="357">
        <v>8.1</v>
      </c>
      <c r="F1286" s="357">
        <v>150.66</v>
      </c>
      <c r="G1286" s="357">
        <v>180.18935999999999</v>
      </c>
      <c r="H1286" s="360" t="s">
        <v>515</v>
      </c>
      <c r="I1286" s="354" t="s">
        <v>14</v>
      </c>
      <c r="J1286" s="354" t="s">
        <v>320</v>
      </c>
      <c r="K1286" s="157" t="s">
        <v>772</v>
      </c>
      <c r="L1286" s="159"/>
    </row>
    <row r="1287" spans="1:12" s="151" customFormat="1" ht="12.6" customHeight="1" x14ac:dyDescent="0.3">
      <c r="A1287" s="146"/>
      <c r="B1287" s="358"/>
      <c r="C1287" s="361"/>
      <c r="D1287" s="358"/>
      <c r="E1287" s="358"/>
      <c r="F1287" s="358"/>
      <c r="G1287" s="358"/>
      <c r="H1287" s="361"/>
      <c r="I1287" s="355"/>
      <c r="J1287" s="355"/>
      <c r="K1287" s="157" t="s">
        <v>773</v>
      </c>
      <c r="L1287" s="159"/>
    </row>
    <row r="1288" spans="1:12" s="151" customFormat="1" ht="12.6" customHeight="1" x14ac:dyDescent="0.3">
      <c r="A1288" s="146"/>
      <c r="B1288" s="358"/>
      <c r="C1288" s="361"/>
      <c r="D1288" s="358"/>
      <c r="E1288" s="358"/>
      <c r="F1288" s="358"/>
      <c r="G1288" s="358"/>
      <c r="H1288" s="361"/>
      <c r="I1288" s="355"/>
      <c r="J1288" s="355"/>
      <c r="K1288" s="157" t="s">
        <v>774</v>
      </c>
      <c r="L1288" s="159"/>
    </row>
    <row r="1289" spans="1:12" s="151" customFormat="1" ht="12.6" customHeight="1" x14ac:dyDescent="0.3">
      <c r="A1289" s="146"/>
      <c r="B1289" s="358"/>
      <c r="C1289" s="361"/>
      <c r="D1289" s="358"/>
      <c r="E1289" s="358"/>
      <c r="F1289" s="358"/>
      <c r="G1289" s="358"/>
      <c r="H1289" s="361"/>
      <c r="I1289" s="355"/>
      <c r="J1289" s="355"/>
      <c r="K1289" s="157" t="s">
        <v>775</v>
      </c>
      <c r="L1289" s="159"/>
    </row>
    <row r="1290" spans="1:12" s="151" customFormat="1" ht="12.6" customHeight="1" x14ac:dyDescent="0.3">
      <c r="A1290" s="146"/>
      <c r="B1290" s="358"/>
      <c r="C1290" s="361"/>
      <c r="D1290" s="358"/>
      <c r="E1290" s="358"/>
      <c r="F1290" s="358"/>
      <c r="G1290" s="358"/>
      <c r="H1290" s="361"/>
      <c r="I1290" s="355"/>
      <c r="J1290" s="355"/>
      <c r="K1290" s="157" t="s">
        <v>776</v>
      </c>
      <c r="L1290" s="159"/>
    </row>
    <row r="1291" spans="1:12" s="151" customFormat="1" ht="12.6" customHeight="1" x14ac:dyDescent="0.3">
      <c r="A1291" s="146"/>
      <c r="B1291" s="359"/>
      <c r="C1291" s="362"/>
      <c r="D1291" s="359"/>
      <c r="E1291" s="359"/>
      <c r="F1291" s="359"/>
      <c r="G1291" s="359"/>
      <c r="H1291" s="362"/>
      <c r="I1291" s="356"/>
      <c r="J1291" s="356"/>
      <c r="K1291" s="157" t="s">
        <v>777</v>
      </c>
      <c r="L1291" s="159"/>
    </row>
    <row r="1292" spans="1:12" s="151" customFormat="1" ht="12.6" customHeight="1" x14ac:dyDescent="0.3">
      <c r="A1292" s="146"/>
      <c r="B1292" s="146"/>
      <c r="C1292" s="147"/>
      <c r="D1292" s="148"/>
      <c r="E1292" s="148"/>
      <c r="F1292" s="148"/>
      <c r="G1292" s="149"/>
      <c r="H1292" s="150"/>
      <c r="I1292" s="149"/>
      <c r="J1292" s="158"/>
      <c r="K1292" s="157"/>
      <c r="L1292" s="159"/>
    </row>
    <row r="1293" spans="1:12" s="151" customFormat="1" ht="12.6" customHeight="1" x14ac:dyDescent="0.3">
      <c r="A1293" s="146"/>
      <c r="B1293" s="357" t="s">
        <v>194</v>
      </c>
      <c r="C1293" s="360">
        <v>13</v>
      </c>
      <c r="D1293" s="357">
        <v>18.600000000000001</v>
      </c>
      <c r="E1293" s="357">
        <v>8.1</v>
      </c>
      <c r="F1293" s="357">
        <v>150.66</v>
      </c>
      <c r="G1293" s="357">
        <v>180.18935999999999</v>
      </c>
      <c r="H1293" s="360" t="s">
        <v>516</v>
      </c>
      <c r="I1293" s="354" t="s">
        <v>14</v>
      </c>
      <c r="J1293" s="354" t="s">
        <v>320</v>
      </c>
      <c r="K1293" s="157" t="s">
        <v>772</v>
      </c>
      <c r="L1293" s="159"/>
    </row>
    <row r="1294" spans="1:12" s="151" customFormat="1" ht="12.6" customHeight="1" x14ac:dyDescent="0.3">
      <c r="A1294" s="146"/>
      <c r="B1294" s="358"/>
      <c r="C1294" s="361"/>
      <c r="D1294" s="358"/>
      <c r="E1294" s="358"/>
      <c r="F1294" s="358"/>
      <c r="G1294" s="358"/>
      <c r="H1294" s="361"/>
      <c r="I1294" s="355"/>
      <c r="J1294" s="355"/>
      <c r="K1294" s="157" t="s">
        <v>773</v>
      </c>
      <c r="L1294" s="159"/>
    </row>
    <row r="1295" spans="1:12" s="151" customFormat="1" ht="12.6" customHeight="1" x14ac:dyDescent="0.3">
      <c r="A1295" s="146"/>
      <c r="B1295" s="358"/>
      <c r="C1295" s="361"/>
      <c r="D1295" s="358"/>
      <c r="E1295" s="358"/>
      <c r="F1295" s="358"/>
      <c r="G1295" s="358"/>
      <c r="H1295" s="361"/>
      <c r="I1295" s="355"/>
      <c r="J1295" s="355"/>
      <c r="K1295" s="157" t="s">
        <v>774</v>
      </c>
      <c r="L1295" s="159"/>
    </row>
    <row r="1296" spans="1:12" s="151" customFormat="1" ht="12.6" customHeight="1" x14ac:dyDescent="0.3">
      <c r="A1296" s="146"/>
      <c r="B1296" s="358"/>
      <c r="C1296" s="361"/>
      <c r="D1296" s="358"/>
      <c r="E1296" s="358"/>
      <c r="F1296" s="358"/>
      <c r="G1296" s="358"/>
      <c r="H1296" s="361"/>
      <c r="I1296" s="355"/>
      <c r="J1296" s="355"/>
      <c r="K1296" s="157" t="s">
        <v>775</v>
      </c>
      <c r="L1296" s="159"/>
    </row>
    <row r="1297" spans="1:12" s="151" customFormat="1" ht="12.6" customHeight="1" x14ac:dyDescent="0.3">
      <c r="A1297" s="146"/>
      <c r="B1297" s="358"/>
      <c r="C1297" s="361"/>
      <c r="D1297" s="358"/>
      <c r="E1297" s="358"/>
      <c r="F1297" s="358"/>
      <c r="G1297" s="358"/>
      <c r="H1297" s="361"/>
      <c r="I1297" s="355"/>
      <c r="J1297" s="355"/>
      <c r="K1297" s="157" t="s">
        <v>776</v>
      </c>
      <c r="L1297" s="159"/>
    </row>
    <row r="1298" spans="1:12" s="151" customFormat="1" ht="12.6" customHeight="1" x14ac:dyDescent="0.3">
      <c r="A1298" s="146"/>
      <c r="B1298" s="359"/>
      <c r="C1298" s="362"/>
      <c r="D1298" s="359"/>
      <c r="E1298" s="359"/>
      <c r="F1298" s="359"/>
      <c r="G1298" s="359"/>
      <c r="H1298" s="362"/>
      <c r="I1298" s="356"/>
      <c r="J1298" s="356"/>
      <c r="K1298" s="157" t="s">
        <v>777</v>
      </c>
      <c r="L1298" s="159"/>
    </row>
    <row r="1299" spans="1:12" s="151" customFormat="1" ht="12.6" customHeight="1" x14ac:dyDescent="0.3">
      <c r="A1299" s="146"/>
      <c r="B1299" s="146"/>
      <c r="C1299" s="147"/>
      <c r="D1299" s="148"/>
      <c r="E1299" s="148"/>
      <c r="F1299" s="148"/>
      <c r="G1299" s="149"/>
      <c r="H1299" s="150"/>
      <c r="I1299" s="149"/>
      <c r="J1299" s="158"/>
      <c r="K1299" s="157"/>
      <c r="L1299" s="159"/>
    </row>
    <row r="1300" spans="1:12" s="151" customFormat="1" ht="12.6" customHeight="1" x14ac:dyDescent="0.3">
      <c r="A1300" s="146"/>
      <c r="B1300" s="357" t="s">
        <v>194</v>
      </c>
      <c r="C1300" s="360">
        <v>14</v>
      </c>
      <c r="D1300" s="357">
        <v>18.600000000000001</v>
      </c>
      <c r="E1300" s="357">
        <v>8.1</v>
      </c>
      <c r="F1300" s="357">
        <v>150.66</v>
      </c>
      <c r="G1300" s="357">
        <v>180.18935999999999</v>
      </c>
      <c r="H1300" s="360" t="s">
        <v>517</v>
      </c>
      <c r="I1300" s="354" t="s">
        <v>14</v>
      </c>
      <c r="J1300" s="354" t="s">
        <v>320</v>
      </c>
      <c r="K1300" s="157" t="s">
        <v>772</v>
      </c>
      <c r="L1300" s="159"/>
    </row>
    <row r="1301" spans="1:12" s="151" customFormat="1" ht="12.6" customHeight="1" x14ac:dyDescent="0.3">
      <c r="A1301" s="146"/>
      <c r="B1301" s="358"/>
      <c r="C1301" s="361"/>
      <c r="D1301" s="358"/>
      <c r="E1301" s="358"/>
      <c r="F1301" s="358"/>
      <c r="G1301" s="358"/>
      <c r="H1301" s="361"/>
      <c r="I1301" s="355"/>
      <c r="J1301" s="355"/>
      <c r="K1301" s="157" t="s">
        <v>773</v>
      </c>
      <c r="L1301" s="159"/>
    </row>
    <row r="1302" spans="1:12" s="151" customFormat="1" ht="12.6" customHeight="1" x14ac:dyDescent="0.3">
      <c r="A1302" s="146"/>
      <c r="B1302" s="358"/>
      <c r="C1302" s="361"/>
      <c r="D1302" s="358"/>
      <c r="E1302" s="358"/>
      <c r="F1302" s="358"/>
      <c r="G1302" s="358"/>
      <c r="H1302" s="361"/>
      <c r="I1302" s="355"/>
      <c r="J1302" s="355"/>
      <c r="K1302" s="157" t="s">
        <v>774</v>
      </c>
      <c r="L1302" s="159"/>
    </row>
    <row r="1303" spans="1:12" s="151" customFormat="1" ht="12.6" customHeight="1" x14ac:dyDescent="0.3">
      <c r="A1303" s="146"/>
      <c r="B1303" s="358"/>
      <c r="C1303" s="361"/>
      <c r="D1303" s="358"/>
      <c r="E1303" s="358"/>
      <c r="F1303" s="358"/>
      <c r="G1303" s="358"/>
      <c r="H1303" s="361"/>
      <c r="I1303" s="355"/>
      <c r="J1303" s="355"/>
      <c r="K1303" s="157" t="s">
        <v>775</v>
      </c>
      <c r="L1303" s="159"/>
    </row>
    <row r="1304" spans="1:12" s="151" customFormat="1" ht="12.6" customHeight="1" x14ac:dyDescent="0.3">
      <c r="A1304" s="146"/>
      <c r="B1304" s="358"/>
      <c r="C1304" s="361"/>
      <c r="D1304" s="358"/>
      <c r="E1304" s="358"/>
      <c r="F1304" s="358"/>
      <c r="G1304" s="358"/>
      <c r="H1304" s="361"/>
      <c r="I1304" s="355"/>
      <c r="J1304" s="355"/>
      <c r="K1304" s="157" t="s">
        <v>776</v>
      </c>
      <c r="L1304" s="159"/>
    </row>
    <row r="1305" spans="1:12" s="151" customFormat="1" ht="12.6" customHeight="1" x14ac:dyDescent="0.3">
      <c r="A1305" s="146"/>
      <c r="B1305" s="359"/>
      <c r="C1305" s="362"/>
      <c r="D1305" s="359"/>
      <c r="E1305" s="359"/>
      <c r="F1305" s="359"/>
      <c r="G1305" s="359"/>
      <c r="H1305" s="362"/>
      <c r="I1305" s="356"/>
      <c r="J1305" s="356"/>
      <c r="K1305" s="157" t="s">
        <v>777</v>
      </c>
      <c r="L1305" s="159"/>
    </row>
    <row r="1306" spans="1:12" s="151" customFormat="1" ht="12.6" customHeight="1" x14ac:dyDescent="0.3">
      <c r="A1306" s="146"/>
      <c r="B1306" s="146"/>
      <c r="C1306" s="147"/>
      <c r="D1306" s="148"/>
      <c r="E1306" s="148"/>
      <c r="F1306" s="148"/>
      <c r="G1306" s="149"/>
      <c r="H1306" s="150"/>
      <c r="I1306" s="149"/>
      <c r="J1306" s="158"/>
      <c r="K1306" s="157"/>
      <c r="L1306" s="159"/>
    </row>
    <row r="1307" spans="1:12" s="151" customFormat="1" ht="12.6" customHeight="1" x14ac:dyDescent="0.3">
      <c r="A1307" s="146"/>
      <c r="B1307" s="357" t="s">
        <v>194</v>
      </c>
      <c r="C1307" s="360">
        <v>15</v>
      </c>
      <c r="D1307" s="357">
        <v>18.600000000000001</v>
      </c>
      <c r="E1307" s="357">
        <v>8.1</v>
      </c>
      <c r="F1307" s="357">
        <v>150.66</v>
      </c>
      <c r="G1307" s="357">
        <v>180.18935999999999</v>
      </c>
      <c r="H1307" s="360" t="s">
        <v>518</v>
      </c>
      <c r="I1307" s="354" t="s">
        <v>14</v>
      </c>
      <c r="J1307" s="354" t="s">
        <v>320</v>
      </c>
      <c r="K1307" s="157" t="s">
        <v>772</v>
      </c>
      <c r="L1307" s="159"/>
    </row>
    <row r="1308" spans="1:12" s="151" customFormat="1" ht="12.6" customHeight="1" x14ac:dyDescent="0.3">
      <c r="A1308" s="146"/>
      <c r="B1308" s="358"/>
      <c r="C1308" s="361"/>
      <c r="D1308" s="358"/>
      <c r="E1308" s="358"/>
      <c r="F1308" s="358"/>
      <c r="G1308" s="358"/>
      <c r="H1308" s="361"/>
      <c r="I1308" s="355"/>
      <c r="J1308" s="355"/>
      <c r="K1308" s="157" t="s">
        <v>773</v>
      </c>
      <c r="L1308" s="159"/>
    </row>
    <row r="1309" spans="1:12" s="151" customFormat="1" ht="12.6" customHeight="1" x14ac:dyDescent="0.3">
      <c r="A1309" s="146"/>
      <c r="B1309" s="358"/>
      <c r="C1309" s="361"/>
      <c r="D1309" s="358"/>
      <c r="E1309" s="358"/>
      <c r="F1309" s="358"/>
      <c r="G1309" s="358"/>
      <c r="H1309" s="361"/>
      <c r="I1309" s="355"/>
      <c r="J1309" s="355"/>
      <c r="K1309" s="157" t="s">
        <v>774</v>
      </c>
      <c r="L1309" s="159"/>
    </row>
    <row r="1310" spans="1:12" s="151" customFormat="1" ht="12.6" customHeight="1" x14ac:dyDescent="0.3">
      <c r="A1310" s="146"/>
      <c r="B1310" s="358"/>
      <c r="C1310" s="361"/>
      <c r="D1310" s="358"/>
      <c r="E1310" s="358"/>
      <c r="F1310" s="358"/>
      <c r="G1310" s="358"/>
      <c r="H1310" s="361"/>
      <c r="I1310" s="355"/>
      <c r="J1310" s="355"/>
      <c r="K1310" s="157" t="s">
        <v>775</v>
      </c>
      <c r="L1310" s="159"/>
    </row>
    <row r="1311" spans="1:12" s="151" customFormat="1" ht="12.6" customHeight="1" x14ac:dyDescent="0.3">
      <c r="A1311" s="146"/>
      <c r="B1311" s="358"/>
      <c r="C1311" s="361"/>
      <c r="D1311" s="358"/>
      <c r="E1311" s="358"/>
      <c r="F1311" s="358"/>
      <c r="G1311" s="358"/>
      <c r="H1311" s="361"/>
      <c r="I1311" s="355"/>
      <c r="J1311" s="355"/>
      <c r="K1311" s="157" t="s">
        <v>776</v>
      </c>
      <c r="L1311" s="159"/>
    </row>
    <row r="1312" spans="1:12" s="151" customFormat="1" ht="12.6" customHeight="1" x14ac:dyDescent="0.3">
      <c r="A1312" s="146"/>
      <c r="B1312" s="359"/>
      <c r="C1312" s="362"/>
      <c r="D1312" s="359"/>
      <c r="E1312" s="359"/>
      <c r="F1312" s="359"/>
      <c r="G1312" s="359"/>
      <c r="H1312" s="362"/>
      <c r="I1312" s="356"/>
      <c r="J1312" s="356"/>
      <c r="K1312" s="157" t="s">
        <v>777</v>
      </c>
      <c r="L1312" s="159"/>
    </row>
    <row r="1313" spans="1:12" s="151" customFormat="1" ht="12.6" customHeight="1" x14ac:dyDescent="0.3">
      <c r="A1313" s="146"/>
      <c r="B1313" s="146"/>
      <c r="C1313" s="147"/>
      <c r="D1313" s="148"/>
      <c r="E1313" s="148"/>
      <c r="F1313" s="148"/>
      <c r="G1313" s="149"/>
      <c r="H1313" s="150"/>
      <c r="I1313" s="149"/>
      <c r="J1313" s="158"/>
      <c r="K1313" s="157"/>
      <c r="L1313" s="159"/>
    </row>
    <row r="1314" spans="1:12" s="151" customFormat="1" ht="12.6" customHeight="1" x14ac:dyDescent="0.3">
      <c r="A1314" s="146"/>
      <c r="B1314" s="357" t="s">
        <v>194</v>
      </c>
      <c r="C1314" s="360">
        <v>16</v>
      </c>
      <c r="D1314" s="357">
        <v>18.600000000000001</v>
      </c>
      <c r="E1314" s="357">
        <v>8.1</v>
      </c>
      <c r="F1314" s="357">
        <v>150.66</v>
      </c>
      <c r="G1314" s="357">
        <v>180.18935999999999</v>
      </c>
      <c r="H1314" s="360" t="s">
        <v>519</v>
      </c>
      <c r="I1314" s="354" t="s">
        <v>14</v>
      </c>
      <c r="J1314" s="354" t="s">
        <v>320</v>
      </c>
      <c r="K1314" s="157" t="s">
        <v>772</v>
      </c>
      <c r="L1314" s="159"/>
    </row>
    <row r="1315" spans="1:12" s="151" customFormat="1" ht="12.6" customHeight="1" x14ac:dyDescent="0.3">
      <c r="A1315" s="146"/>
      <c r="B1315" s="358"/>
      <c r="C1315" s="361"/>
      <c r="D1315" s="358"/>
      <c r="E1315" s="358"/>
      <c r="F1315" s="358"/>
      <c r="G1315" s="358"/>
      <c r="H1315" s="361"/>
      <c r="I1315" s="355"/>
      <c r="J1315" s="355"/>
      <c r="K1315" s="157" t="s">
        <v>773</v>
      </c>
      <c r="L1315" s="159"/>
    </row>
    <row r="1316" spans="1:12" s="151" customFormat="1" ht="12.6" customHeight="1" x14ac:dyDescent="0.3">
      <c r="A1316" s="146"/>
      <c r="B1316" s="358"/>
      <c r="C1316" s="361"/>
      <c r="D1316" s="358"/>
      <c r="E1316" s="358"/>
      <c r="F1316" s="358"/>
      <c r="G1316" s="358"/>
      <c r="H1316" s="361"/>
      <c r="I1316" s="355"/>
      <c r="J1316" s="355"/>
      <c r="K1316" s="157" t="s">
        <v>774</v>
      </c>
      <c r="L1316" s="159"/>
    </row>
    <row r="1317" spans="1:12" s="151" customFormat="1" ht="12.6" customHeight="1" x14ac:dyDescent="0.3">
      <c r="A1317" s="146"/>
      <c r="B1317" s="358"/>
      <c r="C1317" s="361"/>
      <c r="D1317" s="358"/>
      <c r="E1317" s="358"/>
      <c r="F1317" s="358"/>
      <c r="G1317" s="358"/>
      <c r="H1317" s="361"/>
      <c r="I1317" s="355"/>
      <c r="J1317" s="355"/>
      <c r="K1317" s="157" t="s">
        <v>775</v>
      </c>
      <c r="L1317" s="159"/>
    </row>
    <row r="1318" spans="1:12" s="151" customFormat="1" ht="12.6" customHeight="1" x14ac:dyDescent="0.3">
      <c r="A1318" s="146"/>
      <c r="B1318" s="358"/>
      <c r="C1318" s="361"/>
      <c r="D1318" s="358"/>
      <c r="E1318" s="358"/>
      <c r="F1318" s="358"/>
      <c r="G1318" s="358"/>
      <c r="H1318" s="361"/>
      <c r="I1318" s="355"/>
      <c r="J1318" s="355"/>
      <c r="K1318" s="157" t="s">
        <v>776</v>
      </c>
      <c r="L1318" s="159"/>
    </row>
    <row r="1319" spans="1:12" s="151" customFormat="1" ht="12.6" customHeight="1" x14ac:dyDescent="0.3">
      <c r="A1319" s="146"/>
      <c r="B1319" s="359"/>
      <c r="C1319" s="362"/>
      <c r="D1319" s="359"/>
      <c r="E1319" s="359"/>
      <c r="F1319" s="359"/>
      <c r="G1319" s="359"/>
      <c r="H1319" s="362"/>
      <c r="I1319" s="356"/>
      <c r="J1319" s="356"/>
      <c r="K1319" s="157" t="s">
        <v>777</v>
      </c>
      <c r="L1319" s="159"/>
    </row>
    <row r="1320" spans="1:12" s="151" customFormat="1" ht="12.6" customHeight="1" x14ac:dyDescent="0.3">
      <c r="A1320" s="146"/>
      <c r="B1320" s="146"/>
      <c r="C1320" s="147"/>
      <c r="D1320" s="148"/>
      <c r="E1320" s="148"/>
      <c r="F1320" s="148"/>
      <c r="G1320" s="149"/>
      <c r="H1320" s="150"/>
      <c r="I1320" s="149"/>
      <c r="J1320" s="158"/>
      <c r="K1320" s="157"/>
      <c r="L1320" s="159"/>
    </row>
    <row r="1321" spans="1:12" s="151" customFormat="1" ht="12.6" customHeight="1" x14ac:dyDescent="0.3">
      <c r="A1321" s="146"/>
      <c r="B1321" s="357" t="s">
        <v>194</v>
      </c>
      <c r="C1321" s="360">
        <v>17</v>
      </c>
      <c r="D1321" s="357">
        <v>18.600000000000001</v>
      </c>
      <c r="E1321" s="357">
        <v>8.1</v>
      </c>
      <c r="F1321" s="357">
        <v>150.66</v>
      </c>
      <c r="G1321" s="357">
        <v>180.18935999999999</v>
      </c>
      <c r="H1321" s="360" t="s">
        <v>520</v>
      </c>
      <c r="I1321" s="354" t="s">
        <v>14</v>
      </c>
      <c r="J1321" s="354" t="s">
        <v>320</v>
      </c>
      <c r="K1321" s="157" t="s">
        <v>772</v>
      </c>
      <c r="L1321" s="159"/>
    </row>
    <row r="1322" spans="1:12" s="151" customFormat="1" ht="12.6" customHeight="1" x14ac:dyDescent="0.3">
      <c r="A1322" s="146"/>
      <c r="B1322" s="358"/>
      <c r="C1322" s="361"/>
      <c r="D1322" s="358"/>
      <c r="E1322" s="358"/>
      <c r="F1322" s="358"/>
      <c r="G1322" s="358"/>
      <c r="H1322" s="361"/>
      <c r="I1322" s="355"/>
      <c r="J1322" s="355"/>
      <c r="K1322" s="157" t="s">
        <v>773</v>
      </c>
      <c r="L1322" s="159"/>
    </row>
    <row r="1323" spans="1:12" s="151" customFormat="1" ht="12.6" customHeight="1" x14ac:dyDescent="0.3">
      <c r="A1323" s="146"/>
      <c r="B1323" s="358"/>
      <c r="C1323" s="361"/>
      <c r="D1323" s="358"/>
      <c r="E1323" s="358"/>
      <c r="F1323" s="358"/>
      <c r="G1323" s="358"/>
      <c r="H1323" s="361"/>
      <c r="I1323" s="355"/>
      <c r="J1323" s="355"/>
      <c r="K1323" s="157" t="s">
        <v>774</v>
      </c>
      <c r="L1323" s="159"/>
    </row>
    <row r="1324" spans="1:12" s="151" customFormat="1" ht="12.6" customHeight="1" x14ac:dyDescent="0.3">
      <c r="A1324" s="146"/>
      <c r="B1324" s="358"/>
      <c r="C1324" s="361"/>
      <c r="D1324" s="358"/>
      <c r="E1324" s="358"/>
      <c r="F1324" s="358"/>
      <c r="G1324" s="358"/>
      <c r="H1324" s="361"/>
      <c r="I1324" s="355"/>
      <c r="J1324" s="355"/>
      <c r="K1324" s="157" t="s">
        <v>775</v>
      </c>
      <c r="L1324" s="159"/>
    </row>
    <row r="1325" spans="1:12" s="151" customFormat="1" ht="12.6" customHeight="1" x14ac:dyDescent="0.3">
      <c r="A1325" s="146"/>
      <c r="B1325" s="358"/>
      <c r="C1325" s="361"/>
      <c r="D1325" s="358"/>
      <c r="E1325" s="358"/>
      <c r="F1325" s="358"/>
      <c r="G1325" s="358"/>
      <c r="H1325" s="361"/>
      <c r="I1325" s="355"/>
      <c r="J1325" s="355"/>
      <c r="K1325" s="157" t="s">
        <v>776</v>
      </c>
      <c r="L1325" s="159"/>
    </row>
    <row r="1326" spans="1:12" s="151" customFormat="1" ht="12.6" customHeight="1" x14ac:dyDescent="0.3">
      <c r="A1326" s="146"/>
      <c r="B1326" s="359"/>
      <c r="C1326" s="362"/>
      <c r="D1326" s="359"/>
      <c r="E1326" s="359"/>
      <c r="F1326" s="359"/>
      <c r="G1326" s="359"/>
      <c r="H1326" s="362"/>
      <c r="I1326" s="356"/>
      <c r="J1326" s="356"/>
      <c r="K1326" s="157" t="s">
        <v>777</v>
      </c>
      <c r="L1326" s="159"/>
    </row>
    <row r="1327" spans="1:12" s="151" customFormat="1" ht="12.6" customHeight="1" x14ac:dyDescent="0.3">
      <c r="A1327" s="146"/>
      <c r="B1327" s="146"/>
      <c r="C1327" s="147"/>
      <c r="D1327" s="148"/>
      <c r="E1327" s="148"/>
      <c r="F1327" s="148"/>
      <c r="G1327" s="149"/>
      <c r="H1327" s="150"/>
      <c r="I1327" s="149"/>
      <c r="J1327" s="158"/>
      <c r="K1327" s="157"/>
      <c r="L1327" s="159"/>
    </row>
    <row r="1328" spans="1:12" s="151" customFormat="1" ht="12.6" customHeight="1" x14ac:dyDescent="0.3">
      <c r="A1328" s="146"/>
      <c r="B1328" s="357" t="s">
        <v>194</v>
      </c>
      <c r="C1328" s="360">
        <v>18</v>
      </c>
      <c r="D1328" s="357">
        <v>18.600000000000001</v>
      </c>
      <c r="E1328" s="357">
        <v>8.1</v>
      </c>
      <c r="F1328" s="357">
        <v>150.66</v>
      </c>
      <c r="G1328" s="357">
        <v>180.18935999999999</v>
      </c>
      <c r="H1328" s="360" t="s">
        <v>521</v>
      </c>
      <c r="I1328" s="354" t="s">
        <v>14</v>
      </c>
      <c r="J1328" s="354" t="s">
        <v>320</v>
      </c>
      <c r="K1328" s="157" t="s">
        <v>772</v>
      </c>
      <c r="L1328" s="159"/>
    </row>
    <row r="1329" spans="1:12" s="151" customFormat="1" ht="12.6" customHeight="1" x14ac:dyDescent="0.3">
      <c r="A1329" s="146"/>
      <c r="B1329" s="358"/>
      <c r="C1329" s="361"/>
      <c r="D1329" s="358"/>
      <c r="E1329" s="358"/>
      <c r="F1329" s="358"/>
      <c r="G1329" s="358"/>
      <c r="H1329" s="361"/>
      <c r="I1329" s="355"/>
      <c r="J1329" s="355"/>
      <c r="K1329" s="157" t="s">
        <v>773</v>
      </c>
      <c r="L1329" s="159"/>
    </row>
    <row r="1330" spans="1:12" s="151" customFormat="1" ht="12.6" customHeight="1" x14ac:dyDescent="0.3">
      <c r="A1330" s="146"/>
      <c r="B1330" s="358"/>
      <c r="C1330" s="361"/>
      <c r="D1330" s="358"/>
      <c r="E1330" s="358"/>
      <c r="F1330" s="358"/>
      <c r="G1330" s="358"/>
      <c r="H1330" s="361"/>
      <c r="I1330" s="355"/>
      <c r="J1330" s="355"/>
      <c r="K1330" s="157" t="s">
        <v>774</v>
      </c>
      <c r="L1330" s="159"/>
    </row>
    <row r="1331" spans="1:12" s="151" customFormat="1" ht="12.6" customHeight="1" x14ac:dyDescent="0.3">
      <c r="A1331" s="146"/>
      <c r="B1331" s="358"/>
      <c r="C1331" s="361"/>
      <c r="D1331" s="358"/>
      <c r="E1331" s="358"/>
      <c r="F1331" s="358"/>
      <c r="G1331" s="358"/>
      <c r="H1331" s="361"/>
      <c r="I1331" s="355"/>
      <c r="J1331" s="355"/>
      <c r="K1331" s="157" t="s">
        <v>775</v>
      </c>
      <c r="L1331" s="159"/>
    </row>
    <row r="1332" spans="1:12" s="151" customFormat="1" ht="12.6" customHeight="1" x14ac:dyDescent="0.3">
      <c r="A1332" s="146"/>
      <c r="B1332" s="358"/>
      <c r="C1332" s="361"/>
      <c r="D1332" s="358"/>
      <c r="E1332" s="358"/>
      <c r="F1332" s="358"/>
      <c r="G1332" s="358"/>
      <c r="H1332" s="361"/>
      <c r="I1332" s="355"/>
      <c r="J1332" s="355"/>
      <c r="K1332" s="157" t="s">
        <v>776</v>
      </c>
      <c r="L1332" s="159"/>
    </row>
    <row r="1333" spans="1:12" s="151" customFormat="1" ht="12.6" customHeight="1" x14ac:dyDescent="0.3">
      <c r="A1333" s="146"/>
      <c r="B1333" s="359"/>
      <c r="C1333" s="362"/>
      <c r="D1333" s="359"/>
      <c r="E1333" s="359"/>
      <c r="F1333" s="359"/>
      <c r="G1333" s="359"/>
      <c r="H1333" s="362"/>
      <c r="I1333" s="356"/>
      <c r="J1333" s="356"/>
      <c r="K1333" s="157" t="s">
        <v>777</v>
      </c>
      <c r="L1333" s="159"/>
    </row>
    <row r="1334" spans="1:12" s="151" customFormat="1" ht="12.6" customHeight="1" x14ac:dyDescent="0.3">
      <c r="A1334" s="146"/>
      <c r="B1334" s="146"/>
      <c r="C1334" s="147"/>
      <c r="D1334" s="148"/>
      <c r="E1334" s="148"/>
      <c r="F1334" s="148"/>
      <c r="G1334" s="149"/>
      <c r="H1334" s="150"/>
      <c r="I1334" s="149"/>
      <c r="J1334" s="158"/>
      <c r="K1334" s="157"/>
      <c r="L1334" s="159"/>
    </row>
    <row r="1335" spans="1:12" s="151" customFormat="1" ht="12.6" customHeight="1" x14ac:dyDescent="0.3">
      <c r="A1335" s="146"/>
      <c r="B1335" s="357" t="s">
        <v>194</v>
      </c>
      <c r="C1335" s="360">
        <v>19</v>
      </c>
      <c r="D1335" s="357">
        <v>18.600000000000001</v>
      </c>
      <c r="E1335" s="357">
        <v>8.1</v>
      </c>
      <c r="F1335" s="357">
        <v>150.66</v>
      </c>
      <c r="G1335" s="357">
        <v>180.18935999999999</v>
      </c>
      <c r="H1335" s="360" t="s">
        <v>522</v>
      </c>
      <c r="I1335" s="354" t="s">
        <v>14</v>
      </c>
      <c r="J1335" s="354" t="s">
        <v>320</v>
      </c>
      <c r="K1335" s="157" t="s">
        <v>772</v>
      </c>
      <c r="L1335" s="159"/>
    </row>
    <row r="1336" spans="1:12" s="151" customFormat="1" ht="12.6" customHeight="1" x14ac:dyDescent="0.3">
      <c r="A1336" s="146"/>
      <c r="B1336" s="358"/>
      <c r="C1336" s="361"/>
      <c r="D1336" s="358"/>
      <c r="E1336" s="358"/>
      <c r="F1336" s="358"/>
      <c r="G1336" s="358"/>
      <c r="H1336" s="361"/>
      <c r="I1336" s="355"/>
      <c r="J1336" s="355"/>
      <c r="K1336" s="157" t="s">
        <v>773</v>
      </c>
      <c r="L1336" s="159"/>
    </row>
    <row r="1337" spans="1:12" s="151" customFormat="1" ht="12.6" customHeight="1" x14ac:dyDescent="0.3">
      <c r="A1337" s="146"/>
      <c r="B1337" s="358"/>
      <c r="C1337" s="361"/>
      <c r="D1337" s="358"/>
      <c r="E1337" s="358"/>
      <c r="F1337" s="358"/>
      <c r="G1337" s="358"/>
      <c r="H1337" s="361"/>
      <c r="I1337" s="355"/>
      <c r="J1337" s="355"/>
      <c r="K1337" s="157" t="s">
        <v>774</v>
      </c>
      <c r="L1337" s="159"/>
    </row>
    <row r="1338" spans="1:12" s="151" customFormat="1" ht="12.6" customHeight="1" x14ac:dyDescent="0.3">
      <c r="A1338" s="146"/>
      <c r="B1338" s="358"/>
      <c r="C1338" s="361"/>
      <c r="D1338" s="358"/>
      <c r="E1338" s="358"/>
      <c r="F1338" s="358"/>
      <c r="G1338" s="358"/>
      <c r="H1338" s="361"/>
      <c r="I1338" s="355"/>
      <c r="J1338" s="355"/>
      <c r="K1338" s="157" t="s">
        <v>775</v>
      </c>
      <c r="L1338" s="159"/>
    </row>
    <row r="1339" spans="1:12" s="151" customFormat="1" ht="12.6" customHeight="1" x14ac:dyDescent="0.3">
      <c r="A1339" s="146"/>
      <c r="B1339" s="358"/>
      <c r="C1339" s="361"/>
      <c r="D1339" s="358"/>
      <c r="E1339" s="358"/>
      <c r="F1339" s="358"/>
      <c r="G1339" s="358"/>
      <c r="H1339" s="361"/>
      <c r="I1339" s="355"/>
      <c r="J1339" s="355"/>
      <c r="K1339" s="157" t="s">
        <v>776</v>
      </c>
      <c r="L1339" s="159"/>
    </row>
    <row r="1340" spans="1:12" s="151" customFormat="1" ht="12.6" customHeight="1" x14ac:dyDescent="0.3">
      <c r="A1340" s="146"/>
      <c r="B1340" s="359"/>
      <c r="C1340" s="362"/>
      <c r="D1340" s="359"/>
      <c r="E1340" s="359"/>
      <c r="F1340" s="359"/>
      <c r="G1340" s="359"/>
      <c r="H1340" s="362"/>
      <c r="I1340" s="356"/>
      <c r="J1340" s="356"/>
      <c r="K1340" s="157" t="s">
        <v>777</v>
      </c>
      <c r="L1340" s="159"/>
    </row>
    <row r="1341" spans="1:12" s="151" customFormat="1" ht="12.6" customHeight="1" x14ac:dyDescent="0.3">
      <c r="A1341" s="146"/>
      <c r="B1341" s="146"/>
      <c r="C1341" s="147"/>
      <c r="D1341" s="148"/>
      <c r="E1341" s="148"/>
      <c r="F1341" s="148"/>
      <c r="G1341" s="149"/>
      <c r="H1341" s="150"/>
      <c r="I1341" s="149"/>
      <c r="J1341" s="158"/>
      <c r="K1341" s="157"/>
      <c r="L1341" s="159"/>
    </row>
    <row r="1342" spans="1:12" s="151" customFormat="1" ht="12.6" customHeight="1" x14ac:dyDescent="0.3">
      <c r="A1342" s="146"/>
      <c r="B1342" s="357" t="s">
        <v>194</v>
      </c>
      <c r="C1342" s="360">
        <v>20</v>
      </c>
      <c r="D1342" s="357">
        <v>18.600000000000001</v>
      </c>
      <c r="E1342" s="357">
        <v>8.1</v>
      </c>
      <c r="F1342" s="357">
        <v>150.66</v>
      </c>
      <c r="G1342" s="357">
        <v>180.18935999999999</v>
      </c>
      <c r="H1342" s="360" t="s">
        <v>523</v>
      </c>
      <c r="I1342" s="354" t="s">
        <v>14</v>
      </c>
      <c r="J1342" s="354" t="s">
        <v>320</v>
      </c>
      <c r="K1342" s="157" t="s">
        <v>772</v>
      </c>
      <c r="L1342" s="159"/>
    </row>
    <row r="1343" spans="1:12" s="151" customFormat="1" ht="12.6" customHeight="1" x14ac:dyDescent="0.3">
      <c r="A1343" s="146"/>
      <c r="B1343" s="358"/>
      <c r="C1343" s="361"/>
      <c r="D1343" s="358"/>
      <c r="E1343" s="358"/>
      <c r="F1343" s="358"/>
      <c r="G1343" s="358"/>
      <c r="H1343" s="361"/>
      <c r="I1343" s="355"/>
      <c r="J1343" s="355"/>
      <c r="K1343" s="157" t="s">
        <v>773</v>
      </c>
      <c r="L1343" s="159"/>
    </row>
    <row r="1344" spans="1:12" s="151" customFormat="1" ht="12.6" customHeight="1" x14ac:dyDescent="0.3">
      <c r="A1344" s="146"/>
      <c r="B1344" s="358"/>
      <c r="C1344" s="361"/>
      <c r="D1344" s="358"/>
      <c r="E1344" s="358"/>
      <c r="F1344" s="358"/>
      <c r="G1344" s="358"/>
      <c r="H1344" s="361"/>
      <c r="I1344" s="355"/>
      <c r="J1344" s="355"/>
      <c r="K1344" s="157" t="s">
        <v>774</v>
      </c>
      <c r="L1344" s="159"/>
    </row>
    <row r="1345" spans="1:12" s="151" customFormat="1" ht="12.6" customHeight="1" x14ac:dyDescent="0.3">
      <c r="A1345" s="146"/>
      <c r="B1345" s="358"/>
      <c r="C1345" s="361"/>
      <c r="D1345" s="358"/>
      <c r="E1345" s="358"/>
      <c r="F1345" s="358"/>
      <c r="G1345" s="358"/>
      <c r="H1345" s="361"/>
      <c r="I1345" s="355"/>
      <c r="J1345" s="355"/>
      <c r="K1345" s="157" t="s">
        <v>775</v>
      </c>
      <c r="L1345" s="159"/>
    </row>
    <row r="1346" spans="1:12" s="151" customFormat="1" ht="12.6" customHeight="1" x14ac:dyDescent="0.3">
      <c r="A1346" s="146"/>
      <c r="B1346" s="358"/>
      <c r="C1346" s="361"/>
      <c r="D1346" s="358"/>
      <c r="E1346" s="358"/>
      <c r="F1346" s="358"/>
      <c r="G1346" s="358"/>
      <c r="H1346" s="361"/>
      <c r="I1346" s="355"/>
      <c r="J1346" s="355"/>
      <c r="K1346" s="157" t="s">
        <v>776</v>
      </c>
      <c r="L1346" s="159"/>
    </row>
    <row r="1347" spans="1:12" s="151" customFormat="1" ht="12.6" customHeight="1" x14ac:dyDescent="0.3">
      <c r="A1347" s="146"/>
      <c r="B1347" s="359"/>
      <c r="C1347" s="362"/>
      <c r="D1347" s="359"/>
      <c r="E1347" s="359"/>
      <c r="F1347" s="359"/>
      <c r="G1347" s="359"/>
      <c r="H1347" s="362"/>
      <c r="I1347" s="356"/>
      <c r="J1347" s="356"/>
      <c r="K1347" s="157" t="s">
        <v>777</v>
      </c>
      <c r="L1347" s="159"/>
    </row>
    <row r="1348" spans="1:12" s="151" customFormat="1" ht="12.6" customHeight="1" x14ac:dyDescent="0.3">
      <c r="A1348" s="146"/>
      <c r="B1348" s="146"/>
      <c r="C1348" s="147"/>
      <c r="D1348" s="148"/>
      <c r="E1348" s="148"/>
      <c r="F1348" s="148"/>
      <c r="G1348" s="149"/>
      <c r="H1348" s="150"/>
      <c r="I1348" s="149"/>
      <c r="J1348" s="158"/>
      <c r="K1348" s="157"/>
      <c r="L1348" s="159"/>
    </row>
    <row r="1349" spans="1:12" s="151" customFormat="1" ht="12.6" customHeight="1" x14ac:dyDescent="0.3">
      <c r="A1349" s="146"/>
      <c r="B1349" s="357" t="s">
        <v>194</v>
      </c>
      <c r="C1349" s="360">
        <v>21</v>
      </c>
      <c r="D1349" s="357">
        <v>18.600000000000001</v>
      </c>
      <c r="E1349" s="357">
        <v>8.1</v>
      </c>
      <c r="F1349" s="357">
        <v>150.66</v>
      </c>
      <c r="G1349" s="357">
        <v>180.18935999999999</v>
      </c>
      <c r="H1349" s="360" t="s">
        <v>524</v>
      </c>
      <c r="I1349" s="354" t="s">
        <v>14</v>
      </c>
      <c r="J1349" s="354" t="s">
        <v>320</v>
      </c>
      <c r="K1349" s="157" t="s">
        <v>772</v>
      </c>
      <c r="L1349" s="159"/>
    </row>
    <row r="1350" spans="1:12" s="151" customFormat="1" ht="12.6" customHeight="1" x14ac:dyDescent="0.3">
      <c r="A1350" s="146"/>
      <c r="B1350" s="358"/>
      <c r="C1350" s="361"/>
      <c r="D1350" s="358"/>
      <c r="E1350" s="358"/>
      <c r="F1350" s="358"/>
      <c r="G1350" s="358"/>
      <c r="H1350" s="361"/>
      <c r="I1350" s="355"/>
      <c r="J1350" s="355"/>
      <c r="K1350" s="157" t="s">
        <v>773</v>
      </c>
      <c r="L1350" s="159"/>
    </row>
    <row r="1351" spans="1:12" s="151" customFormat="1" ht="12.6" customHeight="1" x14ac:dyDescent="0.3">
      <c r="A1351" s="146"/>
      <c r="B1351" s="358"/>
      <c r="C1351" s="361"/>
      <c r="D1351" s="358"/>
      <c r="E1351" s="358"/>
      <c r="F1351" s="358"/>
      <c r="G1351" s="358"/>
      <c r="H1351" s="361"/>
      <c r="I1351" s="355"/>
      <c r="J1351" s="355"/>
      <c r="K1351" s="157" t="s">
        <v>774</v>
      </c>
      <c r="L1351" s="159"/>
    </row>
    <row r="1352" spans="1:12" s="151" customFormat="1" ht="12.6" customHeight="1" x14ac:dyDescent="0.3">
      <c r="A1352" s="146"/>
      <c r="B1352" s="358"/>
      <c r="C1352" s="361"/>
      <c r="D1352" s="358"/>
      <c r="E1352" s="358"/>
      <c r="F1352" s="358"/>
      <c r="G1352" s="358"/>
      <c r="H1352" s="361"/>
      <c r="I1352" s="355"/>
      <c r="J1352" s="355"/>
      <c r="K1352" s="157" t="s">
        <v>775</v>
      </c>
      <c r="L1352" s="159"/>
    </row>
    <row r="1353" spans="1:12" s="151" customFormat="1" ht="12.6" customHeight="1" x14ac:dyDescent="0.3">
      <c r="A1353" s="146"/>
      <c r="B1353" s="358"/>
      <c r="C1353" s="361"/>
      <c r="D1353" s="358"/>
      <c r="E1353" s="358"/>
      <c r="F1353" s="358"/>
      <c r="G1353" s="358"/>
      <c r="H1353" s="361"/>
      <c r="I1353" s="355"/>
      <c r="J1353" s="355"/>
      <c r="K1353" s="157" t="s">
        <v>776</v>
      </c>
      <c r="L1353" s="159"/>
    </row>
    <row r="1354" spans="1:12" s="151" customFormat="1" ht="12.6" customHeight="1" x14ac:dyDescent="0.3">
      <c r="A1354" s="146"/>
      <c r="B1354" s="359"/>
      <c r="C1354" s="362"/>
      <c r="D1354" s="359"/>
      <c r="E1354" s="359"/>
      <c r="F1354" s="359"/>
      <c r="G1354" s="359"/>
      <c r="H1354" s="362"/>
      <c r="I1354" s="356"/>
      <c r="J1354" s="356"/>
      <c r="K1354" s="157" t="s">
        <v>777</v>
      </c>
      <c r="L1354" s="159"/>
    </row>
    <row r="1355" spans="1:12" s="151" customFormat="1" ht="12.6" customHeight="1" x14ac:dyDescent="0.3">
      <c r="A1355" s="146"/>
      <c r="B1355" s="146"/>
      <c r="C1355" s="147"/>
      <c r="D1355" s="148"/>
      <c r="E1355" s="148"/>
      <c r="F1355" s="148"/>
      <c r="G1355" s="149"/>
      <c r="H1355" s="150"/>
      <c r="I1355" s="149"/>
      <c r="J1355" s="158"/>
      <c r="K1355" s="157"/>
      <c r="L1355" s="159"/>
    </row>
    <row r="1356" spans="1:12" s="151" customFormat="1" ht="12.6" customHeight="1" x14ac:dyDescent="0.3">
      <c r="A1356" s="146"/>
      <c r="B1356" s="357" t="s">
        <v>194</v>
      </c>
      <c r="C1356" s="360">
        <v>23</v>
      </c>
      <c r="D1356" s="357">
        <v>8.1</v>
      </c>
      <c r="E1356" s="357">
        <v>18.600000000000001</v>
      </c>
      <c r="F1356" s="357">
        <v>150.66</v>
      </c>
      <c r="G1356" s="357">
        <v>180.18935999999999</v>
      </c>
      <c r="H1356" s="360" t="s">
        <v>525</v>
      </c>
      <c r="I1356" s="354" t="s">
        <v>14</v>
      </c>
      <c r="J1356" s="354" t="s">
        <v>320</v>
      </c>
      <c r="K1356" s="157" t="s">
        <v>772</v>
      </c>
      <c r="L1356" s="159"/>
    </row>
    <row r="1357" spans="1:12" s="151" customFormat="1" ht="12.6" customHeight="1" x14ac:dyDescent="0.3">
      <c r="A1357" s="146"/>
      <c r="B1357" s="358"/>
      <c r="C1357" s="361"/>
      <c r="D1357" s="358"/>
      <c r="E1357" s="358"/>
      <c r="F1357" s="358"/>
      <c r="G1357" s="358"/>
      <c r="H1357" s="361"/>
      <c r="I1357" s="355"/>
      <c r="J1357" s="355"/>
      <c r="K1357" s="157" t="s">
        <v>773</v>
      </c>
      <c r="L1357" s="159"/>
    </row>
    <row r="1358" spans="1:12" s="151" customFormat="1" ht="12.6" customHeight="1" x14ac:dyDescent="0.3">
      <c r="A1358" s="146"/>
      <c r="B1358" s="358"/>
      <c r="C1358" s="361"/>
      <c r="D1358" s="358"/>
      <c r="E1358" s="358"/>
      <c r="F1358" s="358"/>
      <c r="G1358" s="358"/>
      <c r="H1358" s="361"/>
      <c r="I1358" s="355"/>
      <c r="J1358" s="355"/>
      <c r="K1358" s="157" t="s">
        <v>774</v>
      </c>
      <c r="L1358" s="159"/>
    </row>
    <row r="1359" spans="1:12" s="151" customFormat="1" ht="12.6" customHeight="1" x14ac:dyDescent="0.3">
      <c r="A1359" s="146"/>
      <c r="B1359" s="358"/>
      <c r="C1359" s="361"/>
      <c r="D1359" s="358"/>
      <c r="E1359" s="358"/>
      <c r="F1359" s="358"/>
      <c r="G1359" s="358"/>
      <c r="H1359" s="361"/>
      <c r="I1359" s="355"/>
      <c r="J1359" s="355"/>
      <c r="K1359" s="157" t="s">
        <v>775</v>
      </c>
      <c r="L1359" s="159"/>
    </row>
    <row r="1360" spans="1:12" s="151" customFormat="1" ht="12.6" customHeight="1" x14ac:dyDescent="0.3">
      <c r="A1360" s="146"/>
      <c r="B1360" s="358"/>
      <c r="C1360" s="361"/>
      <c r="D1360" s="358"/>
      <c r="E1360" s="358"/>
      <c r="F1360" s="358"/>
      <c r="G1360" s="358"/>
      <c r="H1360" s="361"/>
      <c r="I1360" s="355"/>
      <c r="J1360" s="355"/>
      <c r="K1360" s="157" t="s">
        <v>776</v>
      </c>
      <c r="L1360" s="159"/>
    </row>
    <row r="1361" spans="1:12" s="151" customFormat="1" ht="12.6" customHeight="1" x14ac:dyDescent="0.3">
      <c r="A1361" s="146"/>
      <c r="B1361" s="359"/>
      <c r="C1361" s="362"/>
      <c r="D1361" s="359"/>
      <c r="E1361" s="359"/>
      <c r="F1361" s="359"/>
      <c r="G1361" s="359"/>
      <c r="H1361" s="362"/>
      <c r="I1361" s="356"/>
      <c r="J1361" s="356"/>
      <c r="K1361" s="157" t="s">
        <v>777</v>
      </c>
      <c r="L1361" s="159"/>
    </row>
    <row r="1362" spans="1:12" s="151" customFormat="1" ht="12.6" customHeight="1" x14ac:dyDescent="0.3">
      <c r="A1362" s="146"/>
      <c r="B1362" s="146"/>
      <c r="C1362" s="147"/>
      <c r="D1362" s="148"/>
      <c r="E1362" s="148"/>
      <c r="F1362" s="148"/>
      <c r="G1362" s="149"/>
      <c r="H1362" s="150"/>
      <c r="I1362" s="149"/>
      <c r="J1362" s="158"/>
      <c r="K1362" s="157"/>
      <c r="L1362" s="159"/>
    </row>
    <row r="1363" spans="1:12" s="151" customFormat="1" ht="12.6" customHeight="1" x14ac:dyDescent="0.3">
      <c r="A1363" s="146"/>
      <c r="B1363" s="357" t="s">
        <v>194</v>
      </c>
      <c r="C1363" s="360">
        <v>24</v>
      </c>
      <c r="D1363" s="357">
        <v>8.1</v>
      </c>
      <c r="E1363" s="357">
        <v>18.600000000000001</v>
      </c>
      <c r="F1363" s="357">
        <v>150.66</v>
      </c>
      <c r="G1363" s="357">
        <v>180.18935999999999</v>
      </c>
      <c r="H1363" s="360" t="s">
        <v>526</v>
      </c>
      <c r="I1363" s="354" t="s">
        <v>14</v>
      </c>
      <c r="J1363" s="354" t="s">
        <v>320</v>
      </c>
      <c r="K1363" s="157" t="s">
        <v>772</v>
      </c>
      <c r="L1363" s="159"/>
    </row>
    <row r="1364" spans="1:12" s="151" customFormat="1" ht="12.6" customHeight="1" x14ac:dyDescent="0.3">
      <c r="A1364" s="146"/>
      <c r="B1364" s="358"/>
      <c r="C1364" s="361"/>
      <c r="D1364" s="358"/>
      <c r="E1364" s="358"/>
      <c r="F1364" s="358"/>
      <c r="G1364" s="358"/>
      <c r="H1364" s="361"/>
      <c r="I1364" s="355"/>
      <c r="J1364" s="355"/>
      <c r="K1364" s="157" t="s">
        <v>773</v>
      </c>
      <c r="L1364" s="159"/>
    </row>
    <row r="1365" spans="1:12" s="151" customFormat="1" ht="12.6" customHeight="1" x14ac:dyDescent="0.3">
      <c r="A1365" s="146"/>
      <c r="B1365" s="358"/>
      <c r="C1365" s="361"/>
      <c r="D1365" s="358"/>
      <c r="E1365" s="358"/>
      <c r="F1365" s="358"/>
      <c r="G1365" s="358"/>
      <c r="H1365" s="361"/>
      <c r="I1365" s="355"/>
      <c r="J1365" s="355"/>
      <c r="K1365" s="157" t="s">
        <v>774</v>
      </c>
      <c r="L1365" s="159"/>
    </row>
    <row r="1366" spans="1:12" s="151" customFormat="1" ht="12.6" customHeight="1" x14ac:dyDescent="0.3">
      <c r="A1366" s="146"/>
      <c r="B1366" s="358"/>
      <c r="C1366" s="361"/>
      <c r="D1366" s="358"/>
      <c r="E1366" s="358"/>
      <c r="F1366" s="358"/>
      <c r="G1366" s="358"/>
      <c r="H1366" s="361"/>
      <c r="I1366" s="355"/>
      <c r="J1366" s="355"/>
      <c r="K1366" s="157" t="s">
        <v>775</v>
      </c>
      <c r="L1366" s="159"/>
    </row>
    <row r="1367" spans="1:12" s="151" customFormat="1" ht="12.6" customHeight="1" x14ac:dyDescent="0.3">
      <c r="A1367" s="146"/>
      <c r="B1367" s="358"/>
      <c r="C1367" s="361"/>
      <c r="D1367" s="358"/>
      <c r="E1367" s="358"/>
      <c r="F1367" s="358"/>
      <c r="G1367" s="358"/>
      <c r="H1367" s="361"/>
      <c r="I1367" s="355"/>
      <c r="J1367" s="355"/>
      <c r="K1367" s="157" t="s">
        <v>776</v>
      </c>
      <c r="L1367" s="159"/>
    </row>
    <row r="1368" spans="1:12" s="151" customFormat="1" ht="12.6" customHeight="1" x14ac:dyDescent="0.3">
      <c r="A1368" s="146"/>
      <c r="B1368" s="359"/>
      <c r="C1368" s="362"/>
      <c r="D1368" s="359"/>
      <c r="E1368" s="359"/>
      <c r="F1368" s="359"/>
      <c r="G1368" s="359"/>
      <c r="H1368" s="362"/>
      <c r="I1368" s="356"/>
      <c r="J1368" s="356"/>
      <c r="K1368" s="157" t="s">
        <v>777</v>
      </c>
      <c r="L1368" s="159"/>
    </row>
    <row r="1369" spans="1:12" s="151" customFormat="1" ht="12.6" customHeight="1" x14ac:dyDescent="0.3">
      <c r="A1369" s="146"/>
      <c r="B1369" s="146"/>
      <c r="C1369" s="147"/>
      <c r="D1369" s="148"/>
      <c r="E1369" s="148"/>
      <c r="F1369" s="148"/>
      <c r="G1369" s="149"/>
      <c r="H1369" s="150"/>
      <c r="I1369" s="149"/>
      <c r="J1369" s="158"/>
      <c r="K1369" s="157"/>
      <c r="L1369" s="159"/>
    </row>
    <row r="1370" spans="1:12" s="151" customFormat="1" ht="12.6" customHeight="1" x14ac:dyDescent="0.3">
      <c r="A1370" s="146"/>
      <c r="B1370" s="357" t="s">
        <v>194</v>
      </c>
      <c r="C1370" s="360">
        <v>25</v>
      </c>
      <c r="D1370" s="357">
        <v>8.1</v>
      </c>
      <c r="E1370" s="357">
        <v>18.600000000000001</v>
      </c>
      <c r="F1370" s="357">
        <v>150.66</v>
      </c>
      <c r="G1370" s="357">
        <v>180.18935999999999</v>
      </c>
      <c r="H1370" s="360" t="s">
        <v>527</v>
      </c>
      <c r="I1370" s="354" t="s">
        <v>14</v>
      </c>
      <c r="J1370" s="354" t="s">
        <v>320</v>
      </c>
      <c r="K1370" s="157" t="s">
        <v>772</v>
      </c>
      <c r="L1370" s="159"/>
    </row>
    <row r="1371" spans="1:12" s="151" customFormat="1" ht="12.6" customHeight="1" x14ac:dyDescent="0.3">
      <c r="A1371" s="146"/>
      <c r="B1371" s="358"/>
      <c r="C1371" s="361"/>
      <c r="D1371" s="358"/>
      <c r="E1371" s="358"/>
      <c r="F1371" s="358"/>
      <c r="G1371" s="358"/>
      <c r="H1371" s="361"/>
      <c r="I1371" s="355"/>
      <c r="J1371" s="355"/>
      <c r="K1371" s="157" t="s">
        <v>773</v>
      </c>
      <c r="L1371" s="159"/>
    </row>
    <row r="1372" spans="1:12" s="151" customFormat="1" ht="12.6" customHeight="1" x14ac:dyDescent="0.3">
      <c r="A1372" s="146"/>
      <c r="B1372" s="358"/>
      <c r="C1372" s="361"/>
      <c r="D1372" s="358"/>
      <c r="E1372" s="358"/>
      <c r="F1372" s="358"/>
      <c r="G1372" s="358"/>
      <c r="H1372" s="361"/>
      <c r="I1372" s="355"/>
      <c r="J1372" s="355"/>
      <c r="K1372" s="157" t="s">
        <v>774</v>
      </c>
      <c r="L1372" s="159"/>
    </row>
    <row r="1373" spans="1:12" s="151" customFormat="1" ht="12.6" customHeight="1" x14ac:dyDescent="0.3">
      <c r="A1373" s="146"/>
      <c r="B1373" s="358"/>
      <c r="C1373" s="361"/>
      <c r="D1373" s="358"/>
      <c r="E1373" s="358"/>
      <c r="F1373" s="358"/>
      <c r="G1373" s="358"/>
      <c r="H1373" s="361"/>
      <c r="I1373" s="355"/>
      <c r="J1373" s="355"/>
      <c r="K1373" s="157" t="s">
        <v>775</v>
      </c>
      <c r="L1373" s="159"/>
    </row>
    <row r="1374" spans="1:12" s="151" customFormat="1" ht="12.6" customHeight="1" x14ac:dyDescent="0.3">
      <c r="A1374" s="146"/>
      <c r="B1374" s="358"/>
      <c r="C1374" s="361"/>
      <c r="D1374" s="358"/>
      <c r="E1374" s="358"/>
      <c r="F1374" s="358"/>
      <c r="G1374" s="358"/>
      <c r="H1374" s="361"/>
      <c r="I1374" s="355"/>
      <c r="J1374" s="355"/>
      <c r="K1374" s="157" t="s">
        <v>776</v>
      </c>
      <c r="L1374" s="159"/>
    </row>
    <row r="1375" spans="1:12" s="151" customFormat="1" ht="12.6" customHeight="1" x14ac:dyDescent="0.3">
      <c r="A1375" s="146"/>
      <c r="B1375" s="359"/>
      <c r="C1375" s="362"/>
      <c r="D1375" s="359"/>
      <c r="E1375" s="359"/>
      <c r="F1375" s="359"/>
      <c r="G1375" s="359"/>
      <c r="H1375" s="362"/>
      <c r="I1375" s="356"/>
      <c r="J1375" s="356"/>
      <c r="K1375" s="157" t="s">
        <v>777</v>
      </c>
      <c r="L1375" s="159"/>
    </row>
    <row r="1376" spans="1:12" s="151" customFormat="1" ht="12.6" customHeight="1" x14ac:dyDescent="0.3">
      <c r="A1376" s="146"/>
      <c r="B1376" s="146"/>
      <c r="C1376" s="147"/>
      <c r="D1376" s="148"/>
      <c r="E1376" s="148"/>
      <c r="F1376" s="148"/>
      <c r="G1376" s="149"/>
      <c r="H1376" s="150"/>
      <c r="I1376" s="149"/>
      <c r="J1376" s="158"/>
      <c r="K1376" s="157"/>
      <c r="L1376" s="159"/>
    </row>
    <row r="1377" spans="1:12" s="151" customFormat="1" ht="12.6" customHeight="1" x14ac:dyDescent="0.3">
      <c r="A1377" s="146"/>
      <c r="B1377" s="357" t="s">
        <v>194</v>
      </c>
      <c r="C1377" s="360">
        <v>26</v>
      </c>
      <c r="D1377" s="357">
        <v>8.1</v>
      </c>
      <c r="E1377" s="357">
        <v>18.600000000000001</v>
      </c>
      <c r="F1377" s="357">
        <v>150.66</v>
      </c>
      <c r="G1377" s="357">
        <v>180.18935999999999</v>
      </c>
      <c r="H1377" s="360" t="s">
        <v>528</v>
      </c>
      <c r="I1377" s="354" t="s">
        <v>14</v>
      </c>
      <c r="J1377" s="354" t="s">
        <v>320</v>
      </c>
      <c r="K1377" s="157" t="s">
        <v>772</v>
      </c>
      <c r="L1377" s="159"/>
    </row>
    <row r="1378" spans="1:12" s="151" customFormat="1" ht="12.6" customHeight="1" x14ac:dyDescent="0.3">
      <c r="A1378" s="146"/>
      <c r="B1378" s="358"/>
      <c r="C1378" s="361"/>
      <c r="D1378" s="358"/>
      <c r="E1378" s="358"/>
      <c r="F1378" s="358"/>
      <c r="G1378" s="358"/>
      <c r="H1378" s="361"/>
      <c r="I1378" s="355"/>
      <c r="J1378" s="355"/>
      <c r="K1378" s="157" t="s">
        <v>773</v>
      </c>
      <c r="L1378" s="159"/>
    </row>
    <row r="1379" spans="1:12" s="151" customFormat="1" ht="12.6" customHeight="1" x14ac:dyDescent="0.3">
      <c r="A1379" s="146"/>
      <c r="B1379" s="358"/>
      <c r="C1379" s="361"/>
      <c r="D1379" s="358"/>
      <c r="E1379" s="358"/>
      <c r="F1379" s="358"/>
      <c r="G1379" s="358"/>
      <c r="H1379" s="361"/>
      <c r="I1379" s="355"/>
      <c r="J1379" s="355"/>
      <c r="K1379" s="157" t="s">
        <v>774</v>
      </c>
      <c r="L1379" s="159"/>
    </row>
    <row r="1380" spans="1:12" s="151" customFormat="1" ht="12.6" customHeight="1" x14ac:dyDescent="0.3">
      <c r="A1380" s="146"/>
      <c r="B1380" s="358"/>
      <c r="C1380" s="361"/>
      <c r="D1380" s="358"/>
      <c r="E1380" s="358"/>
      <c r="F1380" s="358"/>
      <c r="G1380" s="358"/>
      <c r="H1380" s="361"/>
      <c r="I1380" s="355"/>
      <c r="J1380" s="355"/>
      <c r="K1380" s="157" t="s">
        <v>775</v>
      </c>
      <c r="L1380" s="159"/>
    </row>
    <row r="1381" spans="1:12" s="151" customFormat="1" ht="12.6" customHeight="1" x14ac:dyDescent="0.3">
      <c r="A1381" s="146"/>
      <c r="B1381" s="358"/>
      <c r="C1381" s="361"/>
      <c r="D1381" s="358"/>
      <c r="E1381" s="358"/>
      <c r="F1381" s="358"/>
      <c r="G1381" s="358"/>
      <c r="H1381" s="361"/>
      <c r="I1381" s="355"/>
      <c r="J1381" s="355"/>
      <c r="K1381" s="157" t="s">
        <v>776</v>
      </c>
      <c r="L1381" s="159"/>
    </row>
    <row r="1382" spans="1:12" s="151" customFormat="1" ht="12.6" customHeight="1" x14ac:dyDescent="0.3">
      <c r="A1382" s="146"/>
      <c r="B1382" s="359"/>
      <c r="C1382" s="362"/>
      <c r="D1382" s="359"/>
      <c r="E1382" s="359"/>
      <c r="F1382" s="359"/>
      <c r="G1382" s="359"/>
      <c r="H1382" s="362"/>
      <c r="I1382" s="356"/>
      <c r="J1382" s="356"/>
      <c r="K1382" s="157" t="s">
        <v>777</v>
      </c>
      <c r="L1382" s="159"/>
    </row>
    <row r="1383" spans="1:12" s="151" customFormat="1" ht="12.6" customHeight="1" x14ac:dyDescent="0.3">
      <c r="A1383" s="146"/>
      <c r="B1383" s="146"/>
      <c r="C1383" s="147"/>
      <c r="D1383" s="148"/>
      <c r="E1383" s="148"/>
      <c r="F1383" s="148"/>
      <c r="G1383" s="149"/>
      <c r="H1383" s="150"/>
      <c r="I1383" s="149"/>
      <c r="J1383" s="158"/>
      <c r="K1383" s="157"/>
      <c r="L1383" s="159"/>
    </row>
    <row r="1384" spans="1:12" s="151" customFormat="1" ht="12.6" customHeight="1" x14ac:dyDescent="0.3">
      <c r="A1384" s="146"/>
      <c r="B1384" s="357" t="s">
        <v>194</v>
      </c>
      <c r="C1384" s="360">
        <v>27</v>
      </c>
      <c r="D1384" s="357">
        <v>8.1</v>
      </c>
      <c r="E1384" s="357">
        <v>18.600000000000001</v>
      </c>
      <c r="F1384" s="357">
        <v>150.66</v>
      </c>
      <c r="G1384" s="357">
        <v>180.18935999999999</v>
      </c>
      <c r="H1384" s="360" t="s">
        <v>529</v>
      </c>
      <c r="I1384" s="354" t="s">
        <v>14</v>
      </c>
      <c r="J1384" s="354" t="s">
        <v>320</v>
      </c>
      <c r="K1384" s="157" t="s">
        <v>772</v>
      </c>
      <c r="L1384" s="159"/>
    </row>
    <row r="1385" spans="1:12" s="151" customFormat="1" ht="12.6" customHeight="1" x14ac:dyDescent="0.3">
      <c r="A1385" s="146"/>
      <c r="B1385" s="358"/>
      <c r="C1385" s="361"/>
      <c r="D1385" s="358"/>
      <c r="E1385" s="358"/>
      <c r="F1385" s="358"/>
      <c r="G1385" s="358"/>
      <c r="H1385" s="361"/>
      <c r="I1385" s="355"/>
      <c r="J1385" s="355"/>
      <c r="K1385" s="157" t="s">
        <v>773</v>
      </c>
      <c r="L1385" s="159"/>
    </row>
    <row r="1386" spans="1:12" s="151" customFormat="1" ht="12.6" customHeight="1" x14ac:dyDescent="0.3">
      <c r="A1386" s="146"/>
      <c r="B1386" s="358"/>
      <c r="C1386" s="361"/>
      <c r="D1386" s="358"/>
      <c r="E1386" s="358"/>
      <c r="F1386" s="358"/>
      <c r="G1386" s="358"/>
      <c r="H1386" s="361"/>
      <c r="I1386" s="355"/>
      <c r="J1386" s="355"/>
      <c r="K1386" s="157" t="s">
        <v>774</v>
      </c>
      <c r="L1386" s="159"/>
    </row>
    <row r="1387" spans="1:12" s="151" customFormat="1" ht="12.6" customHeight="1" x14ac:dyDescent="0.3">
      <c r="A1387" s="146"/>
      <c r="B1387" s="358"/>
      <c r="C1387" s="361"/>
      <c r="D1387" s="358"/>
      <c r="E1387" s="358"/>
      <c r="F1387" s="358"/>
      <c r="G1387" s="358"/>
      <c r="H1387" s="361"/>
      <c r="I1387" s="355"/>
      <c r="J1387" s="355"/>
      <c r="K1387" s="157" t="s">
        <v>775</v>
      </c>
      <c r="L1387" s="159"/>
    </row>
    <row r="1388" spans="1:12" s="151" customFormat="1" ht="12.6" customHeight="1" x14ac:dyDescent="0.3">
      <c r="A1388" s="146"/>
      <c r="B1388" s="358"/>
      <c r="C1388" s="361"/>
      <c r="D1388" s="358"/>
      <c r="E1388" s="358"/>
      <c r="F1388" s="358"/>
      <c r="G1388" s="358"/>
      <c r="H1388" s="361"/>
      <c r="I1388" s="355"/>
      <c r="J1388" s="355"/>
      <c r="K1388" s="157" t="s">
        <v>776</v>
      </c>
      <c r="L1388" s="159"/>
    </row>
    <row r="1389" spans="1:12" s="151" customFormat="1" ht="12.6" customHeight="1" x14ac:dyDescent="0.3">
      <c r="A1389" s="146"/>
      <c r="B1389" s="359"/>
      <c r="C1389" s="362"/>
      <c r="D1389" s="359"/>
      <c r="E1389" s="359"/>
      <c r="F1389" s="359"/>
      <c r="G1389" s="359"/>
      <c r="H1389" s="362"/>
      <c r="I1389" s="356"/>
      <c r="J1389" s="356"/>
      <c r="K1389" s="157" t="s">
        <v>777</v>
      </c>
      <c r="L1389" s="159"/>
    </row>
    <row r="1390" spans="1:12" s="151" customFormat="1" ht="12.6" customHeight="1" x14ac:dyDescent="0.3">
      <c r="A1390" s="146"/>
      <c r="B1390" s="146"/>
      <c r="C1390" s="147"/>
      <c r="D1390" s="148"/>
      <c r="E1390" s="148"/>
      <c r="F1390" s="148"/>
      <c r="G1390" s="149"/>
      <c r="H1390" s="150"/>
      <c r="I1390" s="149"/>
      <c r="J1390" s="158"/>
      <c r="K1390" s="157"/>
      <c r="L1390" s="159"/>
    </row>
    <row r="1391" spans="1:12" s="151" customFormat="1" ht="12.6" customHeight="1" x14ac:dyDescent="0.3">
      <c r="A1391" s="146"/>
      <c r="B1391" s="357" t="s">
        <v>194</v>
      </c>
      <c r="C1391" s="360">
        <v>28</v>
      </c>
      <c r="D1391" s="357">
        <v>8.1</v>
      </c>
      <c r="E1391" s="357">
        <v>18.600000000000001</v>
      </c>
      <c r="F1391" s="357">
        <v>150.66</v>
      </c>
      <c r="G1391" s="357">
        <v>180.18935999999999</v>
      </c>
      <c r="H1391" s="360" t="s">
        <v>530</v>
      </c>
      <c r="I1391" s="354" t="s">
        <v>14</v>
      </c>
      <c r="J1391" s="354" t="s">
        <v>320</v>
      </c>
      <c r="K1391" s="157" t="s">
        <v>772</v>
      </c>
      <c r="L1391" s="159"/>
    </row>
    <row r="1392" spans="1:12" s="151" customFormat="1" ht="12.6" customHeight="1" x14ac:dyDescent="0.3">
      <c r="A1392" s="146"/>
      <c r="B1392" s="358"/>
      <c r="C1392" s="361"/>
      <c r="D1392" s="358"/>
      <c r="E1392" s="358"/>
      <c r="F1392" s="358"/>
      <c r="G1392" s="358"/>
      <c r="H1392" s="361"/>
      <c r="I1392" s="355"/>
      <c r="J1392" s="355"/>
      <c r="K1392" s="157" t="s">
        <v>773</v>
      </c>
      <c r="L1392" s="159"/>
    </row>
    <row r="1393" spans="1:12" s="151" customFormat="1" ht="12.6" customHeight="1" x14ac:dyDescent="0.3">
      <c r="A1393" s="146"/>
      <c r="B1393" s="358"/>
      <c r="C1393" s="361"/>
      <c r="D1393" s="358"/>
      <c r="E1393" s="358"/>
      <c r="F1393" s="358"/>
      <c r="G1393" s="358"/>
      <c r="H1393" s="361"/>
      <c r="I1393" s="355"/>
      <c r="J1393" s="355"/>
      <c r="K1393" s="157" t="s">
        <v>774</v>
      </c>
      <c r="L1393" s="159"/>
    </row>
    <row r="1394" spans="1:12" s="151" customFormat="1" ht="12.6" customHeight="1" x14ac:dyDescent="0.3">
      <c r="A1394" s="146"/>
      <c r="B1394" s="358"/>
      <c r="C1394" s="361"/>
      <c r="D1394" s="358"/>
      <c r="E1394" s="358"/>
      <c r="F1394" s="358"/>
      <c r="G1394" s="358"/>
      <c r="H1394" s="361"/>
      <c r="I1394" s="355"/>
      <c r="J1394" s="355"/>
      <c r="K1394" s="157" t="s">
        <v>775</v>
      </c>
      <c r="L1394" s="159"/>
    </row>
    <row r="1395" spans="1:12" s="151" customFormat="1" ht="12.6" customHeight="1" x14ac:dyDescent="0.3">
      <c r="A1395" s="146"/>
      <c r="B1395" s="358"/>
      <c r="C1395" s="361"/>
      <c r="D1395" s="358"/>
      <c r="E1395" s="358"/>
      <c r="F1395" s="358"/>
      <c r="G1395" s="358"/>
      <c r="H1395" s="361"/>
      <c r="I1395" s="355"/>
      <c r="J1395" s="355"/>
      <c r="K1395" s="157" t="s">
        <v>776</v>
      </c>
      <c r="L1395" s="159"/>
    </row>
    <row r="1396" spans="1:12" s="151" customFormat="1" ht="12.6" customHeight="1" x14ac:dyDescent="0.3">
      <c r="A1396" s="146"/>
      <c r="B1396" s="359"/>
      <c r="C1396" s="362"/>
      <c r="D1396" s="359"/>
      <c r="E1396" s="359"/>
      <c r="F1396" s="359"/>
      <c r="G1396" s="359"/>
      <c r="H1396" s="362"/>
      <c r="I1396" s="356"/>
      <c r="J1396" s="356"/>
      <c r="K1396" s="157" t="s">
        <v>777</v>
      </c>
      <c r="L1396" s="159"/>
    </row>
    <row r="1397" spans="1:12" s="151" customFormat="1" ht="12.6" customHeight="1" x14ac:dyDescent="0.3">
      <c r="A1397" s="146"/>
      <c r="B1397" s="146"/>
      <c r="C1397" s="147"/>
      <c r="D1397" s="148"/>
      <c r="E1397" s="148"/>
      <c r="F1397" s="148"/>
      <c r="G1397" s="149"/>
      <c r="H1397" s="150"/>
      <c r="I1397" s="149"/>
      <c r="J1397" s="158"/>
      <c r="K1397" s="157"/>
      <c r="L1397" s="159"/>
    </row>
    <row r="1398" spans="1:12" s="151" customFormat="1" ht="12.6" customHeight="1" x14ac:dyDescent="0.3">
      <c r="A1398" s="146"/>
      <c r="B1398" s="357" t="s">
        <v>194</v>
      </c>
      <c r="C1398" s="360">
        <v>29</v>
      </c>
      <c r="D1398" s="357">
        <v>8.1</v>
      </c>
      <c r="E1398" s="357">
        <v>18.600000000000001</v>
      </c>
      <c r="F1398" s="357">
        <v>150.66</v>
      </c>
      <c r="G1398" s="357">
        <v>180.18935999999999</v>
      </c>
      <c r="H1398" s="360" t="s">
        <v>531</v>
      </c>
      <c r="I1398" s="354" t="s">
        <v>14</v>
      </c>
      <c r="J1398" s="354" t="s">
        <v>320</v>
      </c>
      <c r="K1398" s="157" t="s">
        <v>772</v>
      </c>
      <c r="L1398" s="159"/>
    </row>
    <row r="1399" spans="1:12" s="151" customFormat="1" ht="12.6" customHeight="1" x14ac:dyDescent="0.3">
      <c r="A1399" s="146"/>
      <c r="B1399" s="358"/>
      <c r="C1399" s="361"/>
      <c r="D1399" s="358"/>
      <c r="E1399" s="358"/>
      <c r="F1399" s="358"/>
      <c r="G1399" s="358"/>
      <c r="H1399" s="361"/>
      <c r="I1399" s="355"/>
      <c r="J1399" s="355"/>
      <c r="K1399" s="157" t="s">
        <v>773</v>
      </c>
      <c r="L1399" s="159"/>
    </row>
    <row r="1400" spans="1:12" s="151" customFormat="1" ht="12.6" customHeight="1" x14ac:dyDescent="0.3">
      <c r="A1400" s="146"/>
      <c r="B1400" s="358"/>
      <c r="C1400" s="361"/>
      <c r="D1400" s="358"/>
      <c r="E1400" s="358"/>
      <c r="F1400" s="358"/>
      <c r="G1400" s="358"/>
      <c r="H1400" s="361"/>
      <c r="I1400" s="355"/>
      <c r="J1400" s="355"/>
      <c r="K1400" s="157" t="s">
        <v>774</v>
      </c>
      <c r="L1400" s="159"/>
    </row>
    <row r="1401" spans="1:12" s="151" customFormat="1" ht="12.6" customHeight="1" x14ac:dyDescent="0.3">
      <c r="A1401" s="146"/>
      <c r="B1401" s="358"/>
      <c r="C1401" s="361"/>
      <c r="D1401" s="358"/>
      <c r="E1401" s="358"/>
      <c r="F1401" s="358"/>
      <c r="G1401" s="358"/>
      <c r="H1401" s="361"/>
      <c r="I1401" s="355"/>
      <c r="J1401" s="355"/>
      <c r="K1401" s="157" t="s">
        <v>775</v>
      </c>
      <c r="L1401" s="159"/>
    </row>
    <row r="1402" spans="1:12" s="151" customFormat="1" ht="12.6" customHeight="1" x14ac:dyDescent="0.3">
      <c r="A1402" s="146"/>
      <c r="B1402" s="358"/>
      <c r="C1402" s="361"/>
      <c r="D1402" s="358"/>
      <c r="E1402" s="358"/>
      <c r="F1402" s="358"/>
      <c r="G1402" s="358"/>
      <c r="H1402" s="361"/>
      <c r="I1402" s="355"/>
      <c r="J1402" s="355"/>
      <c r="K1402" s="157" t="s">
        <v>776</v>
      </c>
      <c r="L1402" s="159"/>
    </row>
    <row r="1403" spans="1:12" s="151" customFormat="1" ht="12.6" customHeight="1" x14ac:dyDescent="0.3">
      <c r="A1403" s="146"/>
      <c r="B1403" s="359"/>
      <c r="C1403" s="362"/>
      <c r="D1403" s="359"/>
      <c r="E1403" s="359"/>
      <c r="F1403" s="359"/>
      <c r="G1403" s="359"/>
      <c r="H1403" s="362"/>
      <c r="I1403" s="356"/>
      <c r="J1403" s="356"/>
      <c r="K1403" s="157" t="s">
        <v>777</v>
      </c>
      <c r="L1403" s="159"/>
    </row>
    <row r="1404" spans="1:12" s="151" customFormat="1" ht="12.6" customHeight="1" x14ac:dyDescent="0.3">
      <c r="A1404" s="146"/>
      <c r="B1404" s="146"/>
      <c r="C1404" s="147"/>
      <c r="D1404" s="148"/>
      <c r="E1404" s="148"/>
      <c r="F1404" s="148"/>
      <c r="G1404" s="149"/>
      <c r="H1404" s="150"/>
      <c r="I1404" s="149"/>
      <c r="J1404" s="158"/>
      <c r="K1404" s="157"/>
      <c r="L1404" s="159"/>
    </row>
    <row r="1405" spans="1:12" s="151" customFormat="1" ht="12.6" customHeight="1" x14ac:dyDescent="0.3">
      <c r="A1405" s="146"/>
      <c r="B1405" s="357" t="s">
        <v>194</v>
      </c>
      <c r="C1405" s="360">
        <v>30</v>
      </c>
      <c r="D1405" s="357">
        <v>8.1</v>
      </c>
      <c r="E1405" s="357">
        <v>18.600000000000001</v>
      </c>
      <c r="F1405" s="357">
        <v>150.66</v>
      </c>
      <c r="G1405" s="357">
        <v>180.18935999999999</v>
      </c>
      <c r="H1405" s="360" t="s">
        <v>532</v>
      </c>
      <c r="I1405" s="354" t="s">
        <v>14</v>
      </c>
      <c r="J1405" s="354" t="s">
        <v>320</v>
      </c>
      <c r="K1405" s="157" t="s">
        <v>772</v>
      </c>
      <c r="L1405" s="159"/>
    </row>
    <row r="1406" spans="1:12" s="151" customFormat="1" ht="12.6" customHeight="1" x14ac:dyDescent="0.3">
      <c r="A1406" s="146"/>
      <c r="B1406" s="358"/>
      <c r="C1406" s="361"/>
      <c r="D1406" s="358"/>
      <c r="E1406" s="358"/>
      <c r="F1406" s="358"/>
      <c r="G1406" s="358"/>
      <c r="H1406" s="361"/>
      <c r="I1406" s="355"/>
      <c r="J1406" s="355"/>
      <c r="K1406" s="157" t="s">
        <v>773</v>
      </c>
      <c r="L1406" s="159"/>
    </row>
    <row r="1407" spans="1:12" s="151" customFormat="1" ht="12.6" customHeight="1" x14ac:dyDescent="0.3">
      <c r="A1407" s="146"/>
      <c r="B1407" s="358"/>
      <c r="C1407" s="361"/>
      <c r="D1407" s="358"/>
      <c r="E1407" s="358"/>
      <c r="F1407" s="358"/>
      <c r="G1407" s="358"/>
      <c r="H1407" s="361"/>
      <c r="I1407" s="355"/>
      <c r="J1407" s="355"/>
      <c r="K1407" s="157" t="s">
        <v>774</v>
      </c>
      <c r="L1407" s="159"/>
    </row>
    <row r="1408" spans="1:12" s="151" customFormat="1" ht="12.6" customHeight="1" x14ac:dyDescent="0.3">
      <c r="A1408" s="146"/>
      <c r="B1408" s="358"/>
      <c r="C1408" s="361"/>
      <c r="D1408" s="358"/>
      <c r="E1408" s="358"/>
      <c r="F1408" s="358"/>
      <c r="G1408" s="358"/>
      <c r="H1408" s="361"/>
      <c r="I1408" s="355"/>
      <c r="J1408" s="355"/>
      <c r="K1408" s="157" t="s">
        <v>775</v>
      </c>
      <c r="L1408" s="159"/>
    </row>
    <row r="1409" spans="1:12" s="151" customFormat="1" ht="12.6" customHeight="1" x14ac:dyDescent="0.3">
      <c r="A1409" s="146"/>
      <c r="B1409" s="358"/>
      <c r="C1409" s="361"/>
      <c r="D1409" s="358"/>
      <c r="E1409" s="358"/>
      <c r="F1409" s="358"/>
      <c r="G1409" s="358"/>
      <c r="H1409" s="361"/>
      <c r="I1409" s="355"/>
      <c r="J1409" s="355"/>
      <c r="K1409" s="157" t="s">
        <v>776</v>
      </c>
      <c r="L1409" s="159"/>
    </row>
    <row r="1410" spans="1:12" s="151" customFormat="1" ht="12.6" customHeight="1" x14ac:dyDescent="0.3">
      <c r="A1410" s="146"/>
      <c r="B1410" s="359"/>
      <c r="C1410" s="362"/>
      <c r="D1410" s="359"/>
      <c r="E1410" s="359"/>
      <c r="F1410" s="359"/>
      <c r="G1410" s="359"/>
      <c r="H1410" s="362"/>
      <c r="I1410" s="356"/>
      <c r="J1410" s="356"/>
      <c r="K1410" s="157" t="s">
        <v>777</v>
      </c>
      <c r="L1410" s="159"/>
    </row>
    <row r="1411" spans="1:12" s="151" customFormat="1" ht="12.6" customHeight="1" x14ac:dyDescent="0.3">
      <c r="A1411" s="146"/>
      <c r="B1411" s="146"/>
      <c r="C1411" s="147"/>
      <c r="D1411" s="148"/>
      <c r="E1411" s="148"/>
      <c r="F1411" s="148"/>
      <c r="G1411" s="149"/>
      <c r="H1411" s="150"/>
      <c r="I1411" s="149"/>
      <c r="J1411" s="158"/>
      <c r="K1411" s="157"/>
      <c r="L1411" s="159"/>
    </row>
    <row r="1412" spans="1:12" s="151" customFormat="1" ht="12.6" customHeight="1" x14ac:dyDescent="0.3">
      <c r="A1412" s="146"/>
      <c r="B1412" s="357" t="s">
        <v>194</v>
      </c>
      <c r="C1412" s="360">
        <v>31</v>
      </c>
      <c r="D1412" s="357">
        <v>8.1</v>
      </c>
      <c r="E1412" s="357">
        <v>18.600000000000001</v>
      </c>
      <c r="F1412" s="357">
        <v>150.66</v>
      </c>
      <c r="G1412" s="357">
        <v>180.18935999999999</v>
      </c>
      <c r="H1412" s="360" t="s">
        <v>533</v>
      </c>
      <c r="I1412" s="354" t="s">
        <v>14</v>
      </c>
      <c r="J1412" s="354" t="s">
        <v>320</v>
      </c>
      <c r="K1412" s="157" t="s">
        <v>772</v>
      </c>
      <c r="L1412" s="159"/>
    </row>
    <row r="1413" spans="1:12" s="151" customFormat="1" ht="12.6" customHeight="1" x14ac:dyDescent="0.3">
      <c r="A1413" s="146"/>
      <c r="B1413" s="358"/>
      <c r="C1413" s="361"/>
      <c r="D1413" s="358"/>
      <c r="E1413" s="358"/>
      <c r="F1413" s="358"/>
      <c r="G1413" s="358"/>
      <c r="H1413" s="361"/>
      <c r="I1413" s="355"/>
      <c r="J1413" s="355"/>
      <c r="K1413" s="157" t="s">
        <v>773</v>
      </c>
      <c r="L1413" s="159"/>
    </row>
    <row r="1414" spans="1:12" s="151" customFormat="1" ht="12.6" customHeight="1" x14ac:dyDescent="0.3">
      <c r="A1414" s="146"/>
      <c r="B1414" s="358"/>
      <c r="C1414" s="361"/>
      <c r="D1414" s="358"/>
      <c r="E1414" s="358"/>
      <c r="F1414" s="358"/>
      <c r="G1414" s="358"/>
      <c r="H1414" s="361"/>
      <c r="I1414" s="355"/>
      <c r="J1414" s="355"/>
      <c r="K1414" s="157" t="s">
        <v>774</v>
      </c>
      <c r="L1414" s="159"/>
    </row>
    <row r="1415" spans="1:12" s="151" customFormat="1" ht="12.6" customHeight="1" x14ac:dyDescent="0.3">
      <c r="A1415" s="146"/>
      <c r="B1415" s="358"/>
      <c r="C1415" s="361"/>
      <c r="D1415" s="358"/>
      <c r="E1415" s="358"/>
      <c r="F1415" s="358"/>
      <c r="G1415" s="358"/>
      <c r="H1415" s="361"/>
      <c r="I1415" s="355"/>
      <c r="J1415" s="355"/>
      <c r="K1415" s="157" t="s">
        <v>775</v>
      </c>
      <c r="L1415" s="159"/>
    </row>
    <row r="1416" spans="1:12" s="151" customFormat="1" ht="12.6" customHeight="1" x14ac:dyDescent="0.3">
      <c r="A1416" s="146"/>
      <c r="B1416" s="358"/>
      <c r="C1416" s="361"/>
      <c r="D1416" s="358"/>
      <c r="E1416" s="358"/>
      <c r="F1416" s="358"/>
      <c r="G1416" s="358"/>
      <c r="H1416" s="361"/>
      <c r="I1416" s="355"/>
      <c r="J1416" s="355"/>
      <c r="K1416" s="157" t="s">
        <v>776</v>
      </c>
      <c r="L1416" s="159"/>
    </row>
    <row r="1417" spans="1:12" s="151" customFormat="1" ht="12.6" customHeight="1" x14ac:dyDescent="0.3">
      <c r="A1417" s="146"/>
      <c r="B1417" s="359"/>
      <c r="C1417" s="362"/>
      <c r="D1417" s="359"/>
      <c r="E1417" s="359"/>
      <c r="F1417" s="359"/>
      <c r="G1417" s="359"/>
      <c r="H1417" s="362"/>
      <c r="I1417" s="356"/>
      <c r="J1417" s="356"/>
      <c r="K1417" s="157" t="s">
        <v>777</v>
      </c>
      <c r="L1417" s="159"/>
    </row>
    <row r="1418" spans="1:12" s="151" customFormat="1" ht="12.6" customHeight="1" x14ac:dyDescent="0.3">
      <c r="A1418" s="146"/>
      <c r="B1418" s="146"/>
      <c r="C1418" s="147"/>
      <c r="D1418" s="148"/>
      <c r="E1418" s="148"/>
      <c r="F1418" s="148"/>
      <c r="G1418" s="149"/>
      <c r="H1418" s="150"/>
      <c r="I1418" s="149"/>
      <c r="J1418" s="158"/>
      <c r="K1418" s="157"/>
      <c r="L1418" s="159"/>
    </row>
    <row r="1419" spans="1:12" s="151" customFormat="1" ht="12.6" customHeight="1" x14ac:dyDescent="0.3">
      <c r="A1419" s="146"/>
      <c r="B1419" s="357" t="s">
        <v>194</v>
      </c>
      <c r="C1419" s="360">
        <v>32</v>
      </c>
      <c r="D1419" s="357">
        <v>8.1</v>
      </c>
      <c r="E1419" s="357">
        <v>18.600000000000001</v>
      </c>
      <c r="F1419" s="357">
        <v>150.66</v>
      </c>
      <c r="G1419" s="357">
        <v>180.18935999999999</v>
      </c>
      <c r="H1419" s="360" t="s">
        <v>534</v>
      </c>
      <c r="I1419" s="354" t="s">
        <v>14</v>
      </c>
      <c r="J1419" s="354" t="s">
        <v>320</v>
      </c>
      <c r="K1419" s="157" t="s">
        <v>772</v>
      </c>
      <c r="L1419" s="159"/>
    </row>
    <row r="1420" spans="1:12" s="151" customFormat="1" ht="12.6" customHeight="1" x14ac:dyDescent="0.3">
      <c r="A1420" s="146"/>
      <c r="B1420" s="358"/>
      <c r="C1420" s="361"/>
      <c r="D1420" s="358"/>
      <c r="E1420" s="358"/>
      <c r="F1420" s="358"/>
      <c r="G1420" s="358"/>
      <c r="H1420" s="361"/>
      <c r="I1420" s="355"/>
      <c r="J1420" s="355"/>
      <c r="K1420" s="157" t="s">
        <v>773</v>
      </c>
      <c r="L1420" s="159"/>
    </row>
    <row r="1421" spans="1:12" s="151" customFormat="1" ht="12.6" customHeight="1" x14ac:dyDescent="0.3">
      <c r="A1421" s="146"/>
      <c r="B1421" s="358"/>
      <c r="C1421" s="361"/>
      <c r="D1421" s="358"/>
      <c r="E1421" s="358"/>
      <c r="F1421" s="358"/>
      <c r="G1421" s="358"/>
      <c r="H1421" s="361"/>
      <c r="I1421" s="355"/>
      <c r="J1421" s="355"/>
      <c r="K1421" s="157" t="s">
        <v>774</v>
      </c>
      <c r="L1421" s="159"/>
    </row>
    <row r="1422" spans="1:12" s="151" customFormat="1" ht="12.6" customHeight="1" x14ac:dyDescent="0.3">
      <c r="A1422" s="146"/>
      <c r="B1422" s="358"/>
      <c r="C1422" s="361"/>
      <c r="D1422" s="358"/>
      <c r="E1422" s="358"/>
      <c r="F1422" s="358"/>
      <c r="G1422" s="358"/>
      <c r="H1422" s="361"/>
      <c r="I1422" s="355"/>
      <c r="J1422" s="355"/>
      <c r="K1422" s="157" t="s">
        <v>775</v>
      </c>
      <c r="L1422" s="159"/>
    </row>
    <row r="1423" spans="1:12" s="151" customFormat="1" ht="12.6" customHeight="1" x14ac:dyDescent="0.3">
      <c r="A1423" s="146"/>
      <c r="B1423" s="358"/>
      <c r="C1423" s="361"/>
      <c r="D1423" s="358"/>
      <c r="E1423" s="358"/>
      <c r="F1423" s="358"/>
      <c r="G1423" s="358"/>
      <c r="H1423" s="361"/>
      <c r="I1423" s="355"/>
      <c r="J1423" s="355"/>
      <c r="K1423" s="157" t="s">
        <v>776</v>
      </c>
      <c r="L1423" s="159"/>
    </row>
    <row r="1424" spans="1:12" s="151" customFormat="1" ht="12.6" customHeight="1" x14ac:dyDescent="0.3">
      <c r="A1424" s="146"/>
      <c r="B1424" s="359"/>
      <c r="C1424" s="362"/>
      <c r="D1424" s="359"/>
      <c r="E1424" s="359"/>
      <c r="F1424" s="359"/>
      <c r="G1424" s="359"/>
      <c r="H1424" s="362"/>
      <c r="I1424" s="356"/>
      <c r="J1424" s="356"/>
      <c r="K1424" s="157" t="s">
        <v>777</v>
      </c>
      <c r="L1424" s="159"/>
    </row>
    <row r="1425" spans="1:12" s="151" customFormat="1" ht="12.6" customHeight="1" x14ac:dyDescent="0.3">
      <c r="A1425" s="146"/>
      <c r="B1425" s="146"/>
      <c r="C1425" s="147"/>
      <c r="D1425" s="148"/>
      <c r="E1425" s="148"/>
      <c r="F1425" s="148"/>
      <c r="G1425" s="149"/>
      <c r="H1425" s="150"/>
      <c r="I1425" s="149"/>
      <c r="J1425" s="158"/>
      <c r="K1425" s="157"/>
      <c r="L1425" s="159"/>
    </row>
    <row r="1426" spans="1:12" s="151" customFormat="1" ht="12.6" customHeight="1" x14ac:dyDescent="0.3">
      <c r="A1426" s="146"/>
      <c r="B1426" s="357" t="s">
        <v>194</v>
      </c>
      <c r="C1426" s="360">
        <v>33</v>
      </c>
      <c r="D1426" s="357">
        <v>8.1</v>
      </c>
      <c r="E1426" s="357">
        <v>18.600000000000001</v>
      </c>
      <c r="F1426" s="357">
        <v>150.66</v>
      </c>
      <c r="G1426" s="357">
        <v>180.18935999999999</v>
      </c>
      <c r="H1426" s="360" t="s">
        <v>535</v>
      </c>
      <c r="I1426" s="354" t="s">
        <v>14</v>
      </c>
      <c r="J1426" s="354" t="s">
        <v>320</v>
      </c>
      <c r="K1426" s="157" t="s">
        <v>772</v>
      </c>
      <c r="L1426" s="159"/>
    </row>
    <row r="1427" spans="1:12" s="151" customFormat="1" ht="12.6" customHeight="1" x14ac:dyDescent="0.3">
      <c r="A1427" s="146"/>
      <c r="B1427" s="358"/>
      <c r="C1427" s="361"/>
      <c r="D1427" s="358"/>
      <c r="E1427" s="358"/>
      <c r="F1427" s="358"/>
      <c r="G1427" s="358"/>
      <c r="H1427" s="361"/>
      <c r="I1427" s="355"/>
      <c r="J1427" s="355"/>
      <c r="K1427" s="157" t="s">
        <v>773</v>
      </c>
      <c r="L1427" s="159"/>
    </row>
    <row r="1428" spans="1:12" s="151" customFormat="1" ht="12.6" customHeight="1" x14ac:dyDescent="0.3">
      <c r="A1428" s="146"/>
      <c r="B1428" s="358"/>
      <c r="C1428" s="361"/>
      <c r="D1428" s="358"/>
      <c r="E1428" s="358"/>
      <c r="F1428" s="358"/>
      <c r="G1428" s="358"/>
      <c r="H1428" s="361"/>
      <c r="I1428" s="355"/>
      <c r="J1428" s="355"/>
      <c r="K1428" s="157" t="s">
        <v>774</v>
      </c>
      <c r="L1428" s="159"/>
    </row>
    <row r="1429" spans="1:12" s="151" customFormat="1" ht="12.6" customHeight="1" x14ac:dyDescent="0.3">
      <c r="A1429" s="146"/>
      <c r="B1429" s="358"/>
      <c r="C1429" s="361"/>
      <c r="D1429" s="358"/>
      <c r="E1429" s="358"/>
      <c r="F1429" s="358"/>
      <c r="G1429" s="358"/>
      <c r="H1429" s="361"/>
      <c r="I1429" s="355"/>
      <c r="J1429" s="355"/>
      <c r="K1429" s="157" t="s">
        <v>775</v>
      </c>
      <c r="L1429" s="159"/>
    </row>
    <row r="1430" spans="1:12" s="151" customFormat="1" ht="12.6" customHeight="1" x14ac:dyDescent="0.3">
      <c r="A1430" s="146"/>
      <c r="B1430" s="358"/>
      <c r="C1430" s="361"/>
      <c r="D1430" s="358"/>
      <c r="E1430" s="358"/>
      <c r="F1430" s="358"/>
      <c r="G1430" s="358"/>
      <c r="H1430" s="361"/>
      <c r="I1430" s="355"/>
      <c r="J1430" s="355"/>
      <c r="K1430" s="157" t="s">
        <v>776</v>
      </c>
      <c r="L1430" s="159"/>
    </row>
    <row r="1431" spans="1:12" s="151" customFormat="1" ht="12.6" customHeight="1" x14ac:dyDescent="0.3">
      <c r="A1431" s="146"/>
      <c r="B1431" s="359"/>
      <c r="C1431" s="362"/>
      <c r="D1431" s="359"/>
      <c r="E1431" s="359"/>
      <c r="F1431" s="359"/>
      <c r="G1431" s="359"/>
      <c r="H1431" s="362"/>
      <c r="I1431" s="356"/>
      <c r="J1431" s="356"/>
      <c r="K1431" s="157" t="s">
        <v>777</v>
      </c>
      <c r="L1431" s="159"/>
    </row>
    <row r="1432" spans="1:12" s="151" customFormat="1" ht="12.6" customHeight="1" x14ac:dyDescent="0.3">
      <c r="A1432" s="146"/>
      <c r="B1432" s="146"/>
      <c r="C1432" s="147"/>
      <c r="D1432" s="148"/>
      <c r="E1432" s="148"/>
      <c r="F1432" s="148"/>
      <c r="G1432" s="149"/>
      <c r="H1432" s="150"/>
      <c r="I1432" s="149"/>
      <c r="J1432" s="158"/>
      <c r="K1432" s="157"/>
      <c r="L1432" s="159"/>
    </row>
    <row r="1433" spans="1:12" s="151" customFormat="1" ht="12.6" customHeight="1" x14ac:dyDescent="0.3">
      <c r="A1433" s="146"/>
      <c r="B1433" s="357" t="s">
        <v>194</v>
      </c>
      <c r="C1433" s="360">
        <v>34</v>
      </c>
      <c r="D1433" s="357">
        <v>8.1</v>
      </c>
      <c r="E1433" s="357">
        <v>18.600000000000001</v>
      </c>
      <c r="F1433" s="357">
        <v>150.66</v>
      </c>
      <c r="G1433" s="357">
        <v>180.18935999999999</v>
      </c>
      <c r="H1433" s="360" t="s">
        <v>536</v>
      </c>
      <c r="I1433" s="354" t="s">
        <v>14</v>
      </c>
      <c r="J1433" s="354" t="s">
        <v>320</v>
      </c>
      <c r="K1433" s="157" t="s">
        <v>772</v>
      </c>
      <c r="L1433" s="159"/>
    </row>
    <row r="1434" spans="1:12" s="151" customFormat="1" ht="12.6" customHeight="1" x14ac:dyDescent="0.3">
      <c r="A1434" s="146"/>
      <c r="B1434" s="358"/>
      <c r="C1434" s="361"/>
      <c r="D1434" s="358"/>
      <c r="E1434" s="358"/>
      <c r="F1434" s="358"/>
      <c r="G1434" s="358"/>
      <c r="H1434" s="361"/>
      <c r="I1434" s="355"/>
      <c r="J1434" s="355"/>
      <c r="K1434" s="157" t="s">
        <v>773</v>
      </c>
      <c r="L1434" s="159"/>
    </row>
    <row r="1435" spans="1:12" s="151" customFormat="1" ht="12.6" customHeight="1" x14ac:dyDescent="0.3">
      <c r="A1435" s="146"/>
      <c r="B1435" s="358"/>
      <c r="C1435" s="361"/>
      <c r="D1435" s="358"/>
      <c r="E1435" s="358"/>
      <c r="F1435" s="358"/>
      <c r="G1435" s="358"/>
      <c r="H1435" s="361"/>
      <c r="I1435" s="355"/>
      <c r="J1435" s="355"/>
      <c r="K1435" s="157" t="s">
        <v>774</v>
      </c>
      <c r="L1435" s="159"/>
    </row>
    <row r="1436" spans="1:12" s="151" customFormat="1" ht="12.6" customHeight="1" x14ac:dyDescent="0.3">
      <c r="A1436" s="146"/>
      <c r="B1436" s="358"/>
      <c r="C1436" s="361"/>
      <c r="D1436" s="358"/>
      <c r="E1436" s="358"/>
      <c r="F1436" s="358"/>
      <c r="G1436" s="358"/>
      <c r="H1436" s="361"/>
      <c r="I1436" s="355"/>
      <c r="J1436" s="355"/>
      <c r="K1436" s="157" t="s">
        <v>775</v>
      </c>
      <c r="L1436" s="159"/>
    </row>
    <row r="1437" spans="1:12" s="151" customFormat="1" ht="12.6" customHeight="1" x14ac:dyDescent="0.3">
      <c r="A1437" s="146"/>
      <c r="B1437" s="358"/>
      <c r="C1437" s="361"/>
      <c r="D1437" s="358"/>
      <c r="E1437" s="358"/>
      <c r="F1437" s="358"/>
      <c r="G1437" s="358"/>
      <c r="H1437" s="361"/>
      <c r="I1437" s="355"/>
      <c r="J1437" s="355"/>
      <c r="K1437" s="157" t="s">
        <v>776</v>
      </c>
      <c r="L1437" s="159"/>
    </row>
    <row r="1438" spans="1:12" s="151" customFormat="1" ht="12.6" customHeight="1" x14ac:dyDescent="0.3">
      <c r="A1438" s="146"/>
      <c r="B1438" s="359"/>
      <c r="C1438" s="362"/>
      <c r="D1438" s="359"/>
      <c r="E1438" s="359"/>
      <c r="F1438" s="359"/>
      <c r="G1438" s="359"/>
      <c r="H1438" s="362"/>
      <c r="I1438" s="356"/>
      <c r="J1438" s="356"/>
      <c r="K1438" s="157" t="s">
        <v>777</v>
      </c>
      <c r="L1438" s="159"/>
    </row>
    <row r="1439" spans="1:12" s="151" customFormat="1" ht="12.6" customHeight="1" x14ac:dyDescent="0.3">
      <c r="A1439" s="146"/>
      <c r="B1439" s="146"/>
      <c r="C1439" s="147"/>
      <c r="D1439" s="148"/>
      <c r="E1439" s="148"/>
      <c r="F1439" s="148"/>
      <c r="G1439" s="149"/>
      <c r="H1439" s="150"/>
      <c r="I1439" s="149"/>
      <c r="J1439" s="158"/>
      <c r="K1439" s="157"/>
      <c r="L1439" s="159"/>
    </row>
    <row r="1440" spans="1:12" s="151" customFormat="1" ht="12.6" customHeight="1" x14ac:dyDescent="0.3">
      <c r="A1440" s="146"/>
      <c r="B1440" s="357" t="s">
        <v>194</v>
      </c>
      <c r="C1440" s="360">
        <v>35</v>
      </c>
      <c r="D1440" s="357">
        <v>8.1</v>
      </c>
      <c r="E1440" s="357">
        <v>18.600000000000001</v>
      </c>
      <c r="F1440" s="357">
        <v>150.66</v>
      </c>
      <c r="G1440" s="357">
        <v>180.18935999999999</v>
      </c>
      <c r="H1440" s="360" t="s">
        <v>537</v>
      </c>
      <c r="I1440" s="354" t="s">
        <v>14</v>
      </c>
      <c r="J1440" s="354" t="s">
        <v>320</v>
      </c>
      <c r="K1440" s="157" t="s">
        <v>772</v>
      </c>
      <c r="L1440" s="159"/>
    </row>
    <row r="1441" spans="1:12" s="151" customFormat="1" ht="12.6" customHeight="1" x14ac:dyDescent="0.3">
      <c r="A1441" s="146"/>
      <c r="B1441" s="358"/>
      <c r="C1441" s="361"/>
      <c r="D1441" s="358"/>
      <c r="E1441" s="358"/>
      <c r="F1441" s="358"/>
      <c r="G1441" s="358"/>
      <c r="H1441" s="361"/>
      <c r="I1441" s="355"/>
      <c r="J1441" s="355"/>
      <c r="K1441" s="157" t="s">
        <v>773</v>
      </c>
      <c r="L1441" s="159"/>
    </row>
    <row r="1442" spans="1:12" s="151" customFormat="1" ht="12.6" customHeight="1" x14ac:dyDescent="0.3">
      <c r="A1442" s="146"/>
      <c r="B1442" s="358"/>
      <c r="C1442" s="361"/>
      <c r="D1442" s="358"/>
      <c r="E1442" s="358"/>
      <c r="F1442" s="358"/>
      <c r="G1442" s="358"/>
      <c r="H1442" s="361"/>
      <c r="I1442" s="355"/>
      <c r="J1442" s="355"/>
      <c r="K1442" s="157" t="s">
        <v>774</v>
      </c>
      <c r="L1442" s="159"/>
    </row>
    <row r="1443" spans="1:12" s="151" customFormat="1" ht="12.6" customHeight="1" x14ac:dyDescent="0.3">
      <c r="A1443" s="146"/>
      <c r="B1443" s="358"/>
      <c r="C1443" s="361"/>
      <c r="D1443" s="358"/>
      <c r="E1443" s="358"/>
      <c r="F1443" s="358"/>
      <c r="G1443" s="358"/>
      <c r="H1443" s="361"/>
      <c r="I1443" s="355"/>
      <c r="J1443" s="355"/>
      <c r="K1443" s="157" t="s">
        <v>775</v>
      </c>
      <c r="L1443" s="159"/>
    </row>
    <row r="1444" spans="1:12" s="151" customFormat="1" ht="12.6" customHeight="1" x14ac:dyDescent="0.3">
      <c r="A1444" s="146"/>
      <c r="B1444" s="358"/>
      <c r="C1444" s="361"/>
      <c r="D1444" s="358"/>
      <c r="E1444" s="358"/>
      <c r="F1444" s="358"/>
      <c r="G1444" s="358"/>
      <c r="H1444" s="361"/>
      <c r="I1444" s="355"/>
      <c r="J1444" s="355"/>
      <c r="K1444" s="157" t="s">
        <v>776</v>
      </c>
      <c r="L1444" s="159"/>
    </row>
    <row r="1445" spans="1:12" s="151" customFormat="1" ht="12.6" customHeight="1" x14ac:dyDescent="0.3">
      <c r="A1445" s="146"/>
      <c r="B1445" s="359"/>
      <c r="C1445" s="362"/>
      <c r="D1445" s="359"/>
      <c r="E1445" s="359"/>
      <c r="F1445" s="359"/>
      <c r="G1445" s="359"/>
      <c r="H1445" s="362"/>
      <c r="I1445" s="356"/>
      <c r="J1445" s="356"/>
      <c r="K1445" s="157" t="s">
        <v>777</v>
      </c>
      <c r="L1445" s="159"/>
    </row>
    <row r="1446" spans="1:12" s="151" customFormat="1" ht="12.6" customHeight="1" x14ac:dyDescent="0.3">
      <c r="A1446" s="146"/>
      <c r="B1446" s="146"/>
      <c r="C1446" s="147"/>
      <c r="D1446" s="148"/>
      <c r="E1446" s="148"/>
      <c r="F1446" s="148"/>
      <c r="G1446" s="149"/>
      <c r="H1446" s="150"/>
      <c r="I1446" s="149"/>
      <c r="J1446" s="158"/>
      <c r="K1446" s="157"/>
      <c r="L1446" s="159"/>
    </row>
    <row r="1447" spans="1:12" s="151" customFormat="1" ht="12.6" customHeight="1" x14ac:dyDescent="0.3">
      <c r="A1447" s="146"/>
      <c r="B1447" s="357" t="s">
        <v>194</v>
      </c>
      <c r="C1447" s="360">
        <v>36</v>
      </c>
      <c r="D1447" s="357">
        <v>8.1</v>
      </c>
      <c r="E1447" s="357">
        <v>18.600000000000001</v>
      </c>
      <c r="F1447" s="357">
        <v>150.66</v>
      </c>
      <c r="G1447" s="357">
        <v>180.18935999999999</v>
      </c>
      <c r="H1447" s="360" t="s">
        <v>538</v>
      </c>
      <c r="I1447" s="354" t="s">
        <v>14</v>
      </c>
      <c r="J1447" s="354" t="s">
        <v>320</v>
      </c>
      <c r="K1447" s="157" t="s">
        <v>772</v>
      </c>
      <c r="L1447" s="159"/>
    </row>
    <row r="1448" spans="1:12" s="151" customFormat="1" ht="12.6" customHeight="1" x14ac:dyDescent="0.3">
      <c r="A1448" s="146"/>
      <c r="B1448" s="358"/>
      <c r="C1448" s="361"/>
      <c r="D1448" s="358"/>
      <c r="E1448" s="358"/>
      <c r="F1448" s="358"/>
      <c r="G1448" s="358"/>
      <c r="H1448" s="361"/>
      <c r="I1448" s="355"/>
      <c r="J1448" s="355"/>
      <c r="K1448" s="157" t="s">
        <v>773</v>
      </c>
      <c r="L1448" s="159"/>
    </row>
    <row r="1449" spans="1:12" s="151" customFormat="1" ht="12.6" customHeight="1" x14ac:dyDescent="0.3">
      <c r="A1449" s="146"/>
      <c r="B1449" s="358"/>
      <c r="C1449" s="361"/>
      <c r="D1449" s="358"/>
      <c r="E1449" s="358"/>
      <c r="F1449" s="358"/>
      <c r="G1449" s="358"/>
      <c r="H1449" s="361"/>
      <c r="I1449" s="355"/>
      <c r="J1449" s="355"/>
      <c r="K1449" s="157" t="s">
        <v>774</v>
      </c>
      <c r="L1449" s="159"/>
    </row>
    <row r="1450" spans="1:12" s="151" customFormat="1" ht="12.6" customHeight="1" x14ac:dyDescent="0.3">
      <c r="A1450" s="146"/>
      <c r="B1450" s="358"/>
      <c r="C1450" s="361"/>
      <c r="D1450" s="358"/>
      <c r="E1450" s="358"/>
      <c r="F1450" s="358"/>
      <c r="G1450" s="358"/>
      <c r="H1450" s="361"/>
      <c r="I1450" s="355"/>
      <c r="J1450" s="355"/>
      <c r="K1450" s="157" t="s">
        <v>775</v>
      </c>
      <c r="L1450" s="159"/>
    </row>
    <row r="1451" spans="1:12" s="151" customFormat="1" ht="12.6" customHeight="1" x14ac:dyDescent="0.3">
      <c r="A1451" s="146"/>
      <c r="B1451" s="358"/>
      <c r="C1451" s="361"/>
      <c r="D1451" s="358"/>
      <c r="E1451" s="358"/>
      <c r="F1451" s="358"/>
      <c r="G1451" s="358"/>
      <c r="H1451" s="361"/>
      <c r="I1451" s="355"/>
      <c r="J1451" s="355"/>
      <c r="K1451" s="157" t="s">
        <v>776</v>
      </c>
      <c r="L1451" s="159"/>
    </row>
    <row r="1452" spans="1:12" s="151" customFormat="1" ht="12.6" customHeight="1" x14ac:dyDescent="0.3">
      <c r="A1452" s="146"/>
      <c r="B1452" s="359"/>
      <c r="C1452" s="362"/>
      <c r="D1452" s="359"/>
      <c r="E1452" s="359"/>
      <c r="F1452" s="359"/>
      <c r="G1452" s="359"/>
      <c r="H1452" s="362"/>
      <c r="I1452" s="356"/>
      <c r="J1452" s="356"/>
      <c r="K1452" s="157" t="s">
        <v>777</v>
      </c>
      <c r="L1452" s="159"/>
    </row>
    <row r="1453" spans="1:12" s="151" customFormat="1" ht="12.6" customHeight="1" x14ac:dyDescent="0.3">
      <c r="A1453" s="146"/>
      <c r="B1453" s="146"/>
      <c r="C1453" s="147"/>
      <c r="D1453" s="148"/>
      <c r="E1453" s="148"/>
      <c r="F1453" s="148"/>
      <c r="G1453" s="149"/>
      <c r="H1453" s="150"/>
      <c r="I1453" s="149"/>
      <c r="J1453" s="158"/>
      <c r="K1453" s="157"/>
      <c r="L1453" s="159"/>
    </row>
    <row r="1454" spans="1:12" s="151" customFormat="1" ht="12.6" customHeight="1" x14ac:dyDescent="0.3">
      <c r="A1454" s="146"/>
      <c r="B1454" s="357" t="s">
        <v>194</v>
      </c>
      <c r="C1454" s="360">
        <v>37</v>
      </c>
      <c r="D1454" s="357">
        <v>8.1</v>
      </c>
      <c r="E1454" s="357">
        <v>18.600000000000001</v>
      </c>
      <c r="F1454" s="357">
        <v>150.66</v>
      </c>
      <c r="G1454" s="357">
        <v>180.18935999999999</v>
      </c>
      <c r="H1454" s="360" t="s">
        <v>539</v>
      </c>
      <c r="I1454" s="354" t="s">
        <v>14</v>
      </c>
      <c r="J1454" s="354" t="s">
        <v>320</v>
      </c>
      <c r="K1454" s="157" t="s">
        <v>772</v>
      </c>
      <c r="L1454" s="159"/>
    </row>
    <row r="1455" spans="1:12" s="151" customFormat="1" ht="12.6" customHeight="1" x14ac:dyDescent="0.3">
      <c r="A1455" s="146"/>
      <c r="B1455" s="358"/>
      <c r="C1455" s="361"/>
      <c r="D1455" s="358"/>
      <c r="E1455" s="358"/>
      <c r="F1455" s="358"/>
      <c r="G1455" s="358"/>
      <c r="H1455" s="361"/>
      <c r="I1455" s="355"/>
      <c r="J1455" s="355"/>
      <c r="K1455" s="157" t="s">
        <v>773</v>
      </c>
      <c r="L1455" s="159"/>
    </row>
    <row r="1456" spans="1:12" s="151" customFormat="1" ht="12.6" customHeight="1" x14ac:dyDescent="0.3">
      <c r="A1456" s="146"/>
      <c r="B1456" s="358"/>
      <c r="C1456" s="361"/>
      <c r="D1456" s="358"/>
      <c r="E1456" s="358"/>
      <c r="F1456" s="358"/>
      <c r="G1456" s="358"/>
      <c r="H1456" s="361"/>
      <c r="I1456" s="355"/>
      <c r="J1456" s="355"/>
      <c r="K1456" s="157" t="s">
        <v>774</v>
      </c>
      <c r="L1456" s="159"/>
    </row>
    <row r="1457" spans="1:12" s="151" customFormat="1" ht="12.6" customHeight="1" x14ac:dyDescent="0.3">
      <c r="A1457" s="146"/>
      <c r="B1457" s="358"/>
      <c r="C1457" s="361"/>
      <c r="D1457" s="358"/>
      <c r="E1457" s="358"/>
      <c r="F1457" s="358"/>
      <c r="G1457" s="358"/>
      <c r="H1457" s="361"/>
      <c r="I1457" s="355"/>
      <c r="J1457" s="355"/>
      <c r="K1457" s="157" t="s">
        <v>775</v>
      </c>
      <c r="L1457" s="159"/>
    </row>
    <row r="1458" spans="1:12" s="151" customFormat="1" ht="12.6" customHeight="1" x14ac:dyDescent="0.3">
      <c r="A1458" s="146"/>
      <c r="B1458" s="358"/>
      <c r="C1458" s="361"/>
      <c r="D1458" s="358"/>
      <c r="E1458" s="358"/>
      <c r="F1458" s="358"/>
      <c r="G1458" s="358"/>
      <c r="H1458" s="361"/>
      <c r="I1458" s="355"/>
      <c r="J1458" s="355"/>
      <c r="K1458" s="157" t="s">
        <v>776</v>
      </c>
      <c r="L1458" s="159"/>
    </row>
    <row r="1459" spans="1:12" s="151" customFormat="1" ht="12.6" customHeight="1" x14ac:dyDescent="0.3">
      <c r="A1459" s="146"/>
      <c r="B1459" s="359"/>
      <c r="C1459" s="362"/>
      <c r="D1459" s="359"/>
      <c r="E1459" s="359"/>
      <c r="F1459" s="359"/>
      <c r="G1459" s="359"/>
      <c r="H1459" s="362"/>
      <c r="I1459" s="356"/>
      <c r="J1459" s="356"/>
      <c r="K1459" s="157" t="s">
        <v>777</v>
      </c>
      <c r="L1459" s="159"/>
    </row>
    <row r="1460" spans="1:12" s="151" customFormat="1" ht="12.6" customHeight="1" x14ac:dyDescent="0.3">
      <c r="A1460" s="146"/>
      <c r="B1460" s="146"/>
      <c r="C1460" s="147"/>
      <c r="D1460" s="148"/>
      <c r="E1460" s="148"/>
      <c r="F1460" s="148"/>
      <c r="G1460" s="149"/>
      <c r="H1460" s="150"/>
      <c r="I1460" s="149"/>
      <c r="J1460" s="158"/>
      <c r="K1460" s="157"/>
      <c r="L1460" s="159"/>
    </row>
    <row r="1461" spans="1:12" s="151" customFormat="1" ht="12.6" customHeight="1" x14ac:dyDescent="0.3">
      <c r="A1461" s="146"/>
      <c r="B1461" s="357" t="s">
        <v>194</v>
      </c>
      <c r="C1461" s="360">
        <v>38</v>
      </c>
      <c r="D1461" s="357">
        <v>8.1</v>
      </c>
      <c r="E1461" s="357">
        <v>18.600000000000001</v>
      </c>
      <c r="F1461" s="357">
        <v>150.66</v>
      </c>
      <c r="G1461" s="357">
        <v>180.18935999999999</v>
      </c>
      <c r="H1461" s="360" t="s">
        <v>540</v>
      </c>
      <c r="I1461" s="354" t="s">
        <v>14</v>
      </c>
      <c r="J1461" s="354" t="s">
        <v>320</v>
      </c>
      <c r="K1461" s="157" t="s">
        <v>772</v>
      </c>
      <c r="L1461" s="159"/>
    </row>
    <row r="1462" spans="1:12" s="151" customFormat="1" ht="12.6" customHeight="1" x14ac:dyDescent="0.3">
      <c r="A1462" s="146"/>
      <c r="B1462" s="358"/>
      <c r="C1462" s="361"/>
      <c r="D1462" s="358"/>
      <c r="E1462" s="358"/>
      <c r="F1462" s="358"/>
      <c r="G1462" s="358"/>
      <c r="H1462" s="361"/>
      <c r="I1462" s="355"/>
      <c r="J1462" s="355"/>
      <c r="K1462" s="157" t="s">
        <v>773</v>
      </c>
      <c r="L1462" s="159"/>
    </row>
    <row r="1463" spans="1:12" s="151" customFormat="1" ht="12.6" customHeight="1" x14ac:dyDescent="0.3">
      <c r="A1463" s="146"/>
      <c r="B1463" s="358"/>
      <c r="C1463" s="361"/>
      <c r="D1463" s="358"/>
      <c r="E1463" s="358"/>
      <c r="F1463" s="358"/>
      <c r="G1463" s="358"/>
      <c r="H1463" s="361"/>
      <c r="I1463" s="355"/>
      <c r="J1463" s="355"/>
      <c r="K1463" s="157" t="s">
        <v>774</v>
      </c>
      <c r="L1463" s="159"/>
    </row>
    <row r="1464" spans="1:12" s="151" customFormat="1" ht="12.6" customHeight="1" x14ac:dyDescent="0.3">
      <c r="A1464" s="146"/>
      <c r="B1464" s="358"/>
      <c r="C1464" s="361"/>
      <c r="D1464" s="358"/>
      <c r="E1464" s="358"/>
      <c r="F1464" s="358"/>
      <c r="G1464" s="358"/>
      <c r="H1464" s="361"/>
      <c r="I1464" s="355"/>
      <c r="J1464" s="355"/>
      <c r="K1464" s="157" t="s">
        <v>775</v>
      </c>
      <c r="L1464" s="159"/>
    </row>
    <row r="1465" spans="1:12" s="151" customFormat="1" ht="12.6" customHeight="1" x14ac:dyDescent="0.3">
      <c r="A1465" s="146"/>
      <c r="B1465" s="358"/>
      <c r="C1465" s="361"/>
      <c r="D1465" s="358"/>
      <c r="E1465" s="358"/>
      <c r="F1465" s="358"/>
      <c r="G1465" s="358"/>
      <c r="H1465" s="361"/>
      <c r="I1465" s="355"/>
      <c r="J1465" s="355"/>
      <c r="K1465" s="157" t="s">
        <v>776</v>
      </c>
      <c r="L1465" s="159"/>
    </row>
    <row r="1466" spans="1:12" s="151" customFormat="1" ht="12.6" customHeight="1" x14ac:dyDescent="0.3">
      <c r="A1466" s="146"/>
      <c r="B1466" s="359"/>
      <c r="C1466" s="362"/>
      <c r="D1466" s="359"/>
      <c r="E1466" s="359"/>
      <c r="F1466" s="359"/>
      <c r="G1466" s="359"/>
      <c r="H1466" s="362"/>
      <c r="I1466" s="356"/>
      <c r="J1466" s="356"/>
      <c r="K1466" s="157" t="s">
        <v>777</v>
      </c>
      <c r="L1466" s="159"/>
    </row>
    <row r="1467" spans="1:12" s="151" customFormat="1" ht="12.6" customHeight="1" x14ac:dyDescent="0.3">
      <c r="A1467" s="146"/>
      <c r="B1467" s="146"/>
      <c r="C1467" s="147"/>
      <c r="D1467" s="148"/>
      <c r="E1467" s="148"/>
      <c r="F1467" s="148"/>
      <c r="G1467" s="149"/>
      <c r="H1467" s="150"/>
      <c r="I1467" s="149"/>
      <c r="J1467" s="158"/>
      <c r="K1467" s="157"/>
      <c r="L1467" s="159"/>
    </row>
    <row r="1468" spans="1:12" s="151" customFormat="1" ht="12.6" customHeight="1" x14ac:dyDescent="0.3">
      <c r="A1468" s="146"/>
      <c r="B1468" s="357" t="s">
        <v>194</v>
      </c>
      <c r="C1468" s="360">
        <v>39</v>
      </c>
      <c r="D1468" s="357">
        <v>8.1</v>
      </c>
      <c r="E1468" s="357">
        <v>18.600000000000001</v>
      </c>
      <c r="F1468" s="357">
        <v>150.66</v>
      </c>
      <c r="G1468" s="357">
        <v>180.18935999999999</v>
      </c>
      <c r="H1468" s="360" t="s">
        <v>541</v>
      </c>
      <c r="I1468" s="354" t="s">
        <v>14</v>
      </c>
      <c r="J1468" s="354" t="s">
        <v>320</v>
      </c>
      <c r="K1468" s="157" t="s">
        <v>772</v>
      </c>
      <c r="L1468" s="159"/>
    </row>
    <row r="1469" spans="1:12" s="151" customFormat="1" ht="12.6" customHeight="1" x14ac:dyDescent="0.3">
      <c r="A1469" s="146"/>
      <c r="B1469" s="358"/>
      <c r="C1469" s="361"/>
      <c r="D1469" s="358"/>
      <c r="E1469" s="358"/>
      <c r="F1469" s="358"/>
      <c r="G1469" s="358"/>
      <c r="H1469" s="361"/>
      <c r="I1469" s="355"/>
      <c r="J1469" s="355"/>
      <c r="K1469" s="157" t="s">
        <v>773</v>
      </c>
      <c r="L1469" s="159"/>
    </row>
    <row r="1470" spans="1:12" s="151" customFormat="1" ht="12.6" customHeight="1" x14ac:dyDescent="0.3">
      <c r="A1470" s="146"/>
      <c r="B1470" s="358"/>
      <c r="C1470" s="361"/>
      <c r="D1470" s="358"/>
      <c r="E1470" s="358"/>
      <c r="F1470" s="358"/>
      <c r="G1470" s="358"/>
      <c r="H1470" s="361"/>
      <c r="I1470" s="355"/>
      <c r="J1470" s="355"/>
      <c r="K1470" s="157" t="s">
        <v>774</v>
      </c>
      <c r="L1470" s="159"/>
    </row>
    <row r="1471" spans="1:12" s="151" customFormat="1" ht="12.6" customHeight="1" x14ac:dyDescent="0.3">
      <c r="A1471" s="146"/>
      <c r="B1471" s="358"/>
      <c r="C1471" s="361"/>
      <c r="D1471" s="358"/>
      <c r="E1471" s="358"/>
      <c r="F1471" s="358"/>
      <c r="G1471" s="358"/>
      <c r="H1471" s="361"/>
      <c r="I1471" s="355"/>
      <c r="J1471" s="355"/>
      <c r="K1471" s="157" t="s">
        <v>775</v>
      </c>
      <c r="L1471" s="159"/>
    </row>
    <row r="1472" spans="1:12" s="151" customFormat="1" ht="12.6" customHeight="1" x14ac:dyDescent="0.3">
      <c r="A1472" s="146"/>
      <c r="B1472" s="358"/>
      <c r="C1472" s="361"/>
      <c r="D1472" s="358"/>
      <c r="E1472" s="358"/>
      <c r="F1472" s="358"/>
      <c r="G1472" s="358"/>
      <c r="H1472" s="361"/>
      <c r="I1472" s="355"/>
      <c r="J1472" s="355"/>
      <c r="K1472" s="157" t="s">
        <v>776</v>
      </c>
      <c r="L1472" s="159"/>
    </row>
    <row r="1473" spans="1:12" s="151" customFormat="1" ht="12.6" customHeight="1" x14ac:dyDescent="0.3">
      <c r="A1473" s="146"/>
      <c r="B1473" s="359"/>
      <c r="C1473" s="362"/>
      <c r="D1473" s="359"/>
      <c r="E1473" s="359"/>
      <c r="F1473" s="359"/>
      <c r="G1473" s="359"/>
      <c r="H1473" s="362"/>
      <c r="I1473" s="356"/>
      <c r="J1473" s="356"/>
      <c r="K1473" s="157" t="s">
        <v>777</v>
      </c>
      <c r="L1473" s="159"/>
    </row>
    <row r="1474" spans="1:12" s="151" customFormat="1" ht="12.6" customHeight="1" x14ac:dyDescent="0.3">
      <c r="A1474" s="146"/>
      <c r="B1474" s="146"/>
      <c r="C1474" s="147"/>
      <c r="D1474" s="148"/>
      <c r="E1474" s="148"/>
      <c r="F1474" s="148"/>
      <c r="G1474" s="149"/>
      <c r="H1474" s="150"/>
      <c r="I1474" s="149"/>
      <c r="J1474" s="158"/>
      <c r="K1474" s="157"/>
      <c r="L1474" s="159"/>
    </row>
    <row r="1475" spans="1:12" s="151" customFormat="1" ht="12.6" customHeight="1" x14ac:dyDescent="0.3">
      <c r="A1475" s="146"/>
      <c r="B1475" s="357" t="s">
        <v>194</v>
      </c>
      <c r="C1475" s="360">
        <v>40</v>
      </c>
      <c r="D1475" s="357">
        <v>8.1</v>
      </c>
      <c r="E1475" s="357">
        <v>18.600000000000001</v>
      </c>
      <c r="F1475" s="357">
        <v>150.66</v>
      </c>
      <c r="G1475" s="357">
        <v>180.18935999999999</v>
      </c>
      <c r="H1475" s="360" t="s">
        <v>542</v>
      </c>
      <c r="I1475" s="354" t="s">
        <v>14</v>
      </c>
      <c r="J1475" s="354" t="s">
        <v>320</v>
      </c>
      <c r="K1475" s="157" t="s">
        <v>772</v>
      </c>
      <c r="L1475" s="159"/>
    </row>
    <row r="1476" spans="1:12" s="151" customFormat="1" ht="12.6" customHeight="1" x14ac:dyDescent="0.3">
      <c r="A1476" s="146"/>
      <c r="B1476" s="358"/>
      <c r="C1476" s="361"/>
      <c r="D1476" s="358"/>
      <c r="E1476" s="358"/>
      <c r="F1476" s="358"/>
      <c r="G1476" s="358"/>
      <c r="H1476" s="361"/>
      <c r="I1476" s="355"/>
      <c r="J1476" s="355"/>
      <c r="K1476" s="157" t="s">
        <v>773</v>
      </c>
      <c r="L1476" s="159"/>
    </row>
    <row r="1477" spans="1:12" s="151" customFormat="1" ht="12.6" customHeight="1" x14ac:dyDescent="0.3">
      <c r="A1477" s="146"/>
      <c r="B1477" s="358"/>
      <c r="C1477" s="361"/>
      <c r="D1477" s="358"/>
      <c r="E1477" s="358"/>
      <c r="F1477" s="358"/>
      <c r="G1477" s="358"/>
      <c r="H1477" s="361"/>
      <c r="I1477" s="355"/>
      <c r="J1477" s="355"/>
      <c r="K1477" s="157" t="s">
        <v>774</v>
      </c>
      <c r="L1477" s="159"/>
    </row>
    <row r="1478" spans="1:12" s="151" customFormat="1" ht="12.6" customHeight="1" x14ac:dyDescent="0.3">
      <c r="A1478" s="146"/>
      <c r="B1478" s="358"/>
      <c r="C1478" s="361"/>
      <c r="D1478" s="358"/>
      <c r="E1478" s="358"/>
      <c r="F1478" s="358"/>
      <c r="G1478" s="358"/>
      <c r="H1478" s="361"/>
      <c r="I1478" s="355"/>
      <c r="J1478" s="355"/>
      <c r="K1478" s="157" t="s">
        <v>775</v>
      </c>
      <c r="L1478" s="159"/>
    </row>
    <row r="1479" spans="1:12" s="151" customFormat="1" ht="12.6" customHeight="1" x14ac:dyDescent="0.3">
      <c r="A1479" s="146"/>
      <c r="B1479" s="358"/>
      <c r="C1479" s="361"/>
      <c r="D1479" s="358"/>
      <c r="E1479" s="358"/>
      <c r="F1479" s="358"/>
      <c r="G1479" s="358"/>
      <c r="H1479" s="361"/>
      <c r="I1479" s="355"/>
      <c r="J1479" s="355"/>
      <c r="K1479" s="157" t="s">
        <v>776</v>
      </c>
      <c r="L1479" s="159"/>
    </row>
    <row r="1480" spans="1:12" s="151" customFormat="1" ht="12.6" customHeight="1" x14ac:dyDescent="0.3">
      <c r="A1480" s="146"/>
      <c r="B1480" s="359"/>
      <c r="C1480" s="362"/>
      <c r="D1480" s="359"/>
      <c r="E1480" s="359"/>
      <c r="F1480" s="359"/>
      <c r="G1480" s="359"/>
      <c r="H1480" s="362"/>
      <c r="I1480" s="356"/>
      <c r="J1480" s="356"/>
      <c r="K1480" s="157" t="s">
        <v>777</v>
      </c>
      <c r="L1480" s="159"/>
    </row>
    <row r="1481" spans="1:12" s="151" customFormat="1" ht="12.6" customHeight="1" x14ac:dyDescent="0.3">
      <c r="A1481" s="146"/>
      <c r="B1481" s="146"/>
      <c r="C1481" s="147"/>
      <c r="D1481" s="148"/>
      <c r="E1481" s="148"/>
      <c r="F1481" s="148"/>
      <c r="G1481" s="149"/>
      <c r="H1481" s="150"/>
      <c r="I1481" s="149"/>
      <c r="J1481" s="158"/>
      <c r="K1481" s="157"/>
      <c r="L1481" s="159"/>
    </row>
    <row r="1482" spans="1:12" s="151" customFormat="1" ht="12.6" customHeight="1" x14ac:dyDescent="0.3">
      <c r="A1482" s="146"/>
      <c r="B1482" s="357" t="s">
        <v>194</v>
      </c>
      <c r="C1482" s="360">
        <v>41</v>
      </c>
      <c r="D1482" s="357">
        <v>8.1</v>
      </c>
      <c r="E1482" s="357">
        <v>18.600000000000001</v>
      </c>
      <c r="F1482" s="357">
        <v>150.66</v>
      </c>
      <c r="G1482" s="357">
        <v>180.18935999999999</v>
      </c>
      <c r="H1482" s="360" t="s">
        <v>543</v>
      </c>
      <c r="I1482" s="354" t="s">
        <v>14</v>
      </c>
      <c r="J1482" s="354" t="s">
        <v>320</v>
      </c>
      <c r="K1482" s="157" t="s">
        <v>772</v>
      </c>
      <c r="L1482" s="159"/>
    </row>
    <row r="1483" spans="1:12" s="151" customFormat="1" ht="12.6" customHeight="1" x14ac:dyDescent="0.3">
      <c r="A1483" s="146"/>
      <c r="B1483" s="358"/>
      <c r="C1483" s="361"/>
      <c r="D1483" s="358"/>
      <c r="E1483" s="358"/>
      <c r="F1483" s="358"/>
      <c r="G1483" s="358"/>
      <c r="H1483" s="361"/>
      <c r="I1483" s="355"/>
      <c r="J1483" s="355"/>
      <c r="K1483" s="157" t="s">
        <v>773</v>
      </c>
      <c r="L1483" s="159"/>
    </row>
    <row r="1484" spans="1:12" s="151" customFormat="1" ht="12.6" customHeight="1" x14ac:dyDescent="0.3">
      <c r="A1484" s="146"/>
      <c r="B1484" s="358"/>
      <c r="C1484" s="361"/>
      <c r="D1484" s="358"/>
      <c r="E1484" s="358"/>
      <c r="F1484" s="358"/>
      <c r="G1484" s="358"/>
      <c r="H1484" s="361"/>
      <c r="I1484" s="355"/>
      <c r="J1484" s="355"/>
      <c r="K1484" s="157" t="s">
        <v>774</v>
      </c>
      <c r="L1484" s="159"/>
    </row>
    <row r="1485" spans="1:12" s="151" customFormat="1" ht="12.6" customHeight="1" x14ac:dyDescent="0.3">
      <c r="A1485" s="146"/>
      <c r="B1485" s="358"/>
      <c r="C1485" s="361"/>
      <c r="D1485" s="358"/>
      <c r="E1485" s="358"/>
      <c r="F1485" s="358"/>
      <c r="G1485" s="358"/>
      <c r="H1485" s="361"/>
      <c r="I1485" s="355"/>
      <c r="J1485" s="355"/>
      <c r="K1485" s="157" t="s">
        <v>775</v>
      </c>
      <c r="L1485" s="159"/>
    </row>
    <row r="1486" spans="1:12" s="151" customFormat="1" ht="12.6" customHeight="1" x14ac:dyDescent="0.3">
      <c r="A1486" s="146"/>
      <c r="B1486" s="358"/>
      <c r="C1486" s="361"/>
      <c r="D1486" s="358"/>
      <c r="E1486" s="358"/>
      <c r="F1486" s="358"/>
      <c r="G1486" s="358"/>
      <c r="H1486" s="361"/>
      <c r="I1486" s="355"/>
      <c r="J1486" s="355"/>
      <c r="K1486" s="157" t="s">
        <v>776</v>
      </c>
      <c r="L1486" s="159"/>
    </row>
    <row r="1487" spans="1:12" s="151" customFormat="1" ht="12.6" customHeight="1" x14ac:dyDescent="0.3">
      <c r="A1487" s="146"/>
      <c r="B1487" s="359"/>
      <c r="C1487" s="362"/>
      <c r="D1487" s="359"/>
      <c r="E1487" s="359"/>
      <c r="F1487" s="359"/>
      <c r="G1487" s="359"/>
      <c r="H1487" s="362"/>
      <c r="I1487" s="356"/>
      <c r="J1487" s="356"/>
      <c r="K1487" s="157" t="s">
        <v>777</v>
      </c>
      <c r="L1487" s="159"/>
    </row>
    <row r="1488" spans="1:12" s="151" customFormat="1" ht="12.6" customHeight="1" x14ac:dyDescent="0.3">
      <c r="A1488" s="146"/>
      <c r="B1488" s="146"/>
      <c r="C1488" s="147"/>
      <c r="D1488" s="148"/>
      <c r="E1488" s="148"/>
      <c r="F1488" s="148"/>
      <c r="G1488" s="149"/>
      <c r="H1488" s="150"/>
      <c r="I1488" s="149"/>
      <c r="J1488" s="158"/>
      <c r="K1488" s="157"/>
      <c r="L1488" s="159"/>
    </row>
    <row r="1489" spans="1:12" s="151" customFormat="1" ht="12.6" customHeight="1" x14ac:dyDescent="0.3">
      <c r="A1489" s="146"/>
      <c r="B1489" s="357" t="s">
        <v>194</v>
      </c>
      <c r="C1489" s="360">
        <v>42</v>
      </c>
      <c r="D1489" s="357">
        <v>8.1</v>
      </c>
      <c r="E1489" s="357">
        <v>18.600000000000001</v>
      </c>
      <c r="F1489" s="357">
        <v>150.66</v>
      </c>
      <c r="G1489" s="357">
        <v>180.18935999999999</v>
      </c>
      <c r="H1489" s="360" t="s">
        <v>544</v>
      </c>
      <c r="I1489" s="354" t="s">
        <v>14</v>
      </c>
      <c r="J1489" s="354" t="s">
        <v>320</v>
      </c>
      <c r="K1489" s="157" t="s">
        <v>772</v>
      </c>
      <c r="L1489" s="159"/>
    </row>
    <row r="1490" spans="1:12" s="151" customFormat="1" ht="12.6" customHeight="1" x14ac:dyDescent="0.3">
      <c r="A1490" s="146"/>
      <c r="B1490" s="358"/>
      <c r="C1490" s="361"/>
      <c r="D1490" s="358"/>
      <c r="E1490" s="358"/>
      <c r="F1490" s="358"/>
      <c r="G1490" s="358"/>
      <c r="H1490" s="361"/>
      <c r="I1490" s="355"/>
      <c r="J1490" s="355"/>
      <c r="K1490" s="157" t="s">
        <v>773</v>
      </c>
      <c r="L1490" s="159"/>
    </row>
    <row r="1491" spans="1:12" s="151" customFormat="1" ht="12.6" customHeight="1" x14ac:dyDescent="0.3">
      <c r="A1491" s="146"/>
      <c r="B1491" s="358"/>
      <c r="C1491" s="361"/>
      <c r="D1491" s="358"/>
      <c r="E1491" s="358"/>
      <c r="F1491" s="358"/>
      <c r="G1491" s="358"/>
      <c r="H1491" s="361"/>
      <c r="I1491" s="355"/>
      <c r="J1491" s="355"/>
      <c r="K1491" s="157" t="s">
        <v>774</v>
      </c>
      <c r="L1491" s="159"/>
    </row>
    <row r="1492" spans="1:12" s="151" customFormat="1" ht="12.6" customHeight="1" x14ac:dyDescent="0.3">
      <c r="A1492" s="146"/>
      <c r="B1492" s="358"/>
      <c r="C1492" s="361"/>
      <c r="D1492" s="358"/>
      <c r="E1492" s="358"/>
      <c r="F1492" s="358"/>
      <c r="G1492" s="358"/>
      <c r="H1492" s="361"/>
      <c r="I1492" s="355"/>
      <c r="J1492" s="355"/>
      <c r="K1492" s="157" t="s">
        <v>775</v>
      </c>
      <c r="L1492" s="159"/>
    </row>
    <row r="1493" spans="1:12" s="151" customFormat="1" ht="12.6" customHeight="1" x14ac:dyDescent="0.3">
      <c r="A1493" s="146"/>
      <c r="B1493" s="358"/>
      <c r="C1493" s="361"/>
      <c r="D1493" s="358"/>
      <c r="E1493" s="358"/>
      <c r="F1493" s="358"/>
      <c r="G1493" s="358"/>
      <c r="H1493" s="361"/>
      <c r="I1493" s="355"/>
      <c r="J1493" s="355"/>
      <c r="K1493" s="157" t="s">
        <v>776</v>
      </c>
      <c r="L1493" s="159"/>
    </row>
    <row r="1494" spans="1:12" s="151" customFormat="1" ht="12.6" customHeight="1" x14ac:dyDescent="0.3">
      <c r="A1494" s="146"/>
      <c r="B1494" s="359"/>
      <c r="C1494" s="362"/>
      <c r="D1494" s="359"/>
      <c r="E1494" s="359"/>
      <c r="F1494" s="359"/>
      <c r="G1494" s="359"/>
      <c r="H1494" s="362"/>
      <c r="I1494" s="356"/>
      <c r="J1494" s="356"/>
      <c r="K1494" s="157" t="s">
        <v>777</v>
      </c>
      <c r="L1494" s="159"/>
    </row>
    <row r="1495" spans="1:12" s="151" customFormat="1" ht="12.6" customHeight="1" x14ac:dyDescent="0.3">
      <c r="A1495" s="146"/>
      <c r="B1495" s="146"/>
      <c r="C1495" s="147"/>
      <c r="D1495" s="148"/>
      <c r="E1495" s="148"/>
      <c r="F1495" s="148"/>
      <c r="G1495" s="149"/>
      <c r="H1495" s="150"/>
      <c r="I1495" s="149"/>
      <c r="J1495" s="158"/>
      <c r="K1495" s="157"/>
      <c r="L1495" s="159"/>
    </row>
    <row r="1496" spans="1:12" s="151" customFormat="1" ht="12.6" customHeight="1" x14ac:dyDescent="0.3">
      <c r="A1496" s="146"/>
      <c r="B1496" s="357" t="s">
        <v>194</v>
      </c>
      <c r="C1496" s="360">
        <v>43</v>
      </c>
      <c r="D1496" s="357">
        <v>8.1</v>
      </c>
      <c r="E1496" s="357">
        <v>18.600000000000001</v>
      </c>
      <c r="F1496" s="357">
        <v>150.66</v>
      </c>
      <c r="G1496" s="357">
        <v>180.18935999999999</v>
      </c>
      <c r="H1496" s="360" t="s">
        <v>545</v>
      </c>
      <c r="I1496" s="354" t="s">
        <v>14</v>
      </c>
      <c r="J1496" s="354" t="s">
        <v>320</v>
      </c>
      <c r="K1496" s="157" t="s">
        <v>772</v>
      </c>
      <c r="L1496" s="159"/>
    </row>
    <row r="1497" spans="1:12" s="151" customFormat="1" ht="12.6" customHeight="1" x14ac:dyDescent="0.3">
      <c r="A1497" s="146"/>
      <c r="B1497" s="358"/>
      <c r="C1497" s="361"/>
      <c r="D1497" s="358"/>
      <c r="E1497" s="358"/>
      <c r="F1497" s="358"/>
      <c r="G1497" s="358"/>
      <c r="H1497" s="361"/>
      <c r="I1497" s="355"/>
      <c r="J1497" s="355"/>
      <c r="K1497" s="157" t="s">
        <v>773</v>
      </c>
      <c r="L1497" s="159"/>
    </row>
    <row r="1498" spans="1:12" s="151" customFormat="1" ht="12.6" customHeight="1" x14ac:dyDescent="0.3">
      <c r="A1498" s="146"/>
      <c r="B1498" s="358"/>
      <c r="C1498" s="361"/>
      <c r="D1498" s="358"/>
      <c r="E1498" s="358"/>
      <c r="F1498" s="358"/>
      <c r="G1498" s="358"/>
      <c r="H1498" s="361"/>
      <c r="I1498" s="355"/>
      <c r="J1498" s="355"/>
      <c r="K1498" s="157" t="s">
        <v>774</v>
      </c>
      <c r="L1498" s="159"/>
    </row>
    <row r="1499" spans="1:12" s="151" customFormat="1" ht="12.6" customHeight="1" x14ac:dyDescent="0.3">
      <c r="A1499" s="146"/>
      <c r="B1499" s="358"/>
      <c r="C1499" s="361"/>
      <c r="D1499" s="358"/>
      <c r="E1499" s="358"/>
      <c r="F1499" s="358"/>
      <c r="G1499" s="358"/>
      <c r="H1499" s="361"/>
      <c r="I1499" s="355"/>
      <c r="J1499" s="355"/>
      <c r="K1499" s="157" t="s">
        <v>775</v>
      </c>
      <c r="L1499" s="159"/>
    </row>
    <row r="1500" spans="1:12" s="151" customFormat="1" ht="12.6" customHeight="1" x14ac:dyDescent="0.3">
      <c r="A1500" s="146"/>
      <c r="B1500" s="358"/>
      <c r="C1500" s="361"/>
      <c r="D1500" s="358"/>
      <c r="E1500" s="358"/>
      <c r="F1500" s="358"/>
      <c r="G1500" s="358"/>
      <c r="H1500" s="361"/>
      <c r="I1500" s="355"/>
      <c r="J1500" s="355"/>
      <c r="K1500" s="157" t="s">
        <v>776</v>
      </c>
      <c r="L1500" s="159"/>
    </row>
    <row r="1501" spans="1:12" s="151" customFormat="1" ht="12.6" customHeight="1" x14ac:dyDescent="0.3">
      <c r="A1501" s="146"/>
      <c r="B1501" s="359"/>
      <c r="C1501" s="362"/>
      <c r="D1501" s="359"/>
      <c r="E1501" s="359"/>
      <c r="F1501" s="359"/>
      <c r="G1501" s="359"/>
      <c r="H1501" s="362"/>
      <c r="I1501" s="356"/>
      <c r="J1501" s="356"/>
      <c r="K1501" s="157" t="s">
        <v>777</v>
      </c>
      <c r="L1501" s="159"/>
    </row>
    <row r="1502" spans="1:12" s="151" customFormat="1" ht="12.6" customHeight="1" x14ac:dyDescent="0.3">
      <c r="A1502" s="146"/>
      <c r="B1502" s="146"/>
      <c r="C1502" s="147"/>
      <c r="D1502" s="148"/>
      <c r="E1502" s="148"/>
      <c r="F1502" s="148"/>
      <c r="G1502" s="149"/>
      <c r="H1502" s="150"/>
      <c r="I1502" s="149"/>
      <c r="J1502" s="158"/>
      <c r="K1502" s="157"/>
      <c r="L1502" s="159"/>
    </row>
    <row r="1503" spans="1:12" s="151" customFormat="1" ht="12.6" customHeight="1" x14ac:dyDescent="0.3">
      <c r="A1503" s="146"/>
      <c r="B1503" s="357" t="s">
        <v>194</v>
      </c>
      <c r="C1503" s="360">
        <v>44</v>
      </c>
      <c r="D1503" s="357">
        <v>8.1</v>
      </c>
      <c r="E1503" s="357">
        <v>18.600000000000001</v>
      </c>
      <c r="F1503" s="357">
        <v>150.66</v>
      </c>
      <c r="G1503" s="357">
        <v>180.18935999999999</v>
      </c>
      <c r="H1503" s="360" t="s">
        <v>546</v>
      </c>
      <c r="I1503" s="354" t="s">
        <v>14</v>
      </c>
      <c r="J1503" s="354" t="s">
        <v>320</v>
      </c>
      <c r="K1503" s="157" t="s">
        <v>772</v>
      </c>
      <c r="L1503" s="159"/>
    </row>
    <row r="1504" spans="1:12" s="151" customFormat="1" ht="12.6" customHeight="1" x14ac:dyDescent="0.3">
      <c r="A1504" s="146"/>
      <c r="B1504" s="358"/>
      <c r="C1504" s="361"/>
      <c r="D1504" s="358"/>
      <c r="E1504" s="358"/>
      <c r="F1504" s="358"/>
      <c r="G1504" s="358"/>
      <c r="H1504" s="361"/>
      <c r="I1504" s="355"/>
      <c r="J1504" s="355"/>
      <c r="K1504" s="157" t="s">
        <v>773</v>
      </c>
      <c r="L1504" s="159"/>
    </row>
    <row r="1505" spans="1:12" s="151" customFormat="1" ht="12.6" customHeight="1" x14ac:dyDescent="0.3">
      <c r="A1505" s="146"/>
      <c r="B1505" s="358"/>
      <c r="C1505" s="361"/>
      <c r="D1505" s="358"/>
      <c r="E1505" s="358"/>
      <c r="F1505" s="358"/>
      <c r="G1505" s="358"/>
      <c r="H1505" s="361"/>
      <c r="I1505" s="355"/>
      <c r="J1505" s="355"/>
      <c r="K1505" s="157" t="s">
        <v>774</v>
      </c>
      <c r="L1505" s="159"/>
    </row>
    <row r="1506" spans="1:12" s="151" customFormat="1" ht="12.6" customHeight="1" x14ac:dyDescent="0.3">
      <c r="A1506" s="146"/>
      <c r="B1506" s="358"/>
      <c r="C1506" s="361"/>
      <c r="D1506" s="358"/>
      <c r="E1506" s="358"/>
      <c r="F1506" s="358"/>
      <c r="G1506" s="358"/>
      <c r="H1506" s="361"/>
      <c r="I1506" s="355"/>
      <c r="J1506" s="355"/>
      <c r="K1506" s="157" t="s">
        <v>775</v>
      </c>
      <c r="L1506" s="159"/>
    </row>
    <row r="1507" spans="1:12" s="151" customFormat="1" ht="12.6" customHeight="1" x14ac:dyDescent="0.3">
      <c r="A1507" s="146"/>
      <c r="B1507" s="358"/>
      <c r="C1507" s="361"/>
      <c r="D1507" s="358"/>
      <c r="E1507" s="358"/>
      <c r="F1507" s="358"/>
      <c r="G1507" s="358"/>
      <c r="H1507" s="361"/>
      <c r="I1507" s="355"/>
      <c r="J1507" s="355"/>
      <c r="K1507" s="157" t="s">
        <v>776</v>
      </c>
      <c r="L1507" s="159"/>
    </row>
    <row r="1508" spans="1:12" s="151" customFormat="1" ht="12.6" customHeight="1" x14ac:dyDescent="0.3">
      <c r="A1508" s="146"/>
      <c r="B1508" s="359"/>
      <c r="C1508" s="362"/>
      <c r="D1508" s="359"/>
      <c r="E1508" s="359"/>
      <c r="F1508" s="359"/>
      <c r="G1508" s="359"/>
      <c r="H1508" s="362"/>
      <c r="I1508" s="356"/>
      <c r="J1508" s="356"/>
      <c r="K1508" s="157" t="s">
        <v>777</v>
      </c>
      <c r="L1508" s="159"/>
    </row>
    <row r="1509" spans="1:12" s="151" customFormat="1" ht="12.6" customHeight="1" x14ac:dyDescent="0.3">
      <c r="A1509" s="146"/>
      <c r="B1509" s="146"/>
      <c r="C1509" s="147"/>
      <c r="D1509" s="148"/>
      <c r="E1509" s="148"/>
      <c r="F1509" s="148"/>
      <c r="G1509" s="149"/>
      <c r="H1509" s="150"/>
      <c r="I1509" s="149"/>
      <c r="J1509" s="158"/>
      <c r="K1509" s="157"/>
      <c r="L1509" s="159"/>
    </row>
    <row r="1510" spans="1:12" s="151" customFormat="1" ht="12.6" customHeight="1" x14ac:dyDescent="0.3">
      <c r="A1510" s="146"/>
      <c r="B1510" s="357" t="s">
        <v>194</v>
      </c>
      <c r="C1510" s="360">
        <v>45</v>
      </c>
      <c r="D1510" s="357">
        <v>8.1</v>
      </c>
      <c r="E1510" s="357">
        <v>18.600000000000001</v>
      </c>
      <c r="F1510" s="357">
        <v>150.66</v>
      </c>
      <c r="G1510" s="357">
        <v>180.18935999999999</v>
      </c>
      <c r="H1510" s="360" t="s">
        <v>547</v>
      </c>
      <c r="I1510" s="354" t="s">
        <v>14</v>
      </c>
      <c r="J1510" s="354" t="s">
        <v>320</v>
      </c>
      <c r="K1510" s="157" t="s">
        <v>772</v>
      </c>
      <c r="L1510" s="159"/>
    </row>
    <row r="1511" spans="1:12" s="151" customFormat="1" ht="12.6" customHeight="1" x14ac:dyDescent="0.3">
      <c r="A1511" s="146"/>
      <c r="B1511" s="358"/>
      <c r="C1511" s="361"/>
      <c r="D1511" s="358"/>
      <c r="E1511" s="358"/>
      <c r="F1511" s="358"/>
      <c r="G1511" s="358"/>
      <c r="H1511" s="361"/>
      <c r="I1511" s="355"/>
      <c r="J1511" s="355"/>
      <c r="K1511" s="157" t="s">
        <v>773</v>
      </c>
      <c r="L1511" s="159"/>
    </row>
    <row r="1512" spans="1:12" s="151" customFormat="1" ht="12.6" customHeight="1" x14ac:dyDescent="0.3">
      <c r="A1512" s="146"/>
      <c r="B1512" s="358"/>
      <c r="C1512" s="361"/>
      <c r="D1512" s="358"/>
      <c r="E1512" s="358"/>
      <c r="F1512" s="358"/>
      <c r="G1512" s="358"/>
      <c r="H1512" s="361"/>
      <c r="I1512" s="355"/>
      <c r="J1512" s="355"/>
      <c r="K1512" s="157" t="s">
        <v>774</v>
      </c>
      <c r="L1512" s="159"/>
    </row>
    <row r="1513" spans="1:12" s="151" customFormat="1" ht="12.6" customHeight="1" x14ac:dyDescent="0.3">
      <c r="A1513" s="146"/>
      <c r="B1513" s="358"/>
      <c r="C1513" s="361"/>
      <c r="D1513" s="358"/>
      <c r="E1513" s="358"/>
      <c r="F1513" s="358"/>
      <c r="G1513" s="358"/>
      <c r="H1513" s="361"/>
      <c r="I1513" s="355"/>
      <c r="J1513" s="355"/>
      <c r="K1513" s="157" t="s">
        <v>775</v>
      </c>
      <c r="L1513" s="159"/>
    </row>
    <row r="1514" spans="1:12" s="151" customFormat="1" ht="12.6" customHeight="1" x14ac:dyDescent="0.3">
      <c r="A1514" s="146"/>
      <c r="B1514" s="358"/>
      <c r="C1514" s="361"/>
      <c r="D1514" s="358"/>
      <c r="E1514" s="358"/>
      <c r="F1514" s="358"/>
      <c r="G1514" s="358"/>
      <c r="H1514" s="361"/>
      <c r="I1514" s="355"/>
      <c r="J1514" s="355"/>
      <c r="K1514" s="157" t="s">
        <v>776</v>
      </c>
      <c r="L1514" s="159"/>
    </row>
    <row r="1515" spans="1:12" s="151" customFormat="1" ht="12.6" customHeight="1" x14ac:dyDescent="0.3">
      <c r="A1515" s="146"/>
      <c r="B1515" s="359"/>
      <c r="C1515" s="362"/>
      <c r="D1515" s="359"/>
      <c r="E1515" s="359"/>
      <c r="F1515" s="359"/>
      <c r="G1515" s="359"/>
      <c r="H1515" s="362"/>
      <c r="I1515" s="356"/>
      <c r="J1515" s="356"/>
      <c r="K1515" s="157" t="s">
        <v>777</v>
      </c>
      <c r="L1515" s="159"/>
    </row>
    <row r="1516" spans="1:12" s="151" customFormat="1" ht="12.6" customHeight="1" x14ac:dyDescent="0.3">
      <c r="A1516" s="146"/>
      <c r="B1516" s="146"/>
      <c r="C1516" s="147"/>
      <c r="D1516" s="148"/>
      <c r="E1516" s="148"/>
      <c r="F1516" s="148"/>
      <c r="G1516" s="149"/>
      <c r="H1516" s="150"/>
      <c r="I1516" s="149"/>
      <c r="J1516" s="158"/>
      <c r="K1516" s="157"/>
      <c r="L1516" s="159"/>
    </row>
    <row r="1517" spans="1:12" s="151" customFormat="1" ht="12.6" customHeight="1" x14ac:dyDescent="0.3">
      <c r="A1517" s="146"/>
      <c r="B1517" s="357" t="s">
        <v>194</v>
      </c>
      <c r="C1517" s="360">
        <v>46</v>
      </c>
      <c r="D1517" s="357">
        <v>8.1</v>
      </c>
      <c r="E1517" s="357">
        <v>18.600000000000001</v>
      </c>
      <c r="F1517" s="357">
        <v>150.66</v>
      </c>
      <c r="G1517" s="357">
        <v>180.18935999999999</v>
      </c>
      <c r="H1517" s="360" t="s">
        <v>548</v>
      </c>
      <c r="I1517" s="354" t="s">
        <v>14</v>
      </c>
      <c r="J1517" s="354" t="s">
        <v>320</v>
      </c>
      <c r="K1517" s="157" t="s">
        <v>772</v>
      </c>
      <c r="L1517" s="159"/>
    </row>
    <row r="1518" spans="1:12" s="151" customFormat="1" ht="12.6" customHeight="1" x14ac:dyDescent="0.3">
      <c r="A1518" s="146"/>
      <c r="B1518" s="358"/>
      <c r="C1518" s="361"/>
      <c r="D1518" s="358"/>
      <c r="E1518" s="358"/>
      <c r="F1518" s="358"/>
      <c r="G1518" s="358"/>
      <c r="H1518" s="361"/>
      <c r="I1518" s="355"/>
      <c r="J1518" s="355"/>
      <c r="K1518" s="157" t="s">
        <v>773</v>
      </c>
      <c r="L1518" s="159"/>
    </row>
    <row r="1519" spans="1:12" s="151" customFormat="1" ht="12.6" customHeight="1" x14ac:dyDescent="0.3">
      <c r="A1519" s="146"/>
      <c r="B1519" s="358"/>
      <c r="C1519" s="361"/>
      <c r="D1519" s="358"/>
      <c r="E1519" s="358"/>
      <c r="F1519" s="358"/>
      <c r="G1519" s="358"/>
      <c r="H1519" s="361"/>
      <c r="I1519" s="355"/>
      <c r="J1519" s="355"/>
      <c r="K1519" s="157" t="s">
        <v>774</v>
      </c>
      <c r="L1519" s="159"/>
    </row>
    <row r="1520" spans="1:12" s="151" customFormat="1" ht="12.6" customHeight="1" x14ac:dyDescent="0.3">
      <c r="A1520" s="146"/>
      <c r="B1520" s="358"/>
      <c r="C1520" s="361"/>
      <c r="D1520" s="358"/>
      <c r="E1520" s="358"/>
      <c r="F1520" s="358"/>
      <c r="G1520" s="358"/>
      <c r="H1520" s="361"/>
      <c r="I1520" s="355"/>
      <c r="J1520" s="355"/>
      <c r="K1520" s="157" t="s">
        <v>775</v>
      </c>
      <c r="L1520" s="159"/>
    </row>
    <row r="1521" spans="1:12" s="151" customFormat="1" ht="12.6" customHeight="1" x14ac:dyDescent="0.3">
      <c r="A1521" s="146"/>
      <c r="B1521" s="358"/>
      <c r="C1521" s="361"/>
      <c r="D1521" s="358"/>
      <c r="E1521" s="358"/>
      <c r="F1521" s="358"/>
      <c r="G1521" s="358"/>
      <c r="H1521" s="361"/>
      <c r="I1521" s="355"/>
      <c r="J1521" s="355"/>
      <c r="K1521" s="157" t="s">
        <v>776</v>
      </c>
      <c r="L1521" s="159"/>
    </row>
    <row r="1522" spans="1:12" s="151" customFormat="1" ht="12.6" customHeight="1" x14ac:dyDescent="0.3">
      <c r="A1522" s="146"/>
      <c r="B1522" s="359"/>
      <c r="C1522" s="362"/>
      <c r="D1522" s="359"/>
      <c r="E1522" s="359"/>
      <c r="F1522" s="359"/>
      <c r="G1522" s="359"/>
      <c r="H1522" s="362"/>
      <c r="I1522" s="356"/>
      <c r="J1522" s="356"/>
      <c r="K1522" s="157" t="s">
        <v>777</v>
      </c>
      <c r="L1522" s="159"/>
    </row>
    <row r="1523" spans="1:12" s="151" customFormat="1" ht="12.6" customHeight="1" x14ac:dyDescent="0.3">
      <c r="A1523" s="146"/>
      <c r="B1523" s="146"/>
      <c r="C1523" s="147"/>
      <c r="D1523" s="148"/>
      <c r="E1523" s="148"/>
      <c r="F1523" s="148"/>
      <c r="G1523" s="149"/>
      <c r="H1523" s="150"/>
      <c r="I1523" s="149"/>
      <c r="J1523" s="158"/>
      <c r="K1523" s="157"/>
      <c r="L1523" s="159"/>
    </row>
    <row r="1524" spans="1:12" s="151" customFormat="1" ht="12.6" customHeight="1" x14ac:dyDescent="0.3">
      <c r="A1524" s="146"/>
      <c r="B1524" s="357" t="s">
        <v>194</v>
      </c>
      <c r="C1524" s="360">
        <v>47</v>
      </c>
      <c r="D1524" s="357">
        <v>8.1</v>
      </c>
      <c r="E1524" s="357">
        <v>18.600000000000001</v>
      </c>
      <c r="F1524" s="357">
        <v>150.66</v>
      </c>
      <c r="G1524" s="357">
        <v>180.18935999999999</v>
      </c>
      <c r="H1524" s="360" t="s">
        <v>549</v>
      </c>
      <c r="I1524" s="354" t="s">
        <v>14</v>
      </c>
      <c r="J1524" s="354" t="s">
        <v>320</v>
      </c>
      <c r="K1524" s="157" t="s">
        <v>772</v>
      </c>
      <c r="L1524" s="159"/>
    </row>
    <row r="1525" spans="1:12" s="151" customFormat="1" ht="12.6" customHeight="1" x14ac:dyDescent="0.3">
      <c r="A1525" s="146"/>
      <c r="B1525" s="358"/>
      <c r="C1525" s="361"/>
      <c r="D1525" s="358"/>
      <c r="E1525" s="358"/>
      <c r="F1525" s="358"/>
      <c r="G1525" s="358"/>
      <c r="H1525" s="361"/>
      <c r="I1525" s="355"/>
      <c r="J1525" s="355"/>
      <c r="K1525" s="157" t="s">
        <v>773</v>
      </c>
      <c r="L1525" s="159"/>
    </row>
    <row r="1526" spans="1:12" s="151" customFormat="1" ht="12.6" customHeight="1" x14ac:dyDescent="0.3">
      <c r="A1526" s="146"/>
      <c r="B1526" s="358"/>
      <c r="C1526" s="361"/>
      <c r="D1526" s="358"/>
      <c r="E1526" s="358"/>
      <c r="F1526" s="358"/>
      <c r="G1526" s="358"/>
      <c r="H1526" s="361"/>
      <c r="I1526" s="355"/>
      <c r="J1526" s="355"/>
      <c r="K1526" s="157" t="s">
        <v>774</v>
      </c>
      <c r="L1526" s="159"/>
    </row>
    <row r="1527" spans="1:12" s="151" customFormat="1" ht="12.6" customHeight="1" x14ac:dyDescent="0.3">
      <c r="A1527" s="146"/>
      <c r="B1527" s="358"/>
      <c r="C1527" s="361"/>
      <c r="D1527" s="358"/>
      <c r="E1527" s="358"/>
      <c r="F1527" s="358"/>
      <c r="G1527" s="358"/>
      <c r="H1527" s="361"/>
      <c r="I1527" s="355"/>
      <c r="J1527" s="355"/>
      <c r="K1527" s="157" t="s">
        <v>775</v>
      </c>
      <c r="L1527" s="159"/>
    </row>
    <row r="1528" spans="1:12" s="151" customFormat="1" ht="12.6" customHeight="1" x14ac:dyDescent="0.3">
      <c r="A1528" s="146"/>
      <c r="B1528" s="358"/>
      <c r="C1528" s="361"/>
      <c r="D1528" s="358"/>
      <c r="E1528" s="358"/>
      <c r="F1528" s="358"/>
      <c r="G1528" s="358"/>
      <c r="H1528" s="361"/>
      <c r="I1528" s="355"/>
      <c r="J1528" s="355"/>
      <c r="K1528" s="157" t="s">
        <v>776</v>
      </c>
      <c r="L1528" s="159"/>
    </row>
    <row r="1529" spans="1:12" s="151" customFormat="1" ht="12.6" customHeight="1" x14ac:dyDescent="0.3">
      <c r="A1529" s="146"/>
      <c r="B1529" s="359"/>
      <c r="C1529" s="362"/>
      <c r="D1529" s="359"/>
      <c r="E1529" s="359"/>
      <c r="F1529" s="359"/>
      <c r="G1529" s="359"/>
      <c r="H1529" s="362"/>
      <c r="I1529" s="356"/>
      <c r="J1529" s="356"/>
      <c r="K1529" s="157" t="s">
        <v>777</v>
      </c>
      <c r="L1529" s="159"/>
    </row>
    <row r="1530" spans="1:12" s="151" customFormat="1" ht="12.6" customHeight="1" x14ac:dyDescent="0.3">
      <c r="A1530" s="146"/>
      <c r="B1530" s="146"/>
      <c r="C1530" s="147"/>
      <c r="D1530" s="148"/>
      <c r="E1530" s="148"/>
      <c r="F1530" s="148"/>
      <c r="G1530" s="149"/>
      <c r="H1530" s="150"/>
      <c r="I1530" s="149"/>
      <c r="J1530" s="158"/>
      <c r="K1530" s="157"/>
      <c r="L1530" s="159"/>
    </row>
    <row r="1531" spans="1:12" s="151" customFormat="1" ht="12.6" customHeight="1" x14ac:dyDescent="0.3">
      <c r="A1531" s="146"/>
      <c r="B1531" s="357" t="s">
        <v>194</v>
      </c>
      <c r="C1531" s="360">
        <v>49</v>
      </c>
      <c r="D1531" s="357">
        <v>18.600000000000001</v>
      </c>
      <c r="E1531" s="357">
        <v>8.1</v>
      </c>
      <c r="F1531" s="357">
        <v>150.66</v>
      </c>
      <c r="G1531" s="357">
        <v>180.18935999999999</v>
      </c>
      <c r="H1531" s="360" t="s">
        <v>550</v>
      </c>
      <c r="I1531" s="354" t="s">
        <v>14</v>
      </c>
      <c r="J1531" s="354" t="s">
        <v>320</v>
      </c>
      <c r="K1531" s="157" t="s">
        <v>772</v>
      </c>
      <c r="L1531" s="159"/>
    </row>
    <row r="1532" spans="1:12" s="151" customFormat="1" ht="12.6" customHeight="1" x14ac:dyDescent="0.3">
      <c r="A1532" s="146"/>
      <c r="B1532" s="358"/>
      <c r="C1532" s="361"/>
      <c r="D1532" s="358"/>
      <c r="E1532" s="358"/>
      <c r="F1532" s="358"/>
      <c r="G1532" s="358"/>
      <c r="H1532" s="361"/>
      <c r="I1532" s="355"/>
      <c r="J1532" s="355"/>
      <c r="K1532" s="157" t="s">
        <v>773</v>
      </c>
      <c r="L1532" s="159"/>
    </row>
    <row r="1533" spans="1:12" s="151" customFormat="1" ht="12.6" customHeight="1" x14ac:dyDescent="0.3">
      <c r="A1533" s="146"/>
      <c r="B1533" s="358"/>
      <c r="C1533" s="361"/>
      <c r="D1533" s="358"/>
      <c r="E1533" s="358"/>
      <c r="F1533" s="358"/>
      <c r="G1533" s="358"/>
      <c r="H1533" s="361"/>
      <c r="I1533" s="355"/>
      <c r="J1533" s="355"/>
      <c r="K1533" s="157" t="s">
        <v>774</v>
      </c>
      <c r="L1533" s="159"/>
    </row>
    <row r="1534" spans="1:12" s="151" customFormat="1" ht="12.6" customHeight="1" x14ac:dyDescent="0.3">
      <c r="A1534" s="146"/>
      <c r="B1534" s="358"/>
      <c r="C1534" s="361"/>
      <c r="D1534" s="358"/>
      <c r="E1534" s="358"/>
      <c r="F1534" s="358"/>
      <c r="G1534" s="358"/>
      <c r="H1534" s="361"/>
      <c r="I1534" s="355"/>
      <c r="J1534" s="355"/>
      <c r="K1534" s="157" t="s">
        <v>775</v>
      </c>
      <c r="L1534" s="159"/>
    </row>
    <row r="1535" spans="1:12" s="151" customFormat="1" ht="12.6" customHeight="1" x14ac:dyDescent="0.3">
      <c r="A1535" s="146"/>
      <c r="B1535" s="358"/>
      <c r="C1535" s="361"/>
      <c r="D1535" s="358"/>
      <c r="E1535" s="358"/>
      <c r="F1535" s="358"/>
      <c r="G1535" s="358"/>
      <c r="H1535" s="361"/>
      <c r="I1535" s="355"/>
      <c r="J1535" s="355"/>
      <c r="K1535" s="157" t="s">
        <v>776</v>
      </c>
      <c r="L1535" s="159"/>
    </row>
    <row r="1536" spans="1:12" s="151" customFormat="1" ht="12.6" customHeight="1" x14ac:dyDescent="0.3">
      <c r="A1536" s="146"/>
      <c r="B1536" s="359"/>
      <c r="C1536" s="362"/>
      <c r="D1536" s="359"/>
      <c r="E1536" s="359"/>
      <c r="F1536" s="359"/>
      <c r="G1536" s="359"/>
      <c r="H1536" s="362"/>
      <c r="I1536" s="356"/>
      <c r="J1536" s="356"/>
      <c r="K1536" s="157" t="s">
        <v>777</v>
      </c>
      <c r="L1536" s="159"/>
    </row>
    <row r="1537" spans="1:12" s="151" customFormat="1" ht="12.6" customHeight="1" x14ac:dyDescent="0.3">
      <c r="A1537" s="146"/>
      <c r="B1537" s="146"/>
      <c r="C1537" s="147"/>
      <c r="D1537" s="148"/>
      <c r="E1537" s="148"/>
      <c r="F1537" s="148"/>
      <c r="G1537" s="149"/>
      <c r="H1537" s="150"/>
      <c r="I1537" s="149"/>
      <c r="J1537" s="158"/>
      <c r="K1537" s="157"/>
      <c r="L1537" s="159"/>
    </row>
    <row r="1538" spans="1:12" s="151" customFormat="1" ht="12.6" customHeight="1" x14ac:dyDescent="0.3">
      <c r="A1538" s="146"/>
      <c r="B1538" s="357" t="s">
        <v>194</v>
      </c>
      <c r="C1538" s="360">
        <v>50</v>
      </c>
      <c r="D1538" s="357">
        <v>18.600000000000001</v>
      </c>
      <c r="E1538" s="357">
        <v>8.1</v>
      </c>
      <c r="F1538" s="357">
        <v>150.66</v>
      </c>
      <c r="G1538" s="357">
        <v>180.18935999999999</v>
      </c>
      <c r="H1538" s="360" t="s">
        <v>551</v>
      </c>
      <c r="I1538" s="354" t="s">
        <v>14</v>
      </c>
      <c r="J1538" s="354" t="s">
        <v>320</v>
      </c>
      <c r="K1538" s="157" t="s">
        <v>772</v>
      </c>
      <c r="L1538" s="159"/>
    </row>
    <row r="1539" spans="1:12" s="151" customFormat="1" ht="12.6" customHeight="1" x14ac:dyDescent="0.3">
      <c r="A1539" s="146"/>
      <c r="B1539" s="358"/>
      <c r="C1539" s="361"/>
      <c r="D1539" s="358"/>
      <c r="E1539" s="358"/>
      <c r="F1539" s="358"/>
      <c r="G1539" s="358"/>
      <c r="H1539" s="361"/>
      <c r="I1539" s="355"/>
      <c r="J1539" s="355"/>
      <c r="K1539" s="157" t="s">
        <v>773</v>
      </c>
      <c r="L1539" s="159"/>
    </row>
    <row r="1540" spans="1:12" s="151" customFormat="1" ht="12.6" customHeight="1" x14ac:dyDescent="0.3">
      <c r="A1540" s="146"/>
      <c r="B1540" s="358"/>
      <c r="C1540" s="361"/>
      <c r="D1540" s="358"/>
      <c r="E1540" s="358"/>
      <c r="F1540" s="358"/>
      <c r="G1540" s="358"/>
      <c r="H1540" s="361"/>
      <c r="I1540" s="355"/>
      <c r="J1540" s="355"/>
      <c r="K1540" s="157" t="s">
        <v>774</v>
      </c>
      <c r="L1540" s="159"/>
    </row>
    <row r="1541" spans="1:12" s="151" customFormat="1" ht="12.6" customHeight="1" x14ac:dyDescent="0.3">
      <c r="A1541" s="146"/>
      <c r="B1541" s="358"/>
      <c r="C1541" s="361"/>
      <c r="D1541" s="358"/>
      <c r="E1541" s="358"/>
      <c r="F1541" s="358"/>
      <c r="G1541" s="358"/>
      <c r="H1541" s="361"/>
      <c r="I1541" s="355"/>
      <c r="J1541" s="355"/>
      <c r="K1541" s="157" t="s">
        <v>775</v>
      </c>
      <c r="L1541" s="159"/>
    </row>
    <row r="1542" spans="1:12" s="151" customFormat="1" ht="12.6" customHeight="1" x14ac:dyDescent="0.3">
      <c r="A1542" s="146"/>
      <c r="B1542" s="358"/>
      <c r="C1542" s="361"/>
      <c r="D1542" s="358"/>
      <c r="E1542" s="358"/>
      <c r="F1542" s="358"/>
      <c r="G1542" s="358"/>
      <c r="H1542" s="361"/>
      <c r="I1542" s="355"/>
      <c r="J1542" s="355"/>
      <c r="K1542" s="157" t="s">
        <v>776</v>
      </c>
      <c r="L1542" s="159"/>
    </row>
    <row r="1543" spans="1:12" s="151" customFormat="1" ht="12.6" customHeight="1" x14ac:dyDescent="0.3">
      <c r="A1543" s="146"/>
      <c r="B1543" s="359"/>
      <c r="C1543" s="362"/>
      <c r="D1543" s="359"/>
      <c r="E1543" s="359"/>
      <c r="F1543" s="359"/>
      <c r="G1543" s="359"/>
      <c r="H1543" s="362"/>
      <c r="I1543" s="356"/>
      <c r="J1543" s="356"/>
      <c r="K1543" s="157" t="s">
        <v>777</v>
      </c>
      <c r="L1543" s="159"/>
    </row>
    <row r="1544" spans="1:12" s="151" customFormat="1" ht="12.6" customHeight="1" x14ac:dyDescent="0.3">
      <c r="A1544" s="146"/>
      <c r="B1544" s="146"/>
      <c r="C1544" s="147"/>
      <c r="D1544" s="148"/>
      <c r="E1544" s="148"/>
      <c r="F1544" s="148"/>
      <c r="G1544" s="149"/>
      <c r="H1544" s="150"/>
      <c r="I1544" s="149"/>
      <c r="J1544" s="158"/>
      <c r="K1544" s="157"/>
      <c r="L1544" s="159"/>
    </row>
    <row r="1545" spans="1:12" s="151" customFormat="1" ht="12.6" customHeight="1" x14ac:dyDescent="0.3">
      <c r="A1545" s="146"/>
      <c r="B1545" s="357" t="s">
        <v>194</v>
      </c>
      <c r="C1545" s="360">
        <v>51</v>
      </c>
      <c r="D1545" s="357">
        <v>18.600000000000001</v>
      </c>
      <c r="E1545" s="357">
        <v>8.1</v>
      </c>
      <c r="F1545" s="357">
        <v>150.66</v>
      </c>
      <c r="G1545" s="357">
        <v>180.18935999999999</v>
      </c>
      <c r="H1545" s="360" t="s">
        <v>552</v>
      </c>
      <c r="I1545" s="354" t="s">
        <v>14</v>
      </c>
      <c r="J1545" s="354" t="s">
        <v>320</v>
      </c>
      <c r="K1545" s="157" t="s">
        <v>772</v>
      </c>
      <c r="L1545" s="159"/>
    </row>
    <row r="1546" spans="1:12" s="151" customFormat="1" ht="12.6" customHeight="1" x14ac:dyDescent="0.3">
      <c r="A1546" s="146"/>
      <c r="B1546" s="358"/>
      <c r="C1546" s="361"/>
      <c r="D1546" s="358"/>
      <c r="E1546" s="358"/>
      <c r="F1546" s="358"/>
      <c r="G1546" s="358"/>
      <c r="H1546" s="361"/>
      <c r="I1546" s="355"/>
      <c r="J1546" s="355"/>
      <c r="K1546" s="157" t="s">
        <v>773</v>
      </c>
      <c r="L1546" s="159"/>
    </row>
    <row r="1547" spans="1:12" s="151" customFormat="1" ht="12.6" customHeight="1" x14ac:dyDescent="0.3">
      <c r="A1547" s="146"/>
      <c r="B1547" s="358"/>
      <c r="C1547" s="361"/>
      <c r="D1547" s="358"/>
      <c r="E1547" s="358"/>
      <c r="F1547" s="358"/>
      <c r="G1547" s="358"/>
      <c r="H1547" s="361"/>
      <c r="I1547" s="355"/>
      <c r="J1547" s="355"/>
      <c r="K1547" s="157" t="s">
        <v>774</v>
      </c>
      <c r="L1547" s="159"/>
    </row>
    <row r="1548" spans="1:12" s="151" customFormat="1" ht="12.6" customHeight="1" x14ac:dyDescent="0.3">
      <c r="A1548" s="146"/>
      <c r="B1548" s="358"/>
      <c r="C1548" s="361"/>
      <c r="D1548" s="358"/>
      <c r="E1548" s="358"/>
      <c r="F1548" s="358"/>
      <c r="G1548" s="358"/>
      <c r="H1548" s="361"/>
      <c r="I1548" s="355"/>
      <c r="J1548" s="355"/>
      <c r="K1548" s="157" t="s">
        <v>775</v>
      </c>
      <c r="L1548" s="159"/>
    </row>
    <row r="1549" spans="1:12" s="151" customFormat="1" ht="12.6" customHeight="1" x14ac:dyDescent="0.3">
      <c r="A1549" s="146"/>
      <c r="B1549" s="358"/>
      <c r="C1549" s="361"/>
      <c r="D1549" s="358"/>
      <c r="E1549" s="358"/>
      <c r="F1549" s="358"/>
      <c r="G1549" s="358"/>
      <c r="H1549" s="361"/>
      <c r="I1549" s="355"/>
      <c r="J1549" s="355"/>
      <c r="K1549" s="157" t="s">
        <v>776</v>
      </c>
      <c r="L1549" s="159"/>
    </row>
    <row r="1550" spans="1:12" s="151" customFormat="1" ht="12.6" customHeight="1" x14ac:dyDescent="0.3">
      <c r="A1550" s="146"/>
      <c r="B1550" s="359"/>
      <c r="C1550" s="362"/>
      <c r="D1550" s="359"/>
      <c r="E1550" s="359"/>
      <c r="F1550" s="359"/>
      <c r="G1550" s="359"/>
      <c r="H1550" s="362"/>
      <c r="I1550" s="356"/>
      <c r="J1550" s="356"/>
      <c r="K1550" s="157" t="s">
        <v>777</v>
      </c>
      <c r="L1550" s="159"/>
    </row>
    <row r="1551" spans="1:12" s="151" customFormat="1" ht="12.6" customHeight="1" x14ac:dyDescent="0.3">
      <c r="A1551" s="146"/>
      <c r="B1551" s="146"/>
      <c r="C1551" s="147"/>
      <c r="D1551" s="148"/>
      <c r="E1551" s="148"/>
      <c r="F1551" s="148"/>
      <c r="G1551" s="149"/>
      <c r="H1551" s="150"/>
      <c r="I1551" s="149"/>
      <c r="J1551" s="158"/>
      <c r="K1551" s="157"/>
      <c r="L1551" s="159"/>
    </row>
    <row r="1552" spans="1:12" s="151" customFormat="1" ht="12.6" customHeight="1" x14ac:dyDescent="0.3">
      <c r="A1552" s="146"/>
      <c r="B1552" s="357" t="s">
        <v>194</v>
      </c>
      <c r="C1552" s="360">
        <v>52</v>
      </c>
      <c r="D1552" s="357">
        <v>18.600000000000001</v>
      </c>
      <c r="E1552" s="357">
        <v>8.1</v>
      </c>
      <c r="F1552" s="357">
        <v>150.66</v>
      </c>
      <c r="G1552" s="357">
        <v>180.18935999999999</v>
      </c>
      <c r="H1552" s="360" t="s">
        <v>553</v>
      </c>
      <c r="I1552" s="354" t="s">
        <v>14</v>
      </c>
      <c r="J1552" s="354" t="s">
        <v>320</v>
      </c>
      <c r="K1552" s="157" t="s">
        <v>772</v>
      </c>
      <c r="L1552" s="159"/>
    </row>
    <row r="1553" spans="1:12" s="151" customFormat="1" ht="12.6" customHeight="1" x14ac:dyDescent="0.3">
      <c r="A1553" s="146"/>
      <c r="B1553" s="358"/>
      <c r="C1553" s="361"/>
      <c r="D1553" s="358"/>
      <c r="E1553" s="358"/>
      <c r="F1553" s="358"/>
      <c r="G1553" s="358"/>
      <c r="H1553" s="361"/>
      <c r="I1553" s="355"/>
      <c r="J1553" s="355"/>
      <c r="K1553" s="157" t="s">
        <v>773</v>
      </c>
      <c r="L1553" s="159"/>
    </row>
    <row r="1554" spans="1:12" s="151" customFormat="1" ht="12.6" customHeight="1" x14ac:dyDescent="0.3">
      <c r="A1554" s="146"/>
      <c r="B1554" s="358"/>
      <c r="C1554" s="361"/>
      <c r="D1554" s="358"/>
      <c r="E1554" s="358"/>
      <c r="F1554" s="358"/>
      <c r="G1554" s="358"/>
      <c r="H1554" s="361"/>
      <c r="I1554" s="355"/>
      <c r="J1554" s="355"/>
      <c r="K1554" s="157" t="s">
        <v>774</v>
      </c>
      <c r="L1554" s="159"/>
    </row>
    <row r="1555" spans="1:12" s="151" customFormat="1" ht="12.6" customHeight="1" x14ac:dyDescent="0.3">
      <c r="A1555" s="146"/>
      <c r="B1555" s="358"/>
      <c r="C1555" s="361"/>
      <c r="D1555" s="358"/>
      <c r="E1555" s="358"/>
      <c r="F1555" s="358"/>
      <c r="G1555" s="358"/>
      <c r="H1555" s="361"/>
      <c r="I1555" s="355"/>
      <c r="J1555" s="355"/>
      <c r="K1555" s="157" t="s">
        <v>775</v>
      </c>
      <c r="L1555" s="159"/>
    </row>
    <row r="1556" spans="1:12" s="151" customFormat="1" ht="12.6" customHeight="1" x14ac:dyDescent="0.3">
      <c r="A1556" s="146"/>
      <c r="B1556" s="358"/>
      <c r="C1556" s="361"/>
      <c r="D1556" s="358"/>
      <c r="E1556" s="358"/>
      <c r="F1556" s="358"/>
      <c r="G1556" s="358"/>
      <c r="H1556" s="361"/>
      <c r="I1556" s="355"/>
      <c r="J1556" s="355"/>
      <c r="K1556" s="157" t="s">
        <v>776</v>
      </c>
      <c r="L1556" s="159"/>
    </row>
    <row r="1557" spans="1:12" s="151" customFormat="1" ht="12.6" customHeight="1" x14ac:dyDescent="0.3">
      <c r="A1557" s="146"/>
      <c r="B1557" s="359"/>
      <c r="C1557" s="362"/>
      <c r="D1557" s="359"/>
      <c r="E1557" s="359"/>
      <c r="F1557" s="359"/>
      <c r="G1557" s="359"/>
      <c r="H1557" s="362"/>
      <c r="I1557" s="356"/>
      <c r="J1557" s="356"/>
      <c r="K1557" s="157" t="s">
        <v>777</v>
      </c>
      <c r="L1557" s="159"/>
    </row>
    <row r="1558" spans="1:12" s="151" customFormat="1" ht="12.6" customHeight="1" x14ac:dyDescent="0.3">
      <c r="A1558" s="146"/>
      <c r="B1558" s="146"/>
      <c r="C1558" s="147"/>
      <c r="D1558" s="148"/>
      <c r="E1558" s="148"/>
      <c r="F1558" s="148"/>
      <c r="G1558" s="149"/>
      <c r="H1558" s="150"/>
      <c r="I1558" s="149"/>
      <c r="J1558" s="158"/>
      <c r="K1558" s="157"/>
      <c r="L1558" s="159"/>
    </row>
    <row r="1559" spans="1:12" s="151" customFormat="1" ht="12.6" customHeight="1" x14ac:dyDescent="0.3">
      <c r="A1559" s="146"/>
      <c r="B1559" s="357" t="s">
        <v>194</v>
      </c>
      <c r="C1559" s="360">
        <v>53</v>
      </c>
      <c r="D1559" s="357">
        <v>18.600000000000001</v>
      </c>
      <c r="E1559" s="357">
        <v>8.1</v>
      </c>
      <c r="F1559" s="357">
        <v>150.66</v>
      </c>
      <c r="G1559" s="357">
        <v>180.18935999999999</v>
      </c>
      <c r="H1559" s="360" t="s">
        <v>554</v>
      </c>
      <c r="I1559" s="354" t="s">
        <v>14</v>
      </c>
      <c r="J1559" s="354" t="s">
        <v>320</v>
      </c>
      <c r="K1559" s="157" t="s">
        <v>772</v>
      </c>
      <c r="L1559" s="159"/>
    </row>
    <row r="1560" spans="1:12" s="151" customFormat="1" ht="12.6" customHeight="1" x14ac:dyDescent="0.3">
      <c r="A1560" s="146"/>
      <c r="B1560" s="358"/>
      <c r="C1560" s="361"/>
      <c r="D1560" s="358"/>
      <c r="E1560" s="358"/>
      <c r="F1560" s="358"/>
      <c r="G1560" s="358"/>
      <c r="H1560" s="361"/>
      <c r="I1560" s="355"/>
      <c r="J1560" s="355"/>
      <c r="K1560" s="157" t="s">
        <v>773</v>
      </c>
      <c r="L1560" s="159"/>
    </row>
    <row r="1561" spans="1:12" s="151" customFormat="1" ht="12.6" customHeight="1" x14ac:dyDescent="0.3">
      <c r="A1561" s="146"/>
      <c r="B1561" s="358"/>
      <c r="C1561" s="361"/>
      <c r="D1561" s="358"/>
      <c r="E1561" s="358"/>
      <c r="F1561" s="358"/>
      <c r="G1561" s="358"/>
      <c r="H1561" s="361"/>
      <c r="I1561" s="355"/>
      <c r="J1561" s="355"/>
      <c r="K1561" s="157" t="s">
        <v>774</v>
      </c>
      <c r="L1561" s="159"/>
    </row>
    <row r="1562" spans="1:12" s="151" customFormat="1" ht="12.6" customHeight="1" x14ac:dyDescent="0.3">
      <c r="A1562" s="146"/>
      <c r="B1562" s="358"/>
      <c r="C1562" s="361"/>
      <c r="D1562" s="358"/>
      <c r="E1562" s="358"/>
      <c r="F1562" s="358"/>
      <c r="G1562" s="358"/>
      <c r="H1562" s="361"/>
      <c r="I1562" s="355"/>
      <c r="J1562" s="355"/>
      <c r="K1562" s="157" t="s">
        <v>775</v>
      </c>
      <c r="L1562" s="159"/>
    </row>
    <row r="1563" spans="1:12" s="151" customFormat="1" ht="12.6" customHeight="1" x14ac:dyDescent="0.3">
      <c r="A1563" s="146"/>
      <c r="B1563" s="358"/>
      <c r="C1563" s="361"/>
      <c r="D1563" s="358"/>
      <c r="E1563" s="358"/>
      <c r="F1563" s="358"/>
      <c r="G1563" s="358"/>
      <c r="H1563" s="361"/>
      <c r="I1563" s="355"/>
      <c r="J1563" s="355"/>
      <c r="K1563" s="157" t="s">
        <v>776</v>
      </c>
      <c r="L1563" s="159"/>
    </row>
    <row r="1564" spans="1:12" s="151" customFormat="1" ht="12.6" customHeight="1" x14ac:dyDescent="0.3">
      <c r="A1564" s="146"/>
      <c r="B1564" s="359"/>
      <c r="C1564" s="362"/>
      <c r="D1564" s="359"/>
      <c r="E1564" s="359"/>
      <c r="F1564" s="359"/>
      <c r="G1564" s="359"/>
      <c r="H1564" s="362"/>
      <c r="I1564" s="356"/>
      <c r="J1564" s="356"/>
      <c r="K1564" s="157" t="s">
        <v>777</v>
      </c>
      <c r="L1564" s="159"/>
    </row>
    <row r="1565" spans="1:12" s="151" customFormat="1" ht="12.6" customHeight="1" x14ac:dyDescent="0.3">
      <c r="A1565" s="146"/>
      <c r="B1565" s="146"/>
      <c r="C1565" s="147"/>
      <c r="D1565" s="148"/>
      <c r="E1565" s="148"/>
      <c r="F1565" s="148"/>
      <c r="G1565" s="149"/>
      <c r="H1565" s="150"/>
      <c r="I1565" s="149"/>
      <c r="J1565" s="158"/>
      <c r="K1565" s="157"/>
      <c r="L1565" s="159"/>
    </row>
    <row r="1566" spans="1:12" s="151" customFormat="1" ht="12.6" customHeight="1" x14ac:dyDescent="0.3">
      <c r="A1566" s="146"/>
      <c r="B1566" s="357" t="s">
        <v>194</v>
      </c>
      <c r="C1566" s="360">
        <v>54</v>
      </c>
      <c r="D1566" s="357">
        <v>18.600000000000001</v>
      </c>
      <c r="E1566" s="357">
        <v>8.1</v>
      </c>
      <c r="F1566" s="357">
        <v>150.66</v>
      </c>
      <c r="G1566" s="357">
        <v>180.18935999999999</v>
      </c>
      <c r="H1566" s="360" t="s">
        <v>555</v>
      </c>
      <c r="I1566" s="354" t="s">
        <v>14</v>
      </c>
      <c r="J1566" s="354" t="s">
        <v>320</v>
      </c>
      <c r="K1566" s="157" t="s">
        <v>772</v>
      </c>
      <c r="L1566" s="159"/>
    </row>
    <row r="1567" spans="1:12" s="151" customFormat="1" ht="12.6" customHeight="1" x14ac:dyDescent="0.3">
      <c r="A1567" s="146"/>
      <c r="B1567" s="358"/>
      <c r="C1567" s="361"/>
      <c r="D1567" s="358"/>
      <c r="E1567" s="358"/>
      <c r="F1567" s="358"/>
      <c r="G1567" s="358"/>
      <c r="H1567" s="361"/>
      <c r="I1567" s="355"/>
      <c r="J1567" s="355"/>
      <c r="K1567" s="157" t="s">
        <v>773</v>
      </c>
      <c r="L1567" s="159"/>
    </row>
    <row r="1568" spans="1:12" s="151" customFormat="1" ht="12.6" customHeight="1" x14ac:dyDescent="0.3">
      <c r="A1568" s="146"/>
      <c r="B1568" s="358"/>
      <c r="C1568" s="361"/>
      <c r="D1568" s="358"/>
      <c r="E1568" s="358"/>
      <c r="F1568" s="358"/>
      <c r="G1568" s="358"/>
      <c r="H1568" s="361"/>
      <c r="I1568" s="355"/>
      <c r="J1568" s="355"/>
      <c r="K1568" s="157" t="s">
        <v>774</v>
      </c>
      <c r="L1568" s="159"/>
    </row>
    <row r="1569" spans="1:12" s="151" customFormat="1" ht="12.6" customHeight="1" x14ac:dyDescent="0.3">
      <c r="A1569" s="146"/>
      <c r="B1569" s="358"/>
      <c r="C1569" s="361"/>
      <c r="D1569" s="358"/>
      <c r="E1569" s="358"/>
      <c r="F1569" s="358"/>
      <c r="G1569" s="358"/>
      <c r="H1569" s="361"/>
      <c r="I1569" s="355"/>
      <c r="J1569" s="355"/>
      <c r="K1569" s="157" t="s">
        <v>775</v>
      </c>
      <c r="L1569" s="159"/>
    </row>
    <row r="1570" spans="1:12" s="151" customFormat="1" ht="12.6" customHeight="1" x14ac:dyDescent="0.3">
      <c r="A1570" s="146"/>
      <c r="B1570" s="358"/>
      <c r="C1570" s="361"/>
      <c r="D1570" s="358"/>
      <c r="E1570" s="358"/>
      <c r="F1570" s="358"/>
      <c r="G1570" s="358"/>
      <c r="H1570" s="361"/>
      <c r="I1570" s="355"/>
      <c r="J1570" s="355"/>
      <c r="K1570" s="157" t="s">
        <v>776</v>
      </c>
      <c r="L1570" s="159"/>
    </row>
    <row r="1571" spans="1:12" s="151" customFormat="1" ht="12.6" customHeight="1" x14ac:dyDescent="0.3">
      <c r="A1571" s="146"/>
      <c r="B1571" s="359"/>
      <c r="C1571" s="362"/>
      <c r="D1571" s="359"/>
      <c r="E1571" s="359"/>
      <c r="F1571" s="359"/>
      <c r="G1571" s="359"/>
      <c r="H1571" s="362"/>
      <c r="I1571" s="356"/>
      <c r="J1571" s="356"/>
      <c r="K1571" s="157" t="s">
        <v>777</v>
      </c>
      <c r="L1571" s="159"/>
    </row>
    <row r="1572" spans="1:12" s="151" customFormat="1" ht="12.6" customHeight="1" x14ac:dyDescent="0.3">
      <c r="A1572" s="146"/>
      <c r="B1572" s="146"/>
      <c r="C1572" s="147"/>
      <c r="D1572" s="148"/>
      <c r="E1572" s="148"/>
      <c r="F1572" s="148"/>
      <c r="G1572" s="149"/>
      <c r="H1572" s="150"/>
      <c r="I1572" s="149"/>
      <c r="J1572" s="158"/>
      <c r="K1572" s="157"/>
      <c r="L1572" s="159"/>
    </row>
    <row r="1573" spans="1:12" s="151" customFormat="1" ht="12.6" customHeight="1" x14ac:dyDescent="0.3">
      <c r="A1573" s="146"/>
      <c r="B1573" s="357" t="s">
        <v>194</v>
      </c>
      <c r="C1573" s="360">
        <v>57</v>
      </c>
      <c r="D1573" s="357">
        <v>18.600000000000001</v>
      </c>
      <c r="E1573" s="357">
        <v>8.1</v>
      </c>
      <c r="F1573" s="357">
        <v>150.66</v>
      </c>
      <c r="G1573" s="357">
        <v>180.18935999999999</v>
      </c>
      <c r="H1573" s="360" t="s">
        <v>556</v>
      </c>
      <c r="I1573" s="354" t="s">
        <v>14</v>
      </c>
      <c r="J1573" s="354" t="s">
        <v>320</v>
      </c>
      <c r="K1573" s="157" t="s">
        <v>772</v>
      </c>
      <c r="L1573" s="159"/>
    </row>
    <row r="1574" spans="1:12" s="151" customFormat="1" ht="12.6" customHeight="1" x14ac:dyDescent="0.3">
      <c r="A1574" s="146"/>
      <c r="B1574" s="358"/>
      <c r="C1574" s="361"/>
      <c r="D1574" s="358"/>
      <c r="E1574" s="358"/>
      <c r="F1574" s="358"/>
      <c r="G1574" s="358"/>
      <c r="H1574" s="361"/>
      <c r="I1574" s="355"/>
      <c r="J1574" s="355"/>
      <c r="K1574" s="157" t="s">
        <v>773</v>
      </c>
      <c r="L1574" s="159"/>
    </row>
    <row r="1575" spans="1:12" s="151" customFormat="1" ht="12.6" customHeight="1" x14ac:dyDescent="0.3">
      <c r="A1575" s="146"/>
      <c r="B1575" s="358"/>
      <c r="C1575" s="361"/>
      <c r="D1575" s="358"/>
      <c r="E1575" s="358"/>
      <c r="F1575" s="358"/>
      <c r="G1575" s="358"/>
      <c r="H1575" s="361"/>
      <c r="I1575" s="355"/>
      <c r="J1575" s="355"/>
      <c r="K1575" s="157" t="s">
        <v>774</v>
      </c>
      <c r="L1575" s="159"/>
    </row>
    <row r="1576" spans="1:12" s="151" customFormat="1" ht="12.6" customHeight="1" x14ac:dyDescent="0.3">
      <c r="A1576" s="146"/>
      <c r="B1576" s="358"/>
      <c r="C1576" s="361"/>
      <c r="D1576" s="358"/>
      <c r="E1576" s="358"/>
      <c r="F1576" s="358"/>
      <c r="G1576" s="358"/>
      <c r="H1576" s="361"/>
      <c r="I1576" s="355"/>
      <c r="J1576" s="355"/>
      <c r="K1576" s="157" t="s">
        <v>775</v>
      </c>
      <c r="L1576" s="159"/>
    </row>
    <row r="1577" spans="1:12" s="151" customFormat="1" ht="12.6" customHeight="1" x14ac:dyDescent="0.3">
      <c r="A1577" s="146"/>
      <c r="B1577" s="358"/>
      <c r="C1577" s="361"/>
      <c r="D1577" s="358"/>
      <c r="E1577" s="358"/>
      <c r="F1577" s="358"/>
      <c r="G1577" s="358"/>
      <c r="H1577" s="361"/>
      <c r="I1577" s="355"/>
      <c r="J1577" s="355"/>
      <c r="K1577" s="157" t="s">
        <v>776</v>
      </c>
      <c r="L1577" s="159"/>
    </row>
    <row r="1578" spans="1:12" s="151" customFormat="1" ht="12.6" customHeight="1" x14ac:dyDescent="0.3">
      <c r="A1578" s="146"/>
      <c r="B1578" s="359"/>
      <c r="C1578" s="362"/>
      <c r="D1578" s="359"/>
      <c r="E1578" s="359"/>
      <c r="F1578" s="359"/>
      <c r="G1578" s="359"/>
      <c r="H1578" s="362"/>
      <c r="I1578" s="356"/>
      <c r="J1578" s="356"/>
      <c r="K1578" s="157" t="s">
        <v>777</v>
      </c>
      <c r="L1578" s="159"/>
    </row>
    <row r="1579" spans="1:12" s="151" customFormat="1" ht="12.6" customHeight="1" x14ac:dyDescent="0.3">
      <c r="A1579" s="146"/>
      <c r="B1579" s="146"/>
      <c r="C1579" s="147"/>
      <c r="D1579" s="148"/>
      <c r="E1579" s="148"/>
      <c r="F1579" s="148"/>
      <c r="G1579" s="149"/>
      <c r="H1579" s="150"/>
      <c r="I1579" s="149"/>
      <c r="J1579" s="158"/>
      <c r="K1579" s="157"/>
      <c r="L1579" s="159"/>
    </row>
    <row r="1580" spans="1:12" s="151" customFormat="1" ht="12.6" customHeight="1" x14ac:dyDescent="0.3">
      <c r="A1580" s="146"/>
      <c r="B1580" s="357" t="s">
        <v>194</v>
      </c>
      <c r="C1580" s="360">
        <v>58</v>
      </c>
      <c r="D1580" s="357">
        <v>18.600000000000001</v>
      </c>
      <c r="E1580" s="357">
        <v>8.1</v>
      </c>
      <c r="F1580" s="357">
        <v>150.66</v>
      </c>
      <c r="G1580" s="357">
        <v>180.18935999999999</v>
      </c>
      <c r="H1580" s="360" t="s">
        <v>557</v>
      </c>
      <c r="I1580" s="354" t="s">
        <v>14</v>
      </c>
      <c r="J1580" s="354" t="s">
        <v>320</v>
      </c>
      <c r="K1580" s="157" t="s">
        <v>772</v>
      </c>
      <c r="L1580" s="159"/>
    </row>
    <row r="1581" spans="1:12" s="151" customFormat="1" ht="12.6" customHeight="1" x14ac:dyDescent="0.3">
      <c r="A1581" s="146"/>
      <c r="B1581" s="358"/>
      <c r="C1581" s="361"/>
      <c r="D1581" s="358"/>
      <c r="E1581" s="358"/>
      <c r="F1581" s="358"/>
      <c r="G1581" s="358"/>
      <c r="H1581" s="361"/>
      <c r="I1581" s="355"/>
      <c r="J1581" s="355"/>
      <c r="K1581" s="157" t="s">
        <v>773</v>
      </c>
      <c r="L1581" s="159"/>
    </row>
    <row r="1582" spans="1:12" s="151" customFormat="1" ht="12.6" customHeight="1" x14ac:dyDescent="0.3">
      <c r="A1582" s="146"/>
      <c r="B1582" s="358"/>
      <c r="C1582" s="361"/>
      <c r="D1582" s="358"/>
      <c r="E1582" s="358"/>
      <c r="F1582" s="358"/>
      <c r="G1582" s="358"/>
      <c r="H1582" s="361"/>
      <c r="I1582" s="355"/>
      <c r="J1582" s="355"/>
      <c r="K1582" s="157" t="s">
        <v>774</v>
      </c>
      <c r="L1582" s="159"/>
    </row>
    <row r="1583" spans="1:12" s="151" customFormat="1" ht="12.6" customHeight="1" x14ac:dyDescent="0.3">
      <c r="A1583" s="146"/>
      <c r="B1583" s="358"/>
      <c r="C1583" s="361"/>
      <c r="D1583" s="358"/>
      <c r="E1583" s="358"/>
      <c r="F1583" s="358"/>
      <c r="G1583" s="358"/>
      <c r="H1583" s="361"/>
      <c r="I1583" s="355"/>
      <c r="J1583" s="355"/>
      <c r="K1583" s="157" t="s">
        <v>775</v>
      </c>
      <c r="L1583" s="159"/>
    </row>
    <row r="1584" spans="1:12" s="151" customFormat="1" ht="12.6" customHeight="1" x14ac:dyDescent="0.3">
      <c r="A1584" s="146"/>
      <c r="B1584" s="358"/>
      <c r="C1584" s="361"/>
      <c r="D1584" s="358"/>
      <c r="E1584" s="358"/>
      <c r="F1584" s="358"/>
      <c r="G1584" s="358"/>
      <c r="H1584" s="361"/>
      <c r="I1584" s="355"/>
      <c r="J1584" s="355"/>
      <c r="K1584" s="157" t="s">
        <v>776</v>
      </c>
      <c r="L1584" s="159"/>
    </row>
    <row r="1585" spans="1:12" s="151" customFormat="1" ht="12.6" customHeight="1" x14ac:dyDescent="0.3">
      <c r="A1585" s="146"/>
      <c r="B1585" s="359"/>
      <c r="C1585" s="362"/>
      <c r="D1585" s="359"/>
      <c r="E1585" s="359"/>
      <c r="F1585" s="359"/>
      <c r="G1585" s="359"/>
      <c r="H1585" s="362"/>
      <c r="I1585" s="356"/>
      <c r="J1585" s="356"/>
      <c r="K1585" s="157" t="s">
        <v>777</v>
      </c>
      <c r="L1585" s="159"/>
    </row>
    <row r="1586" spans="1:12" s="151" customFormat="1" ht="12.6" customHeight="1" x14ac:dyDescent="0.3">
      <c r="A1586" s="146"/>
      <c r="B1586" s="146"/>
      <c r="C1586" s="147"/>
      <c r="D1586" s="148"/>
      <c r="E1586" s="148"/>
      <c r="F1586" s="148"/>
      <c r="G1586" s="149"/>
      <c r="H1586" s="150"/>
      <c r="I1586" s="149"/>
      <c r="J1586" s="158"/>
      <c r="K1586" s="157"/>
      <c r="L1586" s="159"/>
    </row>
    <row r="1587" spans="1:12" s="151" customFormat="1" ht="12.6" customHeight="1" x14ac:dyDescent="0.3">
      <c r="A1587" s="146"/>
      <c r="B1587" s="357" t="s">
        <v>194</v>
      </c>
      <c r="C1587" s="360">
        <v>59</v>
      </c>
      <c r="D1587" s="357">
        <v>18.600000000000001</v>
      </c>
      <c r="E1587" s="357">
        <v>8.1</v>
      </c>
      <c r="F1587" s="357">
        <v>150.66</v>
      </c>
      <c r="G1587" s="357">
        <v>180.18935999999999</v>
      </c>
      <c r="H1587" s="360" t="s">
        <v>558</v>
      </c>
      <c r="I1587" s="354" t="s">
        <v>14</v>
      </c>
      <c r="J1587" s="354" t="s">
        <v>320</v>
      </c>
      <c r="K1587" s="157" t="s">
        <v>772</v>
      </c>
      <c r="L1587" s="159"/>
    </row>
    <row r="1588" spans="1:12" s="151" customFormat="1" ht="12.6" customHeight="1" x14ac:dyDescent="0.3">
      <c r="A1588" s="146"/>
      <c r="B1588" s="358"/>
      <c r="C1588" s="361"/>
      <c r="D1588" s="358"/>
      <c r="E1588" s="358"/>
      <c r="F1588" s="358"/>
      <c r="G1588" s="358"/>
      <c r="H1588" s="361"/>
      <c r="I1588" s="355"/>
      <c r="J1588" s="355"/>
      <c r="K1588" s="157" t="s">
        <v>773</v>
      </c>
      <c r="L1588" s="159"/>
    </row>
    <row r="1589" spans="1:12" s="151" customFormat="1" ht="12.6" customHeight="1" x14ac:dyDescent="0.3">
      <c r="A1589" s="146"/>
      <c r="B1589" s="358"/>
      <c r="C1589" s="361"/>
      <c r="D1589" s="358"/>
      <c r="E1589" s="358"/>
      <c r="F1589" s="358"/>
      <c r="G1589" s="358"/>
      <c r="H1589" s="361"/>
      <c r="I1589" s="355"/>
      <c r="J1589" s="355"/>
      <c r="K1589" s="157" t="s">
        <v>774</v>
      </c>
      <c r="L1589" s="159"/>
    </row>
    <row r="1590" spans="1:12" s="151" customFormat="1" ht="12.6" customHeight="1" x14ac:dyDescent="0.3">
      <c r="A1590" s="146"/>
      <c r="B1590" s="358"/>
      <c r="C1590" s="361"/>
      <c r="D1590" s="358"/>
      <c r="E1590" s="358"/>
      <c r="F1590" s="358"/>
      <c r="G1590" s="358"/>
      <c r="H1590" s="361"/>
      <c r="I1590" s="355"/>
      <c r="J1590" s="355"/>
      <c r="K1590" s="157" t="s">
        <v>775</v>
      </c>
      <c r="L1590" s="159"/>
    </row>
    <row r="1591" spans="1:12" s="151" customFormat="1" ht="12.6" customHeight="1" x14ac:dyDescent="0.3">
      <c r="A1591" s="146"/>
      <c r="B1591" s="358"/>
      <c r="C1591" s="361"/>
      <c r="D1591" s="358"/>
      <c r="E1591" s="358"/>
      <c r="F1591" s="358"/>
      <c r="G1591" s="358"/>
      <c r="H1591" s="361"/>
      <c r="I1591" s="355"/>
      <c r="J1591" s="355"/>
      <c r="K1591" s="157" t="s">
        <v>776</v>
      </c>
      <c r="L1591" s="159"/>
    </row>
    <row r="1592" spans="1:12" s="151" customFormat="1" ht="12.6" customHeight="1" x14ac:dyDescent="0.3">
      <c r="A1592" s="146"/>
      <c r="B1592" s="359"/>
      <c r="C1592" s="362"/>
      <c r="D1592" s="359"/>
      <c r="E1592" s="359"/>
      <c r="F1592" s="359"/>
      <c r="G1592" s="359"/>
      <c r="H1592" s="362"/>
      <c r="I1592" s="356"/>
      <c r="J1592" s="356"/>
      <c r="K1592" s="157" t="s">
        <v>777</v>
      </c>
      <c r="L1592" s="159"/>
    </row>
    <row r="1593" spans="1:12" s="151" customFormat="1" ht="12.6" customHeight="1" x14ac:dyDescent="0.3">
      <c r="A1593" s="146"/>
      <c r="B1593" s="146"/>
      <c r="C1593" s="147"/>
      <c r="D1593" s="148"/>
      <c r="E1593" s="148"/>
      <c r="F1593" s="148"/>
      <c r="G1593" s="149"/>
      <c r="H1593" s="150"/>
      <c r="I1593" s="149"/>
      <c r="J1593" s="158"/>
      <c r="K1593" s="157"/>
      <c r="L1593" s="159"/>
    </row>
    <row r="1594" spans="1:12" s="151" customFormat="1" ht="12.6" customHeight="1" x14ac:dyDescent="0.3">
      <c r="A1594" s="146"/>
      <c r="B1594" s="357" t="s">
        <v>194</v>
      </c>
      <c r="C1594" s="360">
        <v>60</v>
      </c>
      <c r="D1594" s="357">
        <v>18.600000000000001</v>
      </c>
      <c r="E1594" s="357">
        <v>8.1</v>
      </c>
      <c r="F1594" s="357">
        <v>150.66</v>
      </c>
      <c r="G1594" s="357">
        <v>180.18935999999999</v>
      </c>
      <c r="H1594" s="360" t="s">
        <v>559</v>
      </c>
      <c r="I1594" s="354" t="s">
        <v>14</v>
      </c>
      <c r="J1594" s="354" t="s">
        <v>320</v>
      </c>
      <c r="K1594" s="157" t="s">
        <v>772</v>
      </c>
      <c r="L1594" s="159"/>
    </row>
    <row r="1595" spans="1:12" s="151" customFormat="1" ht="12.6" customHeight="1" x14ac:dyDescent="0.3">
      <c r="A1595" s="146"/>
      <c r="B1595" s="358"/>
      <c r="C1595" s="361"/>
      <c r="D1595" s="358"/>
      <c r="E1595" s="358"/>
      <c r="F1595" s="358"/>
      <c r="G1595" s="358"/>
      <c r="H1595" s="361"/>
      <c r="I1595" s="355"/>
      <c r="J1595" s="355"/>
      <c r="K1595" s="157" t="s">
        <v>773</v>
      </c>
      <c r="L1595" s="159"/>
    </row>
    <row r="1596" spans="1:12" s="151" customFormat="1" ht="12.6" customHeight="1" x14ac:dyDescent="0.3">
      <c r="A1596" s="146"/>
      <c r="B1596" s="358"/>
      <c r="C1596" s="361"/>
      <c r="D1596" s="358"/>
      <c r="E1596" s="358"/>
      <c r="F1596" s="358"/>
      <c r="G1596" s="358"/>
      <c r="H1596" s="361"/>
      <c r="I1596" s="355"/>
      <c r="J1596" s="355"/>
      <c r="K1596" s="157" t="s">
        <v>774</v>
      </c>
      <c r="L1596" s="159"/>
    </row>
    <row r="1597" spans="1:12" s="151" customFormat="1" ht="12.6" customHeight="1" x14ac:dyDescent="0.3">
      <c r="A1597" s="146"/>
      <c r="B1597" s="358"/>
      <c r="C1597" s="361"/>
      <c r="D1597" s="358"/>
      <c r="E1597" s="358"/>
      <c r="F1597" s="358"/>
      <c r="G1597" s="358"/>
      <c r="H1597" s="361"/>
      <c r="I1597" s="355"/>
      <c r="J1597" s="355"/>
      <c r="K1597" s="157" t="s">
        <v>775</v>
      </c>
      <c r="L1597" s="159"/>
    </row>
    <row r="1598" spans="1:12" s="151" customFormat="1" ht="12.6" customHeight="1" x14ac:dyDescent="0.3">
      <c r="A1598" s="146"/>
      <c r="B1598" s="358"/>
      <c r="C1598" s="361"/>
      <c r="D1598" s="358"/>
      <c r="E1598" s="358"/>
      <c r="F1598" s="358"/>
      <c r="G1598" s="358"/>
      <c r="H1598" s="361"/>
      <c r="I1598" s="355"/>
      <c r="J1598" s="355"/>
      <c r="K1598" s="157" t="s">
        <v>776</v>
      </c>
      <c r="L1598" s="159"/>
    </row>
    <row r="1599" spans="1:12" s="151" customFormat="1" ht="12.6" customHeight="1" x14ac:dyDescent="0.3">
      <c r="A1599" s="146"/>
      <c r="B1599" s="359"/>
      <c r="C1599" s="362"/>
      <c r="D1599" s="359"/>
      <c r="E1599" s="359"/>
      <c r="F1599" s="359"/>
      <c r="G1599" s="359"/>
      <c r="H1599" s="362"/>
      <c r="I1599" s="356"/>
      <c r="J1599" s="356"/>
      <c r="K1599" s="157" t="s">
        <v>777</v>
      </c>
      <c r="L1599" s="159"/>
    </row>
    <row r="1600" spans="1:12" s="151" customFormat="1" ht="12.6" customHeight="1" x14ac:dyDescent="0.3">
      <c r="A1600" s="146"/>
      <c r="B1600" s="146"/>
      <c r="C1600" s="147"/>
      <c r="D1600" s="148"/>
      <c r="E1600" s="148"/>
      <c r="F1600" s="148"/>
      <c r="G1600" s="149"/>
      <c r="H1600" s="150"/>
      <c r="I1600" s="149"/>
      <c r="J1600" s="158"/>
      <c r="K1600" s="157"/>
      <c r="L1600" s="159"/>
    </row>
    <row r="1601" spans="1:12" s="151" customFormat="1" ht="12.6" customHeight="1" x14ac:dyDescent="0.3">
      <c r="A1601" s="146"/>
      <c r="B1601" s="357" t="s">
        <v>194</v>
      </c>
      <c r="C1601" s="360">
        <v>61</v>
      </c>
      <c r="D1601" s="357">
        <v>18.600000000000001</v>
      </c>
      <c r="E1601" s="357">
        <v>8.1</v>
      </c>
      <c r="F1601" s="357">
        <v>150.66</v>
      </c>
      <c r="G1601" s="357">
        <v>180.18935999999999</v>
      </c>
      <c r="H1601" s="360" t="s">
        <v>560</v>
      </c>
      <c r="I1601" s="354" t="s">
        <v>14</v>
      </c>
      <c r="J1601" s="354" t="s">
        <v>320</v>
      </c>
      <c r="K1601" s="157" t="s">
        <v>772</v>
      </c>
      <c r="L1601" s="159"/>
    </row>
    <row r="1602" spans="1:12" s="151" customFormat="1" ht="12.6" customHeight="1" x14ac:dyDescent="0.3">
      <c r="A1602" s="146"/>
      <c r="B1602" s="358"/>
      <c r="C1602" s="361"/>
      <c r="D1602" s="358"/>
      <c r="E1602" s="358"/>
      <c r="F1602" s="358"/>
      <c r="G1602" s="358"/>
      <c r="H1602" s="361"/>
      <c r="I1602" s="355"/>
      <c r="J1602" s="355"/>
      <c r="K1602" s="157" t="s">
        <v>773</v>
      </c>
      <c r="L1602" s="159"/>
    </row>
    <row r="1603" spans="1:12" s="151" customFormat="1" ht="12.6" customHeight="1" x14ac:dyDescent="0.3">
      <c r="A1603" s="146"/>
      <c r="B1603" s="358"/>
      <c r="C1603" s="361"/>
      <c r="D1603" s="358"/>
      <c r="E1603" s="358"/>
      <c r="F1603" s="358"/>
      <c r="G1603" s="358"/>
      <c r="H1603" s="361"/>
      <c r="I1603" s="355"/>
      <c r="J1603" s="355"/>
      <c r="K1603" s="157" t="s">
        <v>774</v>
      </c>
      <c r="L1603" s="159"/>
    </row>
    <row r="1604" spans="1:12" s="151" customFormat="1" ht="12.6" customHeight="1" x14ac:dyDescent="0.3">
      <c r="A1604" s="146"/>
      <c r="B1604" s="358"/>
      <c r="C1604" s="361"/>
      <c r="D1604" s="358"/>
      <c r="E1604" s="358"/>
      <c r="F1604" s="358"/>
      <c r="G1604" s="358"/>
      <c r="H1604" s="361"/>
      <c r="I1604" s="355"/>
      <c r="J1604" s="355"/>
      <c r="K1604" s="157" t="s">
        <v>775</v>
      </c>
      <c r="L1604" s="159"/>
    </row>
    <row r="1605" spans="1:12" s="151" customFormat="1" ht="12.6" customHeight="1" x14ac:dyDescent="0.3">
      <c r="A1605" s="146"/>
      <c r="B1605" s="358"/>
      <c r="C1605" s="361"/>
      <c r="D1605" s="358"/>
      <c r="E1605" s="358"/>
      <c r="F1605" s="358"/>
      <c r="G1605" s="358"/>
      <c r="H1605" s="361"/>
      <c r="I1605" s="355"/>
      <c r="J1605" s="355"/>
      <c r="K1605" s="157" t="s">
        <v>776</v>
      </c>
      <c r="L1605" s="159"/>
    </row>
    <row r="1606" spans="1:12" s="151" customFormat="1" ht="12.6" customHeight="1" x14ac:dyDescent="0.3">
      <c r="A1606" s="146"/>
      <c r="B1606" s="359"/>
      <c r="C1606" s="362"/>
      <c r="D1606" s="359"/>
      <c r="E1606" s="359"/>
      <c r="F1606" s="359"/>
      <c r="G1606" s="359"/>
      <c r="H1606" s="362"/>
      <c r="I1606" s="356"/>
      <c r="J1606" s="356"/>
      <c r="K1606" s="157" t="s">
        <v>777</v>
      </c>
      <c r="L1606" s="159"/>
    </row>
    <row r="1607" spans="1:12" s="151" customFormat="1" ht="12.6" customHeight="1" x14ac:dyDescent="0.3">
      <c r="A1607" s="146"/>
      <c r="B1607" s="146"/>
      <c r="C1607" s="147"/>
      <c r="D1607" s="148"/>
      <c r="E1607" s="148"/>
      <c r="F1607" s="148"/>
      <c r="G1607" s="149"/>
      <c r="H1607" s="150"/>
      <c r="I1607" s="149"/>
      <c r="J1607" s="158"/>
      <c r="K1607" s="157"/>
      <c r="L1607" s="159"/>
    </row>
    <row r="1608" spans="1:12" s="151" customFormat="1" ht="12.6" customHeight="1" x14ac:dyDescent="0.3">
      <c r="A1608" s="146"/>
      <c r="B1608" s="357" t="s">
        <v>194</v>
      </c>
      <c r="C1608" s="360">
        <v>62</v>
      </c>
      <c r="D1608" s="357">
        <v>18.600000000000001</v>
      </c>
      <c r="E1608" s="357">
        <v>8.1</v>
      </c>
      <c r="F1608" s="357">
        <v>150.66</v>
      </c>
      <c r="G1608" s="357">
        <v>180.18935999999999</v>
      </c>
      <c r="H1608" s="360" t="s">
        <v>561</v>
      </c>
      <c r="I1608" s="354" t="s">
        <v>14</v>
      </c>
      <c r="J1608" s="354" t="s">
        <v>320</v>
      </c>
      <c r="K1608" s="157" t="s">
        <v>772</v>
      </c>
      <c r="L1608" s="159"/>
    </row>
    <row r="1609" spans="1:12" s="151" customFormat="1" ht="12.6" customHeight="1" x14ac:dyDescent="0.3">
      <c r="A1609" s="146"/>
      <c r="B1609" s="358"/>
      <c r="C1609" s="361"/>
      <c r="D1609" s="358"/>
      <c r="E1609" s="358"/>
      <c r="F1609" s="358"/>
      <c r="G1609" s="358"/>
      <c r="H1609" s="361"/>
      <c r="I1609" s="355"/>
      <c r="J1609" s="355"/>
      <c r="K1609" s="157" t="s">
        <v>773</v>
      </c>
      <c r="L1609" s="159"/>
    </row>
    <row r="1610" spans="1:12" s="151" customFormat="1" ht="12.6" customHeight="1" x14ac:dyDescent="0.3">
      <c r="A1610" s="146"/>
      <c r="B1610" s="358"/>
      <c r="C1610" s="361"/>
      <c r="D1610" s="358"/>
      <c r="E1610" s="358"/>
      <c r="F1610" s="358"/>
      <c r="G1610" s="358"/>
      <c r="H1610" s="361"/>
      <c r="I1610" s="355"/>
      <c r="J1610" s="355"/>
      <c r="K1610" s="157" t="s">
        <v>774</v>
      </c>
      <c r="L1610" s="159"/>
    </row>
    <row r="1611" spans="1:12" s="151" customFormat="1" ht="12.6" customHeight="1" x14ac:dyDescent="0.3">
      <c r="A1611" s="146"/>
      <c r="B1611" s="358"/>
      <c r="C1611" s="361"/>
      <c r="D1611" s="358"/>
      <c r="E1611" s="358"/>
      <c r="F1611" s="358"/>
      <c r="G1611" s="358"/>
      <c r="H1611" s="361"/>
      <c r="I1611" s="355"/>
      <c r="J1611" s="355"/>
      <c r="K1611" s="157" t="s">
        <v>775</v>
      </c>
      <c r="L1611" s="159"/>
    </row>
    <row r="1612" spans="1:12" s="151" customFormat="1" ht="12.6" customHeight="1" x14ac:dyDescent="0.3">
      <c r="A1612" s="146"/>
      <c r="B1612" s="358"/>
      <c r="C1612" s="361"/>
      <c r="D1612" s="358"/>
      <c r="E1612" s="358"/>
      <c r="F1612" s="358"/>
      <c r="G1612" s="358"/>
      <c r="H1612" s="361"/>
      <c r="I1612" s="355"/>
      <c r="J1612" s="355"/>
      <c r="K1612" s="157" t="s">
        <v>776</v>
      </c>
      <c r="L1612" s="159"/>
    </row>
    <row r="1613" spans="1:12" s="151" customFormat="1" ht="12.6" customHeight="1" x14ac:dyDescent="0.3">
      <c r="A1613" s="146"/>
      <c r="B1613" s="359"/>
      <c r="C1613" s="362"/>
      <c r="D1613" s="359"/>
      <c r="E1613" s="359"/>
      <c r="F1613" s="359"/>
      <c r="G1613" s="359"/>
      <c r="H1613" s="362"/>
      <c r="I1613" s="356"/>
      <c r="J1613" s="356"/>
      <c r="K1613" s="157" t="s">
        <v>777</v>
      </c>
      <c r="L1613" s="159"/>
    </row>
    <row r="1614" spans="1:12" s="151" customFormat="1" ht="12.6" customHeight="1" x14ac:dyDescent="0.3">
      <c r="A1614" s="146"/>
      <c r="B1614" s="146"/>
      <c r="C1614" s="147"/>
      <c r="D1614" s="148"/>
      <c r="E1614" s="148"/>
      <c r="F1614" s="148"/>
      <c r="G1614" s="149"/>
      <c r="H1614" s="150"/>
      <c r="I1614" s="149"/>
      <c r="J1614" s="158"/>
      <c r="K1614" s="157"/>
      <c r="L1614" s="159"/>
    </row>
    <row r="1615" spans="1:12" s="151" customFormat="1" ht="12.6" customHeight="1" x14ac:dyDescent="0.3">
      <c r="A1615" s="146"/>
      <c r="B1615" s="357" t="s">
        <v>194</v>
      </c>
      <c r="C1615" s="360">
        <v>63</v>
      </c>
      <c r="D1615" s="357">
        <v>18.600000000000001</v>
      </c>
      <c r="E1615" s="357">
        <v>8.1</v>
      </c>
      <c r="F1615" s="357">
        <v>150.66</v>
      </c>
      <c r="G1615" s="357">
        <v>180.18935999999999</v>
      </c>
      <c r="H1615" s="360" t="s">
        <v>562</v>
      </c>
      <c r="I1615" s="354" t="s">
        <v>14</v>
      </c>
      <c r="J1615" s="354" t="s">
        <v>320</v>
      </c>
      <c r="K1615" s="157" t="s">
        <v>772</v>
      </c>
      <c r="L1615" s="159"/>
    </row>
    <row r="1616" spans="1:12" s="151" customFormat="1" ht="12.6" customHeight="1" x14ac:dyDescent="0.3">
      <c r="A1616" s="146"/>
      <c r="B1616" s="358"/>
      <c r="C1616" s="361"/>
      <c r="D1616" s="358"/>
      <c r="E1616" s="358"/>
      <c r="F1616" s="358"/>
      <c r="G1616" s="358"/>
      <c r="H1616" s="361"/>
      <c r="I1616" s="355"/>
      <c r="J1616" s="355"/>
      <c r="K1616" s="157" t="s">
        <v>773</v>
      </c>
      <c r="L1616" s="159"/>
    </row>
    <row r="1617" spans="1:12" s="151" customFormat="1" ht="12.6" customHeight="1" x14ac:dyDescent="0.3">
      <c r="A1617" s="146"/>
      <c r="B1617" s="358"/>
      <c r="C1617" s="361"/>
      <c r="D1617" s="358"/>
      <c r="E1617" s="358"/>
      <c r="F1617" s="358"/>
      <c r="G1617" s="358"/>
      <c r="H1617" s="361"/>
      <c r="I1617" s="355"/>
      <c r="J1617" s="355"/>
      <c r="K1617" s="157" t="s">
        <v>774</v>
      </c>
      <c r="L1617" s="159"/>
    </row>
    <row r="1618" spans="1:12" s="151" customFormat="1" ht="12.6" customHeight="1" x14ac:dyDescent="0.3">
      <c r="A1618" s="146"/>
      <c r="B1618" s="358"/>
      <c r="C1618" s="361"/>
      <c r="D1618" s="358"/>
      <c r="E1618" s="358"/>
      <c r="F1618" s="358"/>
      <c r="G1618" s="358"/>
      <c r="H1618" s="361"/>
      <c r="I1618" s="355"/>
      <c r="J1618" s="355"/>
      <c r="K1618" s="157" t="s">
        <v>775</v>
      </c>
      <c r="L1618" s="159"/>
    </row>
    <row r="1619" spans="1:12" s="151" customFormat="1" ht="12.6" customHeight="1" x14ac:dyDescent="0.3">
      <c r="A1619" s="146"/>
      <c r="B1619" s="358"/>
      <c r="C1619" s="361"/>
      <c r="D1619" s="358"/>
      <c r="E1619" s="358"/>
      <c r="F1619" s="358"/>
      <c r="G1619" s="358"/>
      <c r="H1619" s="361"/>
      <c r="I1619" s="355"/>
      <c r="J1619" s="355"/>
      <c r="K1619" s="157" t="s">
        <v>776</v>
      </c>
      <c r="L1619" s="159"/>
    </row>
    <row r="1620" spans="1:12" s="151" customFormat="1" ht="12.6" customHeight="1" x14ac:dyDescent="0.3">
      <c r="A1620" s="146"/>
      <c r="B1620" s="359"/>
      <c r="C1620" s="362"/>
      <c r="D1620" s="359"/>
      <c r="E1620" s="359"/>
      <c r="F1620" s="359"/>
      <c r="G1620" s="359"/>
      <c r="H1620" s="362"/>
      <c r="I1620" s="356"/>
      <c r="J1620" s="356"/>
      <c r="K1620" s="157" t="s">
        <v>777</v>
      </c>
      <c r="L1620" s="159"/>
    </row>
    <row r="1621" spans="1:12" s="151" customFormat="1" ht="12.6" customHeight="1" x14ac:dyDescent="0.3">
      <c r="A1621" s="146"/>
      <c r="B1621" s="146"/>
      <c r="C1621" s="147"/>
      <c r="D1621" s="148"/>
      <c r="E1621" s="148"/>
      <c r="F1621" s="148"/>
      <c r="G1621" s="149"/>
      <c r="H1621" s="150"/>
      <c r="I1621" s="149"/>
      <c r="J1621" s="158"/>
      <c r="K1621" s="157"/>
      <c r="L1621" s="159"/>
    </row>
    <row r="1622" spans="1:12" s="151" customFormat="1" ht="12.6" customHeight="1" x14ac:dyDescent="0.3">
      <c r="A1622" s="146"/>
      <c r="B1622" s="357" t="s">
        <v>194</v>
      </c>
      <c r="C1622" s="360">
        <v>64</v>
      </c>
      <c r="D1622" s="357">
        <v>18.600000000000001</v>
      </c>
      <c r="E1622" s="357">
        <v>8.1</v>
      </c>
      <c r="F1622" s="357">
        <v>150.66</v>
      </c>
      <c r="G1622" s="357">
        <v>180.18935999999999</v>
      </c>
      <c r="H1622" s="360" t="s">
        <v>563</v>
      </c>
      <c r="I1622" s="354" t="s">
        <v>14</v>
      </c>
      <c r="J1622" s="354" t="s">
        <v>320</v>
      </c>
      <c r="K1622" s="157" t="s">
        <v>772</v>
      </c>
      <c r="L1622" s="159"/>
    </row>
    <row r="1623" spans="1:12" s="151" customFormat="1" ht="12.6" customHeight="1" x14ac:dyDescent="0.3">
      <c r="A1623" s="146"/>
      <c r="B1623" s="358"/>
      <c r="C1623" s="361"/>
      <c r="D1623" s="358"/>
      <c r="E1623" s="358"/>
      <c r="F1623" s="358"/>
      <c r="G1623" s="358"/>
      <c r="H1623" s="361"/>
      <c r="I1623" s="355"/>
      <c r="J1623" s="355"/>
      <c r="K1623" s="157" t="s">
        <v>773</v>
      </c>
      <c r="L1623" s="159"/>
    </row>
    <row r="1624" spans="1:12" s="151" customFormat="1" ht="12.6" customHeight="1" x14ac:dyDescent="0.3">
      <c r="A1624" s="146"/>
      <c r="B1624" s="358"/>
      <c r="C1624" s="361"/>
      <c r="D1624" s="358"/>
      <c r="E1624" s="358"/>
      <c r="F1624" s="358"/>
      <c r="G1624" s="358"/>
      <c r="H1624" s="361"/>
      <c r="I1624" s="355"/>
      <c r="J1624" s="355"/>
      <c r="K1624" s="157" t="s">
        <v>774</v>
      </c>
      <c r="L1624" s="159"/>
    </row>
    <row r="1625" spans="1:12" s="151" customFormat="1" ht="12.6" customHeight="1" x14ac:dyDescent="0.3">
      <c r="A1625" s="146"/>
      <c r="B1625" s="358"/>
      <c r="C1625" s="361"/>
      <c r="D1625" s="358"/>
      <c r="E1625" s="358"/>
      <c r="F1625" s="358"/>
      <c r="G1625" s="358"/>
      <c r="H1625" s="361"/>
      <c r="I1625" s="355"/>
      <c r="J1625" s="355"/>
      <c r="K1625" s="157" t="s">
        <v>775</v>
      </c>
      <c r="L1625" s="159"/>
    </row>
    <row r="1626" spans="1:12" s="151" customFormat="1" ht="12.6" customHeight="1" x14ac:dyDescent="0.3">
      <c r="A1626" s="146"/>
      <c r="B1626" s="358"/>
      <c r="C1626" s="361"/>
      <c r="D1626" s="358"/>
      <c r="E1626" s="358"/>
      <c r="F1626" s="358"/>
      <c r="G1626" s="358"/>
      <c r="H1626" s="361"/>
      <c r="I1626" s="355"/>
      <c r="J1626" s="355"/>
      <c r="K1626" s="157" t="s">
        <v>776</v>
      </c>
      <c r="L1626" s="159"/>
    </row>
    <row r="1627" spans="1:12" s="151" customFormat="1" ht="12.6" customHeight="1" x14ac:dyDescent="0.3">
      <c r="A1627" s="146"/>
      <c r="B1627" s="359"/>
      <c r="C1627" s="362"/>
      <c r="D1627" s="359"/>
      <c r="E1627" s="359"/>
      <c r="F1627" s="359"/>
      <c r="G1627" s="359"/>
      <c r="H1627" s="362"/>
      <c r="I1627" s="356"/>
      <c r="J1627" s="356"/>
      <c r="K1627" s="157" t="s">
        <v>777</v>
      </c>
      <c r="L1627" s="159"/>
    </row>
    <row r="1628" spans="1:12" s="151" customFormat="1" ht="12.6" customHeight="1" x14ac:dyDescent="0.3">
      <c r="A1628" s="146"/>
      <c r="B1628" s="146"/>
      <c r="C1628" s="147"/>
      <c r="D1628" s="148"/>
      <c r="E1628" s="148"/>
      <c r="F1628" s="148"/>
      <c r="G1628" s="149"/>
      <c r="H1628" s="150"/>
      <c r="I1628" s="149"/>
      <c r="J1628" s="158"/>
      <c r="K1628" s="157"/>
      <c r="L1628" s="159"/>
    </row>
    <row r="1629" spans="1:12" s="151" customFormat="1" ht="12.6" customHeight="1" x14ac:dyDescent="0.3">
      <c r="A1629" s="146"/>
      <c r="B1629" s="357" t="s">
        <v>194</v>
      </c>
      <c r="C1629" s="360">
        <v>65</v>
      </c>
      <c r="D1629" s="357">
        <v>18.600000000000001</v>
      </c>
      <c r="E1629" s="357">
        <v>8.1</v>
      </c>
      <c r="F1629" s="357">
        <v>150.66</v>
      </c>
      <c r="G1629" s="357">
        <v>180.18935999999999</v>
      </c>
      <c r="H1629" s="360" t="s">
        <v>564</v>
      </c>
      <c r="I1629" s="354" t="s">
        <v>14</v>
      </c>
      <c r="J1629" s="354" t="s">
        <v>320</v>
      </c>
      <c r="K1629" s="157" t="s">
        <v>772</v>
      </c>
      <c r="L1629" s="159"/>
    </row>
    <row r="1630" spans="1:12" s="151" customFormat="1" ht="12.6" customHeight="1" x14ac:dyDescent="0.3">
      <c r="A1630" s="146"/>
      <c r="B1630" s="358"/>
      <c r="C1630" s="361"/>
      <c r="D1630" s="358"/>
      <c r="E1630" s="358"/>
      <c r="F1630" s="358"/>
      <c r="G1630" s="358"/>
      <c r="H1630" s="361"/>
      <c r="I1630" s="355"/>
      <c r="J1630" s="355"/>
      <c r="K1630" s="157" t="s">
        <v>773</v>
      </c>
      <c r="L1630" s="159"/>
    </row>
    <row r="1631" spans="1:12" s="151" customFormat="1" ht="12.6" customHeight="1" x14ac:dyDescent="0.3">
      <c r="A1631" s="146"/>
      <c r="B1631" s="358"/>
      <c r="C1631" s="361"/>
      <c r="D1631" s="358"/>
      <c r="E1631" s="358"/>
      <c r="F1631" s="358"/>
      <c r="G1631" s="358"/>
      <c r="H1631" s="361"/>
      <c r="I1631" s="355"/>
      <c r="J1631" s="355"/>
      <c r="K1631" s="157" t="s">
        <v>774</v>
      </c>
      <c r="L1631" s="159"/>
    </row>
    <row r="1632" spans="1:12" s="151" customFormat="1" ht="12.6" customHeight="1" x14ac:dyDescent="0.3">
      <c r="A1632" s="146"/>
      <c r="B1632" s="358"/>
      <c r="C1632" s="361"/>
      <c r="D1632" s="358"/>
      <c r="E1632" s="358"/>
      <c r="F1632" s="358"/>
      <c r="G1632" s="358"/>
      <c r="H1632" s="361"/>
      <c r="I1632" s="355"/>
      <c r="J1632" s="355"/>
      <c r="K1632" s="157" t="s">
        <v>775</v>
      </c>
      <c r="L1632" s="159"/>
    </row>
    <row r="1633" spans="1:12" s="151" customFormat="1" ht="12.6" customHeight="1" x14ac:dyDescent="0.3">
      <c r="A1633" s="146"/>
      <c r="B1633" s="358"/>
      <c r="C1633" s="361"/>
      <c r="D1633" s="358"/>
      <c r="E1633" s="358"/>
      <c r="F1633" s="358"/>
      <c r="G1633" s="358"/>
      <c r="H1633" s="361"/>
      <c r="I1633" s="355"/>
      <c r="J1633" s="355"/>
      <c r="K1633" s="157" t="s">
        <v>776</v>
      </c>
      <c r="L1633" s="159"/>
    </row>
    <row r="1634" spans="1:12" s="151" customFormat="1" ht="12.6" customHeight="1" x14ac:dyDescent="0.3">
      <c r="A1634" s="146"/>
      <c r="B1634" s="359"/>
      <c r="C1634" s="362"/>
      <c r="D1634" s="359"/>
      <c r="E1634" s="359"/>
      <c r="F1634" s="359"/>
      <c r="G1634" s="359"/>
      <c r="H1634" s="362"/>
      <c r="I1634" s="356"/>
      <c r="J1634" s="356"/>
      <c r="K1634" s="157" t="s">
        <v>777</v>
      </c>
      <c r="L1634" s="159"/>
    </row>
    <row r="1635" spans="1:12" s="151" customFormat="1" ht="12.6" customHeight="1" x14ac:dyDescent="0.3">
      <c r="A1635" s="146"/>
      <c r="B1635" s="146"/>
      <c r="C1635" s="147"/>
      <c r="D1635" s="148"/>
      <c r="E1635" s="148"/>
      <c r="F1635" s="148"/>
      <c r="G1635" s="149"/>
      <c r="H1635" s="150"/>
      <c r="I1635" s="149"/>
      <c r="J1635" s="158"/>
      <c r="K1635" s="157"/>
      <c r="L1635" s="159"/>
    </row>
    <row r="1636" spans="1:12" s="151" customFormat="1" ht="12.6" customHeight="1" x14ac:dyDescent="0.3">
      <c r="A1636" s="146"/>
      <c r="B1636" s="357" t="s">
        <v>194</v>
      </c>
      <c r="C1636" s="360">
        <v>66</v>
      </c>
      <c r="D1636" s="357">
        <v>18.600000000000001</v>
      </c>
      <c r="E1636" s="357">
        <v>8.1</v>
      </c>
      <c r="F1636" s="357">
        <v>150.66</v>
      </c>
      <c r="G1636" s="357">
        <v>180.18935999999999</v>
      </c>
      <c r="H1636" s="360" t="s">
        <v>565</v>
      </c>
      <c r="I1636" s="354" t="s">
        <v>14</v>
      </c>
      <c r="J1636" s="354" t="s">
        <v>320</v>
      </c>
      <c r="K1636" s="157" t="s">
        <v>772</v>
      </c>
      <c r="L1636" s="159"/>
    </row>
    <row r="1637" spans="1:12" s="151" customFormat="1" ht="12.6" customHeight="1" x14ac:dyDescent="0.3">
      <c r="A1637" s="146"/>
      <c r="B1637" s="358"/>
      <c r="C1637" s="361"/>
      <c r="D1637" s="358"/>
      <c r="E1637" s="358"/>
      <c r="F1637" s="358"/>
      <c r="G1637" s="358"/>
      <c r="H1637" s="361"/>
      <c r="I1637" s="355"/>
      <c r="J1637" s="355"/>
      <c r="K1637" s="157" t="s">
        <v>773</v>
      </c>
      <c r="L1637" s="159"/>
    </row>
    <row r="1638" spans="1:12" s="151" customFormat="1" ht="12.6" customHeight="1" x14ac:dyDescent="0.3">
      <c r="A1638" s="146"/>
      <c r="B1638" s="358"/>
      <c r="C1638" s="361"/>
      <c r="D1638" s="358"/>
      <c r="E1638" s="358"/>
      <c r="F1638" s="358"/>
      <c r="G1638" s="358"/>
      <c r="H1638" s="361"/>
      <c r="I1638" s="355"/>
      <c r="J1638" s="355"/>
      <c r="K1638" s="157" t="s">
        <v>774</v>
      </c>
      <c r="L1638" s="159"/>
    </row>
    <row r="1639" spans="1:12" s="151" customFormat="1" ht="12.6" customHeight="1" x14ac:dyDescent="0.3">
      <c r="A1639" s="146"/>
      <c r="B1639" s="358"/>
      <c r="C1639" s="361"/>
      <c r="D1639" s="358"/>
      <c r="E1639" s="358"/>
      <c r="F1639" s="358"/>
      <c r="G1639" s="358"/>
      <c r="H1639" s="361"/>
      <c r="I1639" s="355"/>
      <c r="J1639" s="355"/>
      <c r="K1639" s="157" t="s">
        <v>775</v>
      </c>
      <c r="L1639" s="159"/>
    </row>
    <row r="1640" spans="1:12" s="151" customFormat="1" ht="12.6" customHeight="1" x14ac:dyDescent="0.3">
      <c r="A1640" s="146"/>
      <c r="B1640" s="358"/>
      <c r="C1640" s="361"/>
      <c r="D1640" s="358"/>
      <c r="E1640" s="358"/>
      <c r="F1640" s="358"/>
      <c r="G1640" s="358"/>
      <c r="H1640" s="361"/>
      <c r="I1640" s="355"/>
      <c r="J1640" s="355"/>
      <c r="K1640" s="157" t="s">
        <v>776</v>
      </c>
      <c r="L1640" s="159"/>
    </row>
    <row r="1641" spans="1:12" s="151" customFormat="1" ht="12.6" customHeight="1" x14ac:dyDescent="0.3">
      <c r="A1641" s="146"/>
      <c r="B1641" s="359"/>
      <c r="C1641" s="362"/>
      <c r="D1641" s="359"/>
      <c r="E1641" s="359"/>
      <c r="F1641" s="359"/>
      <c r="G1641" s="359"/>
      <c r="H1641" s="362"/>
      <c r="I1641" s="356"/>
      <c r="J1641" s="356"/>
      <c r="K1641" s="157" t="s">
        <v>777</v>
      </c>
      <c r="L1641" s="159"/>
    </row>
    <row r="1642" spans="1:12" s="151" customFormat="1" ht="12.6" customHeight="1" x14ac:dyDescent="0.3">
      <c r="A1642" s="146"/>
      <c r="B1642" s="146"/>
      <c r="C1642" s="147"/>
      <c r="D1642" s="148"/>
      <c r="E1642" s="148"/>
      <c r="F1642" s="148"/>
      <c r="G1642" s="149"/>
      <c r="H1642" s="150"/>
      <c r="I1642" s="149"/>
      <c r="J1642" s="158"/>
      <c r="K1642" s="157"/>
      <c r="L1642" s="159"/>
    </row>
    <row r="1643" spans="1:12" s="151" customFormat="1" ht="12.6" customHeight="1" x14ac:dyDescent="0.3">
      <c r="A1643" s="146"/>
      <c r="B1643" s="357" t="s">
        <v>194</v>
      </c>
      <c r="C1643" s="360">
        <v>67</v>
      </c>
      <c r="D1643" s="357">
        <v>18.600000000000001</v>
      </c>
      <c r="E1643" s="357">
        <v>8.1</v>
      </c>
      <c r="F1643" s="357">
        <v>150.66</v>
      </c>
      <c r="G1643" s="357">
        <v>180.18935999999999</v>
      </c>
      <c r="H1643" s="360" t="s">
        <v>566</v>
      </c>
      <c r="I1643" s="354" t="s">
        <v>14</v>
      </c>
      <c r="J1643" s="354" t="s">
        <v>320</v>
      </c>
      <c r="K1643" s="157" t="s">
        <v>772</v>
      </c>
      <c r="L1643" s="159"/>
    </row>
    <row r="1644" spans="1:12" s="151" customFormat="1" ht="12.6" customHeight="1" x14ac:dyDescent="0.3">
      <c r="A1644" s="146"/>
      <c r="B1644" s="358"/>
      <c r="C1644" s="361"/>
      <c r="D1644" s="358"/>
      <c r="E1644" s="358"/>
      <c r="F1644" s="358"/>
      <c r="G1644" s="358"/>
      <c r="H1644" s="361"/>
      <c r="I1644" s="355"/>
      <c r="J1644" s="355"/>
      <c r="K1644" s="157" t="s">
        <v>773</v>
      </c>
      <c r="L1644" s="159"/>
    </row>
    <row r="1645" spans="1:12" s="151" customFormat="1" ht="12.6" customHeight="1" x14ac:dyDescent="0.3">
      <c r="A1645" s="146"/>
      <c r="B1645" s="358"/>
      <c r="C1645" s="361"/>
      <c r="D1645" s="358"/>
      <c r="E1645" s="358"/>
      <c r="F1645" s="358"/>
      <c r="G1645" s="358"/>
      <c r="H1645" s="361"/>
      <c r="I1645" s="355"/>
      <c r="J1645" s="355"/>
      <c r="K1645" s="157" t="s">
        <v>774</v>
      </c>
      <c r="L1645" s="159"/>
    </row>
    <row r="1646" spans="1:12" s="151" customFormat="1" ht="12.6" customHeight="1" x14ac:dyDescent="0.3">
      <c r="A1646" s="146"/>
      <c r="B1646" s="358"/>
      <c r="C1646" s="361"/>
      <c r="D1646" s="358"/>
      <c r="E1646" s="358"/>
      <c r="F1646" s="358"/>
      <c r="G1646" s="358"/>
      <c r="H1646" s="361"/>
      <c r="I1646" s="355"/>
      <c r="J1646" s="355"/>
      <c r="K1646" s="157" t="s">
        <v>775</v>
      </c>
      <c r="L1646" s="159"/>
    </row>
    <row r="1647" spans="1:12" s="151" customFormat="1" ht="12.6" customHeight="1" x14ac:dyDescent="0.3">
      <c r="A1647" s="146"/>
      <c r="B1647" s="358"/>
      <c r="C1647" s="361"/>
      <c r="D1647" s="358"/>
      <c r="E1647" s="358"/>
      <c r="F1647" s="358"/>
      <c r="G1647" s="358"/>
      <c r="H1647" s="361"/>
      <c r="I1647" s="355"/>
      <c r="J1647" s="355"/>
      <c r="K1647" s="157" t="s">
        <v>776</v>
      </c>
      <c r="L1647" s="159"/>
    </row>
    <row r="1648" spans="1:12" s="151" customFormat="1" ht="12.6" customHeight="1" x14ac:dyDescent="0.3">
      <c r="A1648" s="146"/>
      <c r="B1648" s="359"/>
      <c r="C1648" s="362"/>
      <c r="D1648" s="359"/>
      <c r="E1648" s="359"/>
      <c r="F1648" s="359"/>
      <c r="G1648" s="359"/>
      <c r="H1648" s="362"/>
      <c r="I1648" s="356"/>
      <c r="J1648" s="356"/>
      <c r="K1648" s="157" t="s">
        <v>777</v>
      </c>
      <c r="L1648" s="159"/>
    </row>
    <row r="1649" spans="1:12" s="151" customFormat="1" ht="12.6" customHeight="1" x14ac:dyDescent="0.3">
      <c r="A1649" s="146"/>
      <c r="B1649" s="146"/>
      <c r="C1649" s="147"/>
      <c r="D1649" s="148"/>
      <c r="E1649" s="148"/>
      <c r="F1649" s="148"/>
      <c r="G1649" s="149"/>
      <c r="H1649" s="150"/>
      <c r="I1649" s="149"/>
      <c r="J1649" s="158"/>
      <c r="K1649" s="157"/>
      <c r="L1649" s="159"/>
    </row>
    <row r="1650" spans="1:12" s="151" customFormat="1" ht="12.6" customHeight="1" x14ac:dyDescent="0.3">
      <c r="A1650" s="146"/>
      <c r="B1650" s="357" t="s">
        <v>194</v>
      </c>
      <c r="C1650" s="360">
        <v>68</v>
      </c>
      <c r="D1650" s="357">
        <v>18.600000000000001</v>
      </c>
      <c r="E1650" s="357">
        <v>8.1</v>
      </c>
      <c r="F1650" s="357">
        <v>150.66</v>
      </c>
      <c r="G1650" s="357">
        <v>180.18935999999999</v>
      </c>
      <c r="H1650" s="360" t="s">
        <v>567</v>
      </c>
      <c r="I1650" s="354" t="s">
        <v>14</v>
      </c>
      <c r="J1650" s="354" t="s">
        <v>320</v>
      </c>
      <c r="K1650" s="157" t="s">
        <v>772</v>
      </c>
      <c r="L1650" s="159"/>
    </row>
    <row r="1651" spans="1:12" s="151" customFormat="1" ht="12.6" customHeight="1" x14ac:dyDescent="0.3">
      <c r="A1651" s="146"/>
      <c r="B1651" s="358"/>
      <c r="C1651" s="361"/>
      <c r="D1651" s="358"/>
      <c r="E1651" s="358"/>
      <c r="F1651" s="358"/>
      <c r="G1651" s="358"/>
      <c r="H1651" s="361"/>
      <c r="I1651" s="355"/>
      <c r="J1651" s="355"/>
      <c r="K1651" s="157" t="s">
        <v>773</v>
      </c>
      <c r="L1651" s="159"/>
    </row>
    <row r="1652" spans="1:12" s="151" customFormat="1" ht="12.6" customHeight="1" x14ac:dyDescent="0.3">
      <c r="A1652" s="146"/>
      <c r="B1652" s="358"/>
      <c r="C1652" s="361"/>
      <c r="D1652" s="358"/>
      <c r="E1652" s="358"/>
      <c r="F1652" s="358"/>
      <c r="G1652" s="358"/>
      <c r="H1652" s="361"/>
      <c r="I1652" s="355"/>
      <c r="J1652" s="355"/>
      <c r="K1652" s="157" t="s">
        <v>774</v>
      </c>
      <c r="L1652" s="159"/>
    </row>
    <row r="1653" spans="1:12" s="151" customFormat="1" ht="12.6" customHeight="1" x14ac:dyDescent="0.3">
      <c r="A1653" s="146"/>
      <c r="B1653" s="358"/>
      <c r="C1653" s="361"/>
      <c r="D1653" s="358"/>
      <c r="E1653" s="358"/>
      <c r="F1653" s="358"/>
      <c r="G1653" s="358"/>
      <c r="H1653" s="361"/>
      <c r="I1653" s="355"/>
      <c r="J1653" s="355"/>
      <c r="K1653" s="157" t="s">
        <v>775</v>
      </c>
      <c r="L1653" s="159"/>
    </row>
    <row r="1654" spans="1:12" s="151" customFormat="1" ht="12.6" customHeight="1" x14ac:dyDescent="0.3">
      <c r="A1654" s="146"/>
      <c r="B1654" s="358"/>
      <c r="C1654" s="361"/>
      <c r="D1654" s="358"/>
      <c r="E1654" s="358"/>
      <c r="F1654" s="358"/>
      <c r="G1654" s="358"/>
      <c r="H1654" s="361"/>
      <c r="I1654" s="355"/>
      <c r="J1654" s="355"/>
      <c r="K1654" s="157" t="s">
        <v>776</v>
      </c>
      <c r="L1654" s="159"/>
    </row>
    <row r="1655" spans="1:12" s="151" customFormat="1" ht="12.6" customHeight="1" x14ac:dyDescent="0.3">
      <c r="A1655" s="146"/>
      <c r="B1655" s="359"/>
      <c r="C1655" s="362"/>
      <c r="D1655" s="359"/>
      <c r="E1655" s="359"/>
      <c r="F1655" s="359"/>
      <c r="G1655" s="359"/>
      <c r="H1655" s="362"/>
      <c r="I1655" s="356"/>
      <c r="J1655" s="356"/>
      <c r="K1655" s="157" t="s">
        <v>777</v>
      </c>
      <c r="L1655" s="159"/>
    </row>
    <row r="1656" spans="1:12" s="151" customFormat="1" ht="12.6" customHeight="1" x14ac:dyDescent="0.3">
      <c r="A1656" s="146"/>
      <c r="B1656" s="146"/>
      <c r="C1656" s="147"/>
      <c r="D1656" s="148"/>
      <c r="E1656" s="148"/>
      <c r="F1656" s="148"/>
      <c r="G1656" s="149"/>
      <c r="H1656" s="150"/>
      <c r="I1656" s="149"/>
      <c r="J1656" s="158"/>
      <c r="K1656" s="157"/>
      <c r="L1656" s="159"/>
    </row>
    <row r="1657" spans="1:12" s="151" customFormat="1" ht="12.6" customHeight="1" x14ac:dyDescent="0.3">
      <c r="A1657" s="146"/>
      <c r="B1657" s="357" t="s">
        <v>194</v>
      </c>
      <c r="C1657" s="360">
        <v>71</v>
      </c>
      <c r="D1657" s="357">
        <v>18.600000000000001</v>
      </c>
      <c r="E1657" s="357">
        <v>8.1</v>
      </c>
      <c r="F1657" s="357">
        <v>150.66</v>
      </c>
      <c r="G1657" s="357">
        <v>180.18935999999999</v>
      </c>
      <c r="H1657" s="360" t="s">
        <v>568</v>
      </c>
      <c r="I1657" s="354" t="s">
        <v>14</v>
      </c>
      <c r="J1657" s="354" t="s">
        <v>320</v>
      </c>
      <c r="K1657" s="157" t="s">
        <v>772</v>
      </c>
      <c r="L1657" s="159"/>
    </row>
    <row r="1658" spans="1:12" s="151" customFormat="1" ht="12.6" customHeight="1" x14ac:dyDescent="0.3">
      <c r="A1658" s="146"/>
      <c r="B1658" s="358"/>
      <c r="C1658" s="361"/>
      <c r="D1658" s="358"/>
      <c r="E1658" s="358"/>
      <c r="F1658" s="358"/>
      <c r="G1658" s="358"/>
      <c r="H1658" s="361"/>
      <c r="I1658" s="355"/>
      <c r="J1658" s="355"/>
      <c r="K1658" s="157" t="s">
        <v>773</v>
      </c>
      <c r="L1658" s="159"/>
    </row>
    <row r="1659" spans="1:12" s="151" customFormat="1" ht="12.6" customHeight="1" x14ac:dyDescent="0.3">
      <c r="A1659" s="146"/>
      <c r="B1659" s="358"/>
      <c r="C1659" s="361"/>
      <c r="D1659" s="358"/>
      <c r="E1659" s="358"/>
      <c r="F1659" s="358"/>
      <c r="G1659" s="358"/>
      <c r="H1659" s="361"/>
      <c r="I1659" s="355"/>
      <c r="J1659" s="355"/>
      <c r="K1659" s="157" t="s">
        <v>774</v>
      </c>
      <c r="L1659" s="159"/>
    </row>
    <row r="1660" spans="1:12" s="151" customFormat="1" ht="12.6" customHeight="1" x14ac:dyDescent="0.3">
      <c r="A1660" s="146"/>
      <c r="B1660" s="358"/>
      <c r="C1660" s="361"/>
      <c r="D1660" s="358"/>
      <c r="E1660" s="358"/>
      <c r="F1660" s="358"/>
      <c r="G1660" s="358"/>
      <c r="H1660" s="361"/>
      <c r="I1660" s="355"/>
      <c r="J1660" s="355"/>
      <c r="K1660" s="157" t="s">
        <v>775</v>
      </c>
      <c r="L1660" s="159"/>
    </row>
    <row r="1661" spans="1:12" s="151" customFormat="1" ht="12.6" customHeight="1" x14ac:dyDescent="0.3">
      <c r="A1661" s="146"/>
      <c r="B1661" s="358"/>
      <c r="C1661" s="361"/>
      <c r="D1661" s="358"/>
      <c r="E1661" s="358"/>
      <c r="F1661" s="358"/>
      <c r="G1661" s="358"/>
      <c r="H1661" s="361"/>
      <c r="I1661" s="355"/>
      <c r="J1661" s="355"/>
      <c r="K1661" s="157" t="s">
        <v>776</v>
      </c>
      <c r="L1661" s="159"/>
    </row>
    <row r="1662" spans="1:12" s="151" customFormat="1" ht="12.6" customHeight="1" x14ac:dyDescent="0.3">
      <c r="A1662" s="146"/>
      <c r="B1662" s="359"/>
      <c r="C1662" s="362"/>
      <c r="D1662" s="359"/>
      <c r="E1662" s="359"/>
      <c r="F1662" s="359"/>
      <c r="G1662" s="359"/>
      <c r="H1662" s="362"/>
      <c r="I1662" s="356"/>
      <c r="J1662" s="356"/>
      <c r="K1662" s="157" t="s">
        <v>777</v>
      </c>
      <c r="L1662" s="159"/>
    </row>
    <row r="1663" spans="1:12" s="151" customFormat="1" ht="12.6" customHeight="1" x14ac:dyDescent="0.3">
      <c r="A1663" s="146"/>
      <c r="B1663" s="146"/>
      <c r="C1663" s="147"/>
      <c r="D1663" s="148"/>
      <c r="E1663" s="148"/>
      <c r="F1663" s="148"/>
      <c r="G1663" s="149"/>
      <c r="H1663" s="150"/>
      <c r="I1663" s="149"/>
      <c r="J1663" s="158"/>
      <c r="K1663" s="157"/>
      <c r="L1663" s="159"/>
    </row>
    <row r="1664" spans="1:12" s="151" customFormat="1" ht="12.6" customHeight="1" x14ac:dyDescent="0.3">
      <c r="A1664" s="146"/>
      <c r="B1664" s="357" t="s">
        <v>194</v>
      </c>
      <c r="C1664" s="360">
        <v>72</v>
      </c>
      <c r="D1664" s="357">
        <v>18.600000000000001</v>
      </c>
      <c r="E1664" s="357">
        <v>8.1</v>
      </c>
      <c r="F1664" s="357">
        <v>150.66</v>
      </c>
      <c r="G1664" s="357">
        <v>180.18935999999999</v>
      </c>
      <c r="H1664" s="360" t="s">
        <v>569</v>
      </c>
      <c r="I1664" s="354" t="s">
        <v>14</v>
      </c>
      <c r="J1664" s="354" t="s">
        <v>320</v>
      </c>
      <c r="K1664" s="157" t="s">
        <v>772</v>
      </c>
      <c r="L1664" s="159"/>
    </row>
    <row r="1665" spans="1:12" s="151" customFormat="1" ht="12.6" customHeight="1" x14ac:dyDescent="0.3">
      <c r="A1665" s="146"/>
      <c r="B1665" s="358"/>
      <c r="C1665" s="361"/>
      <c r="D1665" s="358"/>
      <c r="E1665" s="358"/>
      <c r="F1665" s="358"/>
      <c r="G1665" s="358"/>
      <c r="H1665" s="361"/>
      <c r="I1665" s="355"/>
      <c r="J1665" s="355"/>
      <c r="K1665" s="157" t="s">
        <v>773</v>
      </c>
      <c r="L1665" s="159"/>
    </row>
    <row r="1666" spans="1:12" s="151" customFormat="1" ht="12.6" customHeight="1" x14ac:dyDescent="0.3">
      <c r="A1666" s="146"/>
      <c r="B1666" s="358"/>
      <c r="C1666" s="361"/>
      <c r="D1666" s="358"/>
      <c r="E1666" s="358"/>
      <c r="F1666" s="358"/>
      <c r="G1666" s="358"/>
      <c r="H1666" s="361"/>
      <c r="I1666" s="355"/>
      <c r="J1666" s="355"/>
      <c r="K1666" s="157" t="s">
        <v>774</v>
      </c>
      <c r="L1666" s="159"/>
    </row>
    <row r="1667" spans="1:12" s="151" customFormat="1" ht="12.6" customHeight="1" x14ac:dyDescent="0.3">
      <c r="A1667" s="146"/>
      <c r="B1667" s="358"/>
      <c r="C1667" s="361"/>
      <c r="D1667" s="358"/>
      <c r="E1667" s="358"/>
      <c r="F1667" s="358"/>
      <c r="G1667" s="358"/>
      <c r="H1667" s="361"/>
      <c r="I1667" s="355"/>
      <c r="J1667" s="355"/>
      <c r="K1667" s="157" t="s">
        <v>775</v>
      </c>
      <c r="L1667" s="159"/>
    </row>
    <row r="1668" spans="1:12" s="151" customFormat="1" ht="12.6" customHeight="1" x14ac:dyDescent="0.3">
      <c r="A1668" s="146"/>
      <c r="B1668" s="358"/>
      <c r="C1668" s="361"/>
      <c r="D1668" s="358"/>
      <c r="E1668" s="358"/>
      <c r="F1668" s="358"/>
      <c r="G1668" s="358"/>
      <c r="H1668" s="361"/>
      <c r="I1668" s="355"/>
      <c r="J1668" s="355"/>
      <c r="K1668" s="157" t="s">
        <v>776</v>
      </c>
      <c r="L1668" s="159"/>
    </row>
    <row r="1669" spans="1:12" s="151" customFormat="1" ht="12.6" customHeight="1" x14ac:dyDescent="0.3">
      <c r="A1669" s="146"/>
      <c r="B1669" s="359"/>
      <c r="C1669" s="362"/>
      <c r="D1669" s="359"/>
      <c r="E1669" s="359"/>
      <c r="F1669" s="359"/>
      <c r="G1669" s="359"/>
      <c r="H1669" s="362"/>
      <c r="I1669" s="356"/>
      <c r="J1669" s="356"/>
      <c r="K1669" s="157" t="s">
        <v>777</v>
      </c>
      <c r="L1669" s="159"/>
    </row>
    <row r="1670" spans="1:12" s="151" customFormat="1" ht="12.6" customHeight="1" x14ac:dyDescent="0.3">
      <c r="A1670" s="146"/>
      <c r="B1670" s="146"/>
      <c r="C1670" s="147"/>
      <c r="D1670" s="148"/>
      <c r="E1670" s="148"/>
      <c r="F1670" s="148"/>
      <c r="G1670" s="149"/>
      <c r="H1670" s="150"/>
      <c r="I1670" s="149"/>
      <c r="J1670" s="158"/>
      <c r="K1670" s="157"/>
      <c r="L1670" s="159"/>
    </row>
    <row r="1671" spans="1:12" s="151" customFormat="1" ht="12.6" customHeight="1" x14ac:dyDescent="0.3">
      <c r="A1671" s="146"/>
      <c r="B1671" s="357" t="s">
        <v>194</v>
      </c>
      <c r="C1671" s="360">
        <v>73</v>
      </c>
      <c r="D1671" s="357">
        <v>18.600000000000001</v>
      </c>
      <c r="E1671" s="357">
        <v>8.1</v>
      </c>
      <c r="F1671" s="357">
        <v>150.66</v>
      </c>
      <c r="G1671" s="357">
        <v>180.18935999999999</v>
      </c>
      <c r="H1671" s="360" t="s">
        <v>570</v>
      </c>
      <c r="I1671" s="354" t="s">
        <v>14</v>
      </c>
      <c r="J1671" s="354" t="s">
        <v>320</v>
      </c>
      <c r="K1671" s="157" t="s">
        <v>772</v>
      </c>
      <c r="L1671" s="159"/>
    </row>
    <row r="1672" spans="1:12" s="151" customFormat="1" ht="12.6" customHeight="1" x14ac:dyDescent="0.3">
      <c r="A1672" s="146"/>
      <c r="B1672" s="358"/>
      <c r="C1672" s="361"/>
      <c r="D1672" s="358"/>
      <c r="E1672" s="358"/>
      <c r="F1672" s="358"/>
      <c r="G1672" s="358"/>
      <c r="H1672" s="361"/>
      <c r="I1672" s="355"/>
      <c r="J1672" s="355"/>
      <c r="K1672" s="157" t="s">
        <v>773</v>
      </c>
      <c r="L1672" s="159"/>
    </row>
    <row r="1673" spans="1:12" s="151" customFormat="1" ht="12.6" customHeight="1" x14ac:dyDescent="0.3">
      <c r="A1673" s="146"/>
      <c r="B1673" s="358"/>
      <c r="C1673" s="361"/>
      <c r="D1673" s="358"/>
      <c r="E1673" s="358"/>
      <c r="F1673" s="358"/>
      <c r="G1673" s="358"/>
      <c r="H1673" s="361"/>
      <c r="I1673" s="355"/>
      <c r="J1673" s="355"/>
      <c r="K1673" s="157" t="s">
        <v>774</v>
      </c>
      <c r="L1673" s="159"/>
    </row>
    <row r="1674" spans="1:12" s="151" customFormat="1" ht="12.6" customHeight="1" x14ac:dyDescent="0.3">
      <c r="A1674" s="146"/>
      <c r="B1674" s="358"/>
      <c r="C1674" s="361"/>
      <c r="D1674" s="358"/>
      <c r="E1674" s="358"/>
      <c r="F1674" s="358"/>
      <c r="G1674" s="358"/>
      <c r="H1674" s="361"/>
      <c r="I1674" s="355"/>
      <c r="J1674" s="355"/>
      <c r="K1674" s="157" t="s">
        <v>775</v>
      </c>
      <c r="L1674" s="159"/>
    </row>
    <row r="1675" spans="1:12" s="151" customFormat="1" ht="12.6" customHeight="1" x14ac:dyDescent="0.3">
      <c r="A1675" s="146"/>
      <c r="B1675" s="358"/>
      <c r="C1675" s="361"/>
      <c r="D1675" s="358"/>
      <c r="E1675" s="358"/>
      <c r="F1675" s="358"/>
      <c r="G1675" s="358"/>
      <c r="H1675" s="361"/>
      <c r="I1675" s="355"/>
      <c r="J1675" s="355"/>
      <c r="K1675" s="157" t="s">
        <v>776</v>
      </c>
      <c r="L1675" s="159"/>
    </row>
    <row r="1676" spans="1:12" s="151" customFormat="1" ht="12.6" customHeight="1" x14ac:dyDescent="0.3">
      <c r="A1676" s="146"/>
      <c r="B1676" s="359"/>
      <c r="C1676" s="362"/>
      <c r="D1676" s="359"/>
      <c r="E1676" s="359"/>
      <c r="F1676" s="359"/>
      <c r="G1676" s="359"/>
      <c r="H1676" s="362"/>
      <c r="I1676" s="356"/>
      <c r="J1676" s="356"/>
      <c r="K1676" s="157" t="s">
        <v>777</v>
      </c>
      <c r="L1676" s="159"/>
    </row>
    <row r="1677" spans="1:12" s="151" customFormat="1" ht="12.6" customHeight="1" x14ac:dyDescent="0.3">
      <c r="A1677" s="146"/>
      <c r="B1677" s="146"/>
      <c r="C1677" s="147"/>
      <c r="D1677" s="148"/>
      <c r="E1677" s="148"/>
      <c r="F1677" s="148"/>
      <c r="G1677" s="149"/>
      <c r="H1677" s="150"/>
      <c r="I1677" s="149"/>
      <c r="J1677" s="158"/>
      <c r="K1677" s="157"/>
      <c r="L1677" s="159"/>
    </row>
    <row r="1678" spans="1:12" s="151" customFormat="1" ht="12.6" customHeight="1" x14ac:dyDescent="0.3">
      <c r="A1678" s="146"/>
      <c r="B1678" s="357" t="s">
        <v>194</v>
      </c>
      <c r="C1678" s="360">
        <v>74</v>
      </c>
      <c r="D1678" s="357">
        <v>18.600000000000001</v>
      </c>
      <c r="E1678" s="357">
        <v>8.1</v>
      </c>
      <c r="F1678" s="357">
        <v>150.66</v>
      </c>
      <c r="G1678" s="357">
        <v>180.18935999999999</v>
      </c>
      <c r="H1678" s="360" t="s">
        <v>571</v>
      </c>
      <c r="I1678" s="354" t="s">
        <v>14</v>
      </c>
      <c r="J1678" s="354" t="s">
        <v>320</v>
      </c>
      <c r="K1678" s="157" t="s">
        <v>772</v>
      </c>
      <c r="L1678" s="159"/>
    </row>
    <row r="1679" spans="1:12" s="151" customFormat="1" ht="12.6" customHeight="1" x14ac:dyDescent="0.3">
      <c r="A1679" s="146"/>
      <c r="B1679" s="358"/>
      <c r="C1679" s="361"/>
      <c r="D1679" s="358"/>
      <c r="E1679" s="358"/>
      <c r="F1679" s="358"/>
      <c r="G1679" s="358"/>
      <c r="H1679" s="361"/>
      <c r="I1679" s="355"/>
      <c r="J1679" s="355"/>
      <c r="K1679" s="157" t="s">
        <v>773</v>
      </c>
      <c r="L1679" s="159"/>
    </row>
    <row r="1680" spans="1:12" s="151" customFormat="1" ht="12.6" customHeight="1" x14ac:dyDescent="0.3">
      <c r="A1680" s="146"/>
      <c r="B1680" s="358"/>
      <c r="C1680" s="361"/>
      <c r="D1680" s="358"/>
      <c r="E1680" s="358"/>
      <c r="F1680" s="358"/>
      <c r="G1680" s="358"/>
      <c r="H1680" s="361"/>
      <c r="I1680" s="355"/>
      <c r="J1680" s="355"/>
      <c r="K1680" s="157" t="s">
        <v>774</v>
      </c>
      <c r="L1680" s="159"/>
    </row>
    <row r="1681" spans="1:12" s="151" customFormat="1" ht="12.6" customHeight="1" x14ac:dyDescent="0.3">
      <c r="A1681" s="146"/>
      <c r="B1681" s="358"/>
      <c r="C1681" s="361"/>
      <c r="D1681" s="358"/>
      <c r="E1681" s="358"/>
      <c r="F1681" s="358"/>
      <c r="G1681" s="358"/>
      <c r="H1681" s="361"/>
      <c r="I1681" s="355"/>
      <c r="J1681" s="355"/>
      <c r="K1681" s="157" t="s">
        <v>775</v>
      </c>
      <c r="L1681" s="159"/>
    </row>
    <row r="1682" spans="1:12" s="151" customFormat="1" ht="12.6" customHeight="1" x14ac:dyDescent="0.3">
      <c r="A1682" s="146"/>
      <c r="B1682" s="358"/>
      <c r="C1682" s="361"/>
      <c r="D1682" s="358"/>
      <c r="E1682" s="358"/>
      <c r="F1682" s="358"/>
      <c r="G1682" s="358"/>
      <c r="H1682" s="361"/>
      <c r="I1682" s="355"/>
      <c r="J1682" s="355"/>
      <c r="K1682" s="157" t="s">
        <v>776</v>
      </c>
      <c r="L1682" s="159"/>
    </row>
    <row r="1683" spans="1:12" s="151" customFormat="1" ht="12.6" customHeight="1" x14ac:dyDescent="0.3">
      <c r="A1683" s="146"/>
      <c r="B1683" s="359"/>
      <c r="C1683" s="362"/>
      <c r="D1683" s="359"/>
      <c r="E1683" s="359"/>
      <c r="F1683" s="359"/>
      <c r="G1683" s="359"/>
      <c r="H1683" s="362"/>
      <c r="I1683" s="356"/>
      <c r="J1683" s="356"/>
      <c r="K1683" s="157" t="s">
        <v>777</v>
      </c>
      <c r="L1683" s="159"/>
    </row>
    <row r="1684" spans="1:12" s="151" customFormat="1" ht="12.6" customHeight="1" x14ac:dyDescent="0.3">
      <c r="A1684" s="146"/>
      <c r="B1684" s="146"/>
      <c r="C1684" s="147"/>
      <c r="D1684" s="148"/>
      <c r="E1684" s="148"/>
      <c r="F1684" s="148"/>
      <c r="G1684" s="149"/>
      <c r="H1684" s="150"/>
      <c r="I1684" s="149"/>
      <c r="J1684" s="158"/>
      <c r="K1684" s="157"/>
      <c r="L1684" s="159"/>
    </row>
    <row r="1685" spans="1:12" s="151" customFormat="1" ht="12.6" customHeight="1" x14ac:dyDescent="0.3">
      <c r="A1685" s="146"/>
      <c r="B1685" s="357" t="s">
        <v>194</v>
      </c>
      <c r="C1685" s="360">
        <v>75</v>
      </c>
      <c r="D1685" s="357">
        <v>18.600000000000001</v>
      </c>
      <c r="E1685" s="357">
        <v>8.1</v>
      </c>
      <c r="F1685" s="357">
        <v>150.66</v>
      </c>
      <c r="G1685" s="357">
        <v>180.18935999999999</v>
      </c>
      <c r="H1685" s="360" t="s">
        <v>572</v>
      </c>
      <c r="I1685" s="354" t="s">
        <v>14</v>
      </c>
      <c r="J1685" s="354" t="s">
        <v>320</v>
      </c>
      <c r="K1685" s="157" t="s">
        <v>772</v>
      </c>
      <c r="L1685" s="159"/>
    </row>
    <row r="1686" spans="1:12" s="151" customFormat="1" ht="12.6" customHeight="1" x14ac:dyDescent="0.3">
      <c r="A1686" s="146"/>
      <c r="B1686" s="358"/>
      <c r="C1686" s="361"/>
      <c r="D1686" s="358"/>
      <c r="E1686" s="358"/>
      <c r="F1686" s="358"/>
      <c r="G1686" s="358"/>
      <c r="H1686" s="361"/>
      <c r="I1686" s="355"/>
      <c r="J1686" s="355"/>
      <c r="K1686" s="157" t="s">
        <v>773</v>
      </c>
      <c r="L1686" s="159"/>
    </row>
    <row r="1687" spans="1:12" s="151" customFormat="1" ht="12.6" customHeight="1" x14ac:dyDescent="0.3">
      <c r="A1687" s="146"/>
      <c r="B1687" s="358"/>
      <c r="C1687" s="361"/>
      <c r="D1687" s="358"/>
      <c r="E1687" s="358"/>
      <c r="F1687" s="358"/>
      <c r="G1687" s="358"/>
      <c r="H1687" s="361"/>
      <c r="I1687" s="355"/>
      <c r="J1687" s="355"/>
      <c r="K1687" s="157" t="s">
        <v>774</v>
      </c>
      <c r="L1687" s="159"/>
    </row>
    <row r="1688" spans="1:12" s="151" customFormat="1" ht="12.6" customHeight="1" x14ac:dyDescent="0.3">
      <c r="A1688" s="146"/>
      <c r="B1688" s="358"/>
      <c r="C1688" s="361"/>
      <c r="D1688" s="358"/>
      <c r="E1688" s="358"/>
      <c r="F1688" s="358"/>
      <c r="G1688" s="358"/>
      <c r="H1688" s="361"/>
      <c r="I1688" s="355"/>
      <c r="J1688" s="355"/>
      <c r="K1688" s="157" t="s">
        <v>775</v>
      </c>
      <c r="L1688" s="159"/>
    </row>
    <row r="1689" spans="1:12" s="151" customFormat="1" ht="12.6" customHeight="1" x14ac:dyDescent="0.3">
      <c r="A1689" s="146"/>
      <c r="B1689" s="358"/>
      <c r="C1689" s="361"/>
      <c r="D1689" s="358"/>
      <c r="E1689" s="358"/>
      <c r="F1689" s="358"/>
      <c r="G1689" s="358"/>
      <c r="H1689" s="361"/>
      <c r="I1689" s="355"/>
      <c r="J1689" s="355"/>
      <c r="K1689" s="157" t="s">
        <v>776</v>
      </c>
      <c r="L1689" s="159"/>
    </row>
    <row r="1690" spans="1:12" s="151" customFormat="1" ht="12.6" customHeight="1" x14ac:dyDescent="0.3">
      <c r="A1690" s="146"/>
      <c r="B1690" s="359"/>
      <c r="C1690" s="362"/>
      <c r="D1690" s="359"/>
      <c r="E1690" s="359"/>
      <c r="F1690" s="359"/>
      <c r="G1690" s="359"/>
      <c r="H1690" s="362"/>
      <c r="I1690" s="356"/>
      <c r="J1690" s="356"/>
      <c r="K1690" s="157" t="s">
        <v>777</v>
      </c>
      <c r="L1690" s="159"/>
    </row>
    <row r="1691" spans="1:12" s="151" customFormat="1" ht="12.6" customHeight="1" x14ac:dyDescent="0.3">
      <c r="A1691" s="146"/>
      <c r="B1691" s="146"/>
      <c r="C1691" s="147"/>
      <c r="D1691" s="148"/>
      <c r="E1691" s="148"/>
      <c r="F1691" s="148"/>
      <c r="G1691" s="149"/>
      <c r="H1691" s="150"/>
      <c r="I1691" s="149"/>
      <c r="J1691" s="158"/>
      <c r="K1691" s="157"/>
      <c r="L1691" s="159"/>
    </row>
    <row r="1692" spans="1:12" s="151" customFormat="1" ht="12.6" customHeight="1" x14ac:dyDescent="0.3">
      <c r="A1692" s="146"/>
      <c r="B1692" s="357" t="s">
        <v>194</v>
      </c>
      <c r="C1692" s="360">
        <v>76</v>
      </c>
      <c r="D1692" s="357">
        <v>18.600000000000001</v>
      </c>
      <c r="E1692" s="357">
        <v>8.1</v>
      </c>
      <c r="F1692" s="357">
        <v>150.66</v>
      </c>
      <c r="G1692" s="357">
        <v>180.18935999999999</v>
      </c>
      <c r="H1692" s="360" t="s">
        <v>573</v>
      </c>
      <c r="I1692" s="354" t="s">
        <v>14</v>
      </c>
      <c r="J1692" s="354" t="s">
        <v>320</v>
      </c>
      <c r="K1692" s="157" t="s">
        <v>772</v>
      </c>
      <c r="L1692" s="159"/>
    </row>
    <row r="1693" spans="1:12" s="151" customFormat="1" ht="12.6" customHeight="1" x14ac:dyDescent="0.3">
      <c r="A1693" s="146"/>
      <c r="B1693" s="358"/>
      <c r="C1693" s="361"/>
      <c r="D1693" s="358"/>
      <c r="E1693" s="358"/>
      <c r="F1693" s="358"/>
      <c r="G1693" s="358"/>
      <c r="H1693" s="361"/>
      <c r="I1693" s="355"/>
      <c r="J1693" s="355"/>
      <c r="K1693" s="157" t="s">
        <v>773</v>
      </c>
      <c r="L1693" s="159"/>
    </row>
    <row r="1694" spans="1:12" s="151" customFormat="1" ht="12.6" customHeight="1" x14ac:dyDescent="0.3">
      <c r="A1694" s="146"/>
      <c r="B1694" s="358"/>
      <c r="C1694" s="361"/>
      <c r="D1694" s="358"/>
      <c r="E1694" s="358"/>
      <c r="F1694" s="358"/>
      <c r="G1694" s="358"/>
      <c r="H1694" s="361"/>
      <c r="I1694" s="355"/>
      <c r="J1694" s="355"/>
      <c r="K1694" s="157" t="s">
        <v>774</v>
      </c>
      <c r="L1694" s="159"/>
    </row>
    <row r="1695" spans="1:12" s="151" customFormat="1" ht="12.6" customHeight="1" x14ac:dyDescent="0.3">
      <c r="A1695" s="146"/>
      <c r="B1695" s="358"/>
      <c r="C1695" s="361"/>
      <c r="D1695" s="358"/>
      <c r="E1695" s="358"/>
      <c r="F1695" s="358"/>
      <c r="G1695" s="358"/>
      <c r="H1695" s="361"/>
      <c r="I1695" s="355"/>
      <c r="J1695" s="355"/>
      <c r="K1695" s="157" t="s">
        <v>775</v>
      </c>
      <c r="L1695" s="159"/>
    </row>
    <row r="1696" spans="1:12" s="151" customFormat="1" ht="12.6" customHeight="1" x14ac:dyDescent="0.3">
      <c r="A1696" s="146"/>
      <c r="B1696" s="358"/>
      <c r="C1696" s="361"/>
      <c r="D1696" s="358"/>
      <c r="E1696" s="358"/>
      <c r="F1696" s="358"/>
      <c r="G1696" s="358"/>
      <c r="H1696" s="361"/>
      <c r="I1696" s="355"/>
      <c r="J1696" s="355"/>
      <c r="K1696" s="157" t="s">
        <v>776</v>
      </c>
      <c r="L1696" s="159"/>
    </row>
    <row r="1697" spans="1:12" s="151" customFormat="1" ht="12.6" customHeight="1" x14ac:dyDescent="0.3">
      <c r="A1697" s="146"/>
      <c r="B1697" s="359"/>
      <c r="C1697" s="362"/>
      <c r="D1697" s="359"/>
      <c r="E1697" s="359"/>
      <c r="F1697" s="359"/>
      <c r="G1697" s="359"/>
      <c r="H1697" s="362"/>
      <c r="I1697" s="356"/>
      <c r="J1697" s="356"/>
      <c r="K1697" s="157" t="s">
        <v>777</v>
      </c>
      <c r="L1697" s="159"/>
    </row>
    <row r="1698" spans="1:12" s="151" customFormat="1" ht="12.6" customHeight="1" x14ac:dyDescent="0.3">
      <c r="A1698" s="146"/>
      <c r="B1698" s="146"/>
      <c r="C1698" s="147"/>
      <c r="D1698" s="148"/>
      <c r="E1698" s="148"/>
      <c r="F1698" s="148"/>
      <c r="G1698" s="149"/>
      <c r="H1698" s="150"/>
      <c r="I1698" s="149"/>
      <c r="J1698" s="158"/>
      <c r="K1698" s="157"/>
      <c r="L1698" s="159"/>
    </row>
    <row r="1699" spans="1:12" s="151" customFormat="1" ht="12.6" customHeight="1" x14ac:dyDescent="0.3">
      <c r="A1699" s="146"/>
      <c r="B1699" s="357" t="s">
        <v>194</v>
      </c>
      <c r="C1699" s="360">
        <v>77</v>
      </c>
      <c r="D1699" s="357">
        <v>18.600000000000001</v>
      </c>
      <c r="E1699" s="357">
        <v>8.1</v>
      </c>
      <c r="F1699" s="357">
        <v>150.66</v>
      </c>
      <c r="G1699" s="357">
        <v>180.18935999999999</v>
      </c>
      <c r="H1699" s="360" t="s">
        <v>574</v>
      </c>
      <c r="I1699" s="354" t="s">
        <v>14</v>
      </c>
      <c r="J1699" s="354" t="s">
        <v>320</v>
      </c>
      <c r="K1699" s="157" t="s">
        <v>772</v>
      </c>
      <c r="L1699" s="159"/>
    </row>
    <row r="1700" spans="1:12" s="151" customFormat="1" ht="12.6" customHeight="1" x14ac:dyDescent="0.3">
      <c r="A1700" s="146"/>
      <c r="B1700" s="358"/>
      <c r="C1700" s="361"/>
      <c r="D1700" s="358"/>
      <c r="E1700" s="358"/>
      <c r="F1700" s="358"/>
      <c r="G1700" s="358"/>
      <c r="H1700" s="361"/>
      <c r="I1700" s="355"/>
      <c r="J1700" s="355"/>
      <c r="K1700" s="157" t="s">
        <v>773</v>
      </c>
      <c r="L1700" s="159"/>
    </row>
    <row r="1701" spans="1:12" s="151" customFormat="1" ht="12.6" customHeight="1" x14ac:dyDescent="0.3">
      <c r="A1701" s="146"/>
      <c r="B1701" s="358"/>
      <c r="C1701" s="361"/>
      <c r="D1701" s="358"/>
      <c r="E1701" s="358"/>
      <c r="F1701" s="358"/>
      <c r="G1701" s="358"/>
      <c r="H1701" s="361"/>
      <c r="I1701" s="355"/>
      <c r="J1701" s="355"/>
      <c r="K1701" s="157" t="s">
        <v>774</v>
      </c>
      <c r="L1701" s="159"/>
    </row>
    <row r="1702" spans="1:12" s="151" customFormat="1" ht="12.6" customHeight="1" x14ac:dyDescent="0.3">
      <c r="A1702" s="146"/>
      <c r="B1702" s="358"/>
      <c r="C1702" s="361"/>
      <c r="D1702" s="358"/>
      <c r="E1702" s="358"/>
      <c r="F1702" s="358"/>
      <c r="G1702" s="358"/>
      <c r="H1702" s="361"/>
      <c r="I1702" s="355"/>
      <c r="J1702" s="355"/>
      <c r="K1702" s="157" t="s">
        <v>775</v>
      </c>
      <c r="L1702" s="159"/>
    </row>
    <row r="1703" spans="1:12" s="151" customFormat="1" ht="12.6" customHeight="1" x14ac:dyDescent="0.3">
      <c r="A1703" s="146"/>
      <c r="B1703" s="358"/>
      <c r="C1703" s="361"/>
      <c r="D1703" s="358"/>
      <c r="E1703" s="358"/>
      <c r="F1703" s="358"/>
      <c r="G1703" s="358"/>
      <c r="H1703" s="361"/>
      <c r="I1703" s="355"/>
      <c r="J1703" s="355"/>
      <c r="K1703" s="157" t="s">
        <v>776</v>
      </c>
      <c r="L1703" s="159"/>
    </row>
    <row r="1704" spans="1:12" s="151" customFormat="1" ht="12.6" customHeight="1" x14ac:dyDescent="0.3">
      <c r="A1704" s="146"/>
      <c r="B1704" s="359"/>
      <c r="C1704" s="362"/>
      <c r="D1704" s="359"/>
      <c r="E1704" s="359"/>
      <c r="F1704" s="359"/>
      <c r="G1704" s="359"/>
      <c r="H1704" s="362"/>
      <c r="I1704" s="356"/>
      <c r="J1704" s="356"/>
      <c r="K1704" s="157" t="s">
        <v>777</v>
      </c>
      <c r="L1704" s="159"/>
    </row>
    <row r="1705" spans="1:12" s="151" customFormat="1" ht="12.6" customHeight="1" x14ac:dyDescent="0.3">
      <c r="A1705" s="146"/>
      <c r="B1705" s="146"/>
      <c r="C1705" s="147"/>
      <c r="D1705" s="148"/>
      <c r="E1705" s="148"/>
      <c r="F1705" s="148"/>
      <c r="G1705" s="149"/>
      <c r="H1705" s="150"/>
      <c r="I1705" s="149"/>
      <c r="J1705" s="158"/>
      <c r="K1705" s="157"/>
      <c r="L1705" s="159"/>
    </row>
    <row r="1706" spans="1:12" s="151" customFormat="1" ht="12.6" customHeight="1" x14ac:dyDescent="0.3">
      <c r="A1706" s="146"/>
      <c r="B1706" s="357" t="s">
        <v>194</v>
      </c>
      <c r="C1706" s="360">
        <v>78</v>
      </c>
      <c r="D1706" s="357">
        <v>18.600000000000001</v>
      </c>
      <c r="E1706" s="357">
        <v>8.1</v>
      </c>
      <c r="F1706" s="357">
        <v>150.66</v>
      </c>
      <c r="G1706" s="357">
        <v>180.18935999999999</v>
      </c>
      <c r="H1706" s="360" t="s">
        <v>575</v>
      </c>
      <c r="I1706" s="354" t="s">
        <v>14</v>
      </c>
      <c r="J1706" s="354" t="s">
        <v>320</v>
      </c>
      <c r="K1706" s="157" t="s">
        <v>772</v>
      </c>
      <c r="L1706" s="159"/>
    </row>
    <row r="1707" spans="1:12" s="151" customFormat="1" ht="12.6" customHeight="1" x14ac:dyDescent="0.3">
      <c r="A1707" s="146"/>
      <c r="B1707" s="358"/>
      <c r="C1707" s="361"/>
      <c r="D1707" s="358"/>
      <c r="E1707" s="358"/>
      <c r="F1707" s="358"/>
      <c r="G1707" s="358"/>
      <c r="H1707" s="361"/>
      <c r="I1707" s="355"/>
      <c r="J1707" s="355"/>
      <c r="K1707" s="157" t="s">
        <v>773</v>
      </c>
      <c r="L1707" s="159"/>
    </row>
    <row r="1708" spans="1:12" s="151" customFormat="1" ht="12.6" customHeight="1" x14ac:dyDescent="0.3">
      <c r="A1708" s="146"/>
      <c r="B1708" s="358"/>
      <c r="C1708" s="361"/>
      <c r="D1708" s="358"/>
      <c r="E1708" s="358"/>
      <c r="F1708" s="358"/>
      <c r="G1708" s="358"/>
      <c r="H1708" s="361"/>
      <c r="I1708" s="355"/>
      <c r="J1708" s="355"/>
      <c r="K1708" s="157" t="s">
        <v>774</v>
      </c>
      <c r="L1708" s="159"/>
    </row>
    <row r="1709" spans="1:12" s="151" customFormat="1" ht="12.6" customHeight="1" x14ac:dyDescent="0.3">
      <c r="A1709" s="146"/>
      <c r="B1709" s="358"/>
      <c r="C1709" s="361"/>
      <c r="D1709" s="358"/>
      <c r="E1709" s="358"/>
      <c r="F1709" s="358"/>
      <c r="G1709" s="358"/>
      <c r="H1709" s="361"/>
      <c r="I1709" s="355"/>
      <c r="J1709" s="355"/>
      <c r="K1709" s="157" t="s">
        <v>775</v>
      </c>
      <c r="L1709" s="159"/>
    </row>
    <row r="1710" spans="1:12" s="151" customFormat="1" ht="12.6" customHeight="1" x14ac:dyDescent="0.3">
      <c r="A1710" s="146"/>
      <c r="B1710" s="358"/>
      <c r="C1710" s="361"/>
      <c r="D1710" s="358"/>
      <c r="E1710" s="358"/>
      <c r="F1710" s="358"/>
      <c r="G1710" s="358"/>
      <c r="H1710" s="361"/>
      <c r="I1710" s="355"/>
      <c r="J1710" s="355"/>
      <c r="K1710" s="157" t="s">
        <v>776</v>
      </c>
      <c r="L1710" s="159"/>
    </row>
    <row r="1711" spans="1:12" s="151" customFormat="1" ht="12.6" customHeight="1" x14ac:dyDescent="0.3">
      <c r="A1711" s="146"/>
      <c r="B1711" s="359"/>
      <c r="C1711" s="362"/>
      <c r="D1711" s="359"/>
      <c r="E1711" s="359"/>
      <c r="F1711" s="359"/>
      <c r="G1711" s="359"/>
      <c r="H1711" s="362"/>
      <c r="I1711" s="356"/>
      <c r="J1711" s="356"/>
      <c r="K1711" s="157" t="s">
        <v>777</v>
      </c>
      <c r="L1711" s="159"/>
    </row>
    <row r="1712" spans="1:12" s="151" customFormat="1" ht="12.6" customHeight="1" x14ac:dyDescent="0.3">
      <c r="A1712" s="146"/>
      <c r="B1712" s="146"/>
      <c r="C1712" s="147"/>
      <c r="D1712" s="148"/>
      <c r="E1712" s="148"/>
      <c r="F1712" s="148"/>
      <c r="G1712" s="149"/>
      <c r="H1712" s="150"/>
      <c r="I1712" s="149"/>
      <c r="J1712" s="158"/>
      <c r="K1712" s="157"/>
      <c r="L1712" s="159"/>
    </row>
    <row r="1713" spans="1:12" s="151" customFormat="1" ht="12.6" customHeight="1" x14ac:dyDescent="0.3">
      <c r="A1713" s="146"/>
      <c r="B1713" s="357" t="s">
        <v>194</v>
      </c>
      <c r="C1713" s="360">
        <v>79</v>
      </c>
      <c r="D1713" s="357">
        <v>18.600000000000001</v>
      </c>
      <c r="E1713" s="357">
        <v>8.1</v>
      </c>
      <c r="F1713" s="357">
        <v>150.66</v>
      </c>
      <c r="G1713" s="357">
        <v>180.18935999999999</v>
      </c>
      <c r="H1713" s="360" t="s">
        <v>576</v>
      </c>
      <c r="I1713" s="354" t="s">
        <v>14</v>
      </c>
      <c r="J1713" s="354" t="s">
        <v>320</v>
      </c>
      <c r="K1713" s="157" t="s">
        <v>772</v>
      </c>
      <c r="L1713" s="159"/>
    </row>
    <row r="1714" spans="1:12" s="151" customFormat="1" ht="12.6" customHeight="1" x14ac:dyDescent="0.3">
      <c r="A1714" s="146"/>
      <c r="B1714" s="358"/>
      <c r="C1714" s="361"/>
      <c r="D1714" s="358"/>
      <c r="E1714" s="358"/>
      <c r="F1714" s="358"/>
      <c r="G1714" s="358"/>
      <c r="H1714" s="361"/>
      <c r="I1714" s="355"/>
      <c r="J1714" s="355"/>
      <c r="K1714" s="157" t="s">
        <v>773</v>
      </c>
      <c r="L1714" s="159"/>
    </row>
    <row r="1715" spans="1:12" s="151" customFormat="1" ht="12.6" customHeight="1" x14ac:dyDescent="0.3">
      <c r="A1715" s="146"/>
      <c r="B1715" s="358"/>
      <c r="C1715" s="361"/>
      <c r="D1715" s="358"/>
      <c r="E1715" s="358"/>
      <c r="F1715" s="358"/>
      <c r="G1715" s="358"/>
      <c r="H1715" s="361"/>
      <c r="I1715" s="355"/>
      <c r="J1715" s="355"/>
      <c r="K1715" s="157" t="s">
        <v>774</v>
      </c>
      <c r="L1715" s="159"/>
    </row>
    <row r="1716" spans="1:12" s="151" customFormat="1" ht="12.6" customHeight="1" x14ac:dyDescent="0.3">
      <c r="A1716" s="146"/>
      <c r="B1716" s="358"/>
      <c r="C1716" s="361"/>
      <c r="D1716" s="358"/>
      <c r="E1716" s="358"/>
      <c r="F1716" s="358"/>
      <c r="G1716" s="358"/>
      <c r="H1716" s="361"/>
      <c r="I1716" s="355"/>
      <c r="J1716" s="355"/>
      <c r="K1716" s="157" t="s">
        <v>775</v>
      </c>
      <c r="L1716" s="159"/>
    </row>
    <row r="1717" spans="1:12" s="151" customFormat="1" ht="12.6" customHeight="1" x14ac:dyDescent="0.3">
      <c r="A1717" s="146"/>
      <c r="B1717" s="358"/>
      <c r="C1717" s="361"/>
      <c r="D1717" s="358"/>
      <c r="E1717" s="358"/>
      <c r="F1717" s="358"/>
      <c r="G1717" s="358"/>
      <c r="H1717" s="361"/>
      <c r="I1717" s="355"/>
      <c r="J1717" s="355"/>
      <c r="K1717" s="157" t="s">
        <v>776</v>
      </c>
      <c r="L1717" s="159"/>
    </row>
    <row r="1718" spans="1:12" s="151" customFormat="1" ht="12.6" customHeight="1" x14ac:dyDescent="0.3">
      <c r="A1718" s="146"/>
      <c r="B1718" s="359"/>
      <c r="C1718" s="362"/>
      <c r="D1718" s="359"/>
      <c r="E1718" s="359"/>
      <c r="F1718" s="359"/>
      <c r="G1718" s="359"/>
      <c r="H1718" s="362"/>
      <c r="I1718" s="356"/>
      <c r="J1718" s="356"/>
      <c r="K1718" s="157" t="s">
        <v>777</v>
      </c>
      <c r="L1718" s="159"/>
    </row>
    <row r="1719" spans="1:12" s="151" customFormat="1" ht="12.6" customHeight="1" x14ac:dyDescent="0.3">
      <c r="A1719" s="146"/>
      <c r="B1719" s="146"/>
      <c r="C1719" s="147"/>
      <c r="D1719" s="148"/>
      <c r="E1719" s="148"/>
      <c r="F1719" s="148"/>
      <c r="G1719" s="149"/>
      <c r="H1719" s="150"/>
      <c r="I1719" s="149"/>
      <c r="J1719" s="158"/>
      <c r="K1719" s="157"/>
      <c r="L1719" s="159"/>
    </row>
    <row r="1720" spans="1:12" s="151" customFormat="1" ht="12.6" customHeight="1" x14ac:dyDescent="0.3">
      <c r="A1720" s="146"/>
      <c r="B1720" s="357" t="s">
        <v>194</v>
      </c>
      <c r="C1720" s="360">
        <v>80</v>
      </c>
      <c r="D1720" s="357">
        <v>18.600000000000001</v>
      </c>
      <c r="E1720" s="357">
        <v>8.1</v>
      </c>
      <c r="F1720" s="357">
        <v>150.66</v>
      </c>
      <c r="G1720" s="357">
        <v>180.18935999999999</v>
      </c>
      <c r="H1720" s="360" t="s">
        <v>577</v>
      </c>
      <c r="I1720" s="354" t="s">
        <v>14</v>
      </c>
      <c r="J1720" s="354" t="s">
        <v>320</v>
      </c>
      <c r="K1720" s="157" t="s">
        <v>772</v>
      </c>
      <c r="L1720" s="159"/>
    </row>
    <row r="1721" spans="1:12" s="151" customFormat="1" ht="12.6" customHeight="1" x14ac:dyDescent="0.3">
      <c r="A1721" s="146"/>
      <c r="B1721" s="358"/>
      <c r="C1721" s="361"/>
      <c r="D1721" s="358"/>
      <c r="E1721" s="358"/>
      <c r="F1721" s="358"/>
      <c r="G1721" s="358"/>
      <c r="H1721" s="361"/>
      <c r="I1721" s="355"/>
      <c r="J1721" s="355"/>
      <c r="K1721" s="157" t="s">
        <v>773</v>
      </c>
      <c r="L1721" s="159"/>
    </row>
    <row r="1722" spans="1:12" s="151" customFormat="1" ht="12.6" customHeight="1" x14ac:dyDescent="0.3">
      <c r="A1722" s="146"/>
      <c r="B1722" s="358"/>
      <c r="C1722" s="361"/>
      <c r="D1722" s="358"/>
      <c r="E1722" s="358"/>
      <c r="F1722" s="358"/>
      <c r="G1722" s="358"/>
      <c r="H1722" s="361"/>
      <c r="I1722" s="355"/>
      <c r="J1722" s="355"/>
      <c r="K1722" s="157" t="s">
        <v>774</v>
      </c>
      <c r="L1722" s="159"/>
    </row>
    <row r="1723" spans="1:12" s="151" customFormat="1" ht="12.6" customHeight="1" x14ac:dyDescent="0.3">
      <c r="A1723" s="146"/>
      <c r="B1723" s="358"/>
      <c r="C1723" s="361"/>
      <c r="D1723" s="358"/>
      <c r="E1723" s="358"/>
      <c r="F1723" s="358"/>
      <c r="G1723" s="358"/>
      <c r="H1723" s="361"/>
      <c r="I1723" s="355"/>
      <c r="J1723" s="355"/>
      <c r="K1723" s="157" t="s">
        <v>775</v>
      </c>
      <c r="L1723" s="159"/>
    </row>
    <row r="1724" spans="1:12" s="151" customFormat="1" ht="12.6" customHeight="1" x14ac:dyDescent="0.3">
      <c r="A1724" s="146"/>
      <c r="B1724" s="358"/>
      <c r="C1724" s="361"/>
      <c r="D1724" s="358"/>
      <c r="E1724" s="358"/>
      <c r="F1724" s="358"/>
      <c r="G1724" s="358"/>
      <c r="H1724" s="361"/>
      <c r="I1724" s="355"/>
      <c r="J1724" s="355"/>
      <c r="K1724" s="157" t="s">
        <v>776</v>
      </c>
      <c r="L1724" s="159"/>
    </row>
    <row r="1725" spans="1:12" s="151" customFormat="1" ht="12.6" customHeight="1" x14ac:dyDescent="0.3">
      <c r="A1725" s="146"/>
      <c r="B1725" s="359"/>
      <c r="C1725" s="362"/>
      <c r="D1725" s="359"/>
      <c r="E1725" s="359"/>
      <c r="F1725" s="359"/>
      <c r="G1725" s="359"/>
      <c r="H1725" s="362"/>
      <c r="I1725" s="356"/>
      <c r="J1725" s="356"/>
      <c r="K1725" s="157" t="s">
        <v>777</v>
      </c>
      <c r="L1725" s="159"/>
    </row>
    <row r="1726" spans="1:12" s="151" customFormat="1" ht="12.6" customHeight="1" x14ac:dyDescent="0.3">
      <c r="A1726" s="146"/>
      <c r="B1726" s="146"/>
      <c r="C1726" s="147"/>
      <c r="D1726" s="148"/>
      <c r="E1726" s="148"/>
      <c r="F1726" s="148"/>
      <c r="G1726" s="149"/>
      <c r="H1726" s="150"/>
      <c r="I1726" s="149"/>
      <c r="J1726" s="158"/>
      <c r="K1726" s="157"/>
      <c r="L1726" s="159"/>
    </row>
    <row r="1727" spans="1:12" s="151" customFormat="1" ht="12.6" customHeight="1" x14ac:dyDescent="0.3">
      <c r="A1727" s="146"/>
      <c r="B1727" s="357" t="s">
        <v>194</v>
      </c>
      <c r="C1727" s="360">
        <v>81</v>
      </c>
      <c r="D1727" s="357">
        <v>18.600000000000001</v>
      </c>
      <c r="E1727" s="357">
        <v>8.1</v>
      </c>
      <c r="F1727" s="357">
        <v>150.66</v>
      </c>
      <c r="G1727" s="357">
        <v>180.18935999999999</v>
      </c>
      <c r="H1727" s="360" t="s">
        <v>578</v>
      </c>
      <c r="I1727" s="354" t="s">
        <v>14</v>
      </c>
      <c r="J1727" s="354" t="s">
        <v>320</v>
      </c>
      <c r="K1727" s="157" t="s">
        <v>772</v>
      </c>
      <c r="L1727" s="159"/>
    </row>
    <row r="1728" spans="1:12" s="151" customFormat="1" ht="12.6" customHeight="1" x14ac:dyDescent="0.3">
      <c r="A1728" s="146"/>
      <c r="B1728" s="358"/>
      <c r="C1728" s="361"/>
      <c r="D1728" s="358"/>
      <c r="E1728" s="358"/>
      <c r="F1728" s="358"/>
      <c r="G1728" s="358"/>
      <c r="H1728" s="361"/>
      <c r="I1728" s="355"/>
      <c r="J1728" s="355"/>
      <c r="K1728" s="157" t="s">
        <v>773</v>
      </c>
      <c r="L1728" s="159"/>
    </row>
    <row r="1729" spans="1:12" s="151" customFormat="1" ht="12.6" customHeight="1" x14ac:dyDescent="0.3">
      <c r="A1729" s="146"/>
      <c r="B1729" s="358"/>
      <c r="C1729" s="361"/>
      <c r="D1729" s="358"/>
      <c r="E1729" s="358"/>
      <c r="F1729" s="358"/>
      <c r="G1729" s="358"/>
      <c r="H1729" s="361"/>
      <c r="I1729" s="355"/>
      <c r="J1729" s="355"/>
      <c r="K1729" s="157" t="s">
        <v>774</v>
      </c>
      <c r="L1729" s="159"/>
    </row>
    <row r="1730" spans="1:12" s="151" customFormat="1" ht="12.6" customHeight="1" x14ac:dyDescent="0.3">
      <c r="A1730" s="146"/>
      <c r="B1730" s="358"/>
      <c r="C1730" s="361"/>
      <c r="D1730" s="358"/>
      <c r="E1730" s="358"/>
      <c r="F1730" s="358"/>
      <c r="G1730" s="358"/>
      <c r="H1730" s="361"/>
      <c r="I1730" s="355"/>
      <c r="J1730" s="355"/>
      <c r="K1730" s="157" t="s">
        <v>775</v>
      </c>
      <c r="L1730" s="159"/>
    </row>
    <row r="1731" spans="1:12" s="151" customFormat="1" ht="12.6" customHeight="1" x14ac:dyDescent="0.3">
      <c r="A1731" s="146"/>
      <c r="B1731" s="358"/>
      <c r="C1731" s="361"/>
      <c r="D1731" s="358"/>
      <c r="E1731" s="358"/>
      <c r="F1731" s="358"/>
      <c r="G1731" s="358"/>
      <c r="H1731" s="361"/>
      <c r="I1731" s="355"/>
      <c r="J1731" s="355"/>
      <c r="K1731" s="157" t="s">
        <v>776</v>
      </c>
      <c r="L1731" s="159"/>
    </row>
    <row r="1732" spans="1:12" s="151" customFormat="1" ht="12.6" customHeight="1" x14ac:dyDescent="0.3">
      <c r="A1732" s="146"/>
      <c r="B1732" s="359"/>
      <c r="C1732" s="362"/>
      <c r="D1732" s="359"/>
      <c r="E1732" s="359"/>
      <c r="F1732" s="359"/>
      <c r="G1732" s="359"/>
      <c r="H1732" s="362"/>
      <c r="I1732" s="356"/>
      <c r="J1732" s="356"/>
      <c r="K1732" s="157" t="s">
        <v>777</v>
      </c>
      <c r="L1732" s="159"/>
    </row>
    <row r="1733" spans="1:12" s="151" customFormat="1" ht="12.6" customHeight="1" x14ac:dyDescent="0.3">
      <c r="A1733" s="146"/>
      <c r="B1733" s="146"/>
      <c r="C1733" s="147"/>
      <c r="D1733" s="148"/>
      <c r="E1733" s="148"/>
      <c r="F1733" s="148"/>
      <c r="G1733" s="149"/>
      <c r="H1733" s="150"/>
      <c r="I1733" s="149"/>
      <c r="J1733" s="158"/>
      <c r="K1733" s="157"/>
      <c r="L1733" s="159"/>
    </row>
    <row r="1734" spans="1:12" s="151" customFormat="1" ht="12.6" customHeight="1" x14ac:dyDescent="0.3">
      <c r="A1734" s="146"/>
      <c r="B1734" s="357" t="s">
        <v>194</v>
      </c>
      <c r="C1734" s="360">
        <v>82</v>
      </c>
      <c r="D1734" s="357">
        <v>18.600000000000001</v>
      </c>
      <c r="E1734" s="357">
        <v>8.1</v>
      </c>
      <c r="F1734" s="357">
        <v>150.66</v>
      </c>
      <c r="G1734" s="357">
        <v>180.18935999999999</v>
      </c>
      <c r="H1734" s="360" t="s">
        <v>579</v>
      </c>
      <c r="I1734" s="354" t="s">
        <v>14</v>
      </c>
      <c r="J1734" s="354" t="s">
        <v>320</v>
      </c>
      <c r="K1734" s="157" t="s">
        <v>772</v>
      </c>
      <c r="L1734" s="159"/>
    </row>
    <row r="1735" spans="1:12" s="151" customFormat="1" ht="12.6" customHeight="1" x14ac:dyDescent="0.3">
      <c r="A1735" s="146"/>
      <c r="B1735" s="358"/>
      <c r="C1735" s="361"/>
      <c r="D1735" s="358"/>
      <c r="E1735" s="358"/>
      <c r="F1735" s="358"/>
      <c r="G1735" s="358"/>
      <c r="H1735" s="361"/>
      <c r="I1735" s="355"/>
      <c r="J1735" s="355"/>
      <c r="K1735" s="157" t="s">
        <v>773</v>
      </c>
      <c r="L1735" s="159"/>
    </row>
    <row r="1736" spans="1:12" s="151" customFormat="1" ht="12.6" customHeight="1" x14ac:dyDescent="0.3">
      <c r="A1736" s="146"/>
      <c r="B1736" s="358"/>
      <c r="C1736" s="361"/>
      <c r="D1736" s="358"/>
      <c r="E1736" s="358"/>
      <c r="F1736" s="358"/>
      <c r="G1736" s="358"/>
      <c r="H1736" s="361"/>
      <c r="I1736" s="355"/>
      <c r="J1736" s="355"/>
      <c r="K1736" s="157" t="s">
        <v>774</v>
      </c>
      <c r="L1736" s="159"/>
    </row>
    <row r="1737" spans="1:12" s="151" customFormat="1" ht="12.6" customHeight="1" x14ac:dyDescent="0.3">
      <c r="A1737" s="146"/>
      <c r="B1737" s="358"/>
      <c r="C1737" s="361"/>
      <c r="D1737" s="358"/>
      <c r="E1737" s="358"/>
      <c r="F1737" s="358"/>
      <c r="G1737" s="358"/>
      <c r="H1737" s="361"/>
      <c r="I1737" s="355"/>
      <c r="J1737" s="355"/>
      <c r="K1737" s="157" t="s">
        <v>775</v>
      </c>
      <c r="L1737" s="159"/>
    </row>
    <row r="1738" spans="1:12" s="151" customFormat="1" ht="12.6" customHeight="1" x14ac:dyDescent="0.3">
      <c r="A1738" s="146"/>
      <c r="B1738" s="358"/>
      <c r="C1738" s="361"/>
      <c r="D1738" s="358"/>
      <c r="E1738" s="358"/>
      <c r="F1738" s="358"/>
      <c r="G1738" s="358"/>
      <c r="H1738" s="361"/>
      <c r="I1738" s="355"/>
      <c r="J1738" s="355"/>
      <c r="K1738" s="157" t="s">
        <v>776</v>
      </c>
      <c r="L1738" s="159"/>
    </row>
    <row r="1739" spans="1:12" s="151" customFormat="1" ht="12.6" customHeight="1" x14ac:dyDescent="0.3">
      <c r="A1739" s="146"/>
      <c r="B1739" s="359"/>
      <c r="C1739" s="362"/>
      <c r="D1739" s="359"/>
      <c r="E1739" s="359"/>
      <c r="F1739" s="359"/>
      <c r="G1739" s="359"/>
      <c r="H1739" s="362"/>
      <c r="I1739" s="356"/>
      <c r="J1739" s="356"/>
      <c r="K1739" s="157" t="s">
        <v>777</v>
      </c>
      <c r="L1739" s="159"/>
    </row>
    <row r="1740" spans="1:12" s="151" customFormat="1" ht="12.6" customHeight="1" x14ac:dyDescent="0.3">
      <c r="A1740" s="146"/>
      <c r="B1740" s="146"/>
      <c r="C1740" s="147"/>
      <c r="D1740" s="148"/>
      <c r="E1740" s="148"/>
      <c r="F1740" s="148"/>
      <c r="G1740" s="149"/>
      <c r="H1740" s="150"/>
      <c r="I1740" s="149"/>
      <c r="J1740" s="158"/>
      <c r="K1740" s="157"/>
      <c r="L1740" s="159"/>
    </row>
    <row r="1741" spans="1:12" s="151" customFormat="1" ht="12.6" customHeight="1" x14ac:dyDescent="0.3">
      <c r="A1741" s="146"/>
      <c r="B1741" s="357" t="s">
        <v>194</v>
      </c>
      <c r="C1741" s="360">
        <v>83</v>
      </c>
      <c r="D1741" s="357">
        <v>18.600000000000001</v>
      </c>
      <c r="E1741" s="357">
        <v>8.1</v>
      </c>
      <c r="F1741" s="357">
        <v>150.66</v>
      </c>
      <c r="G1741" s="357">
        <v>180.18935999999999</v>
      </c>
      <c r="H1741" s="360" t="s">
        <v>580</v>
      </c>
      <c r="I1741" s="354" t="s">
        <v>14</v>
      </c>
      <c r="J1741" s="354" t="s">
        <v>320</v>
      </c>
      <c r="K1741" s="157" t="s">
        <v>772</v>
      </c>
      <c r="L1741" s="159"/>
    </row>
    <row r="1742" spans="1:12" s="151" customFormat="1" ht="12.6" customHeight="1" x14ac:dyDescent="0.3">
      <c r="A1742" s="146"/>
      <c r="B1742" s="358"/>
      <c r="C1742" s="361"/>
      <c r="D1742" s="358"/>
      <c r="E1742" s="358"/>
      <c r="F1742" s="358"/>
      <c r="G1742" s="358"/>
      <c r="H1742" s="361"/>
      <c r="I1742" s="355"/>
      <c r="J1742" s="355"/>
      <c r="K1742" s="157" t="s">
        <v>773</v>
      </c>
      <c r="L1742" s="159"/>
    </row>
    <row r="1743" spans="1:12" s="151" customFormat="1" ht="12.6" customHeight="1" x14ac:dyDescent="0.3">
      <c r="A1743" s="146"/>
      <c r="B1743" s="358"/>
      <c r="C1743" s="361"/>
      <c r="D1743" s="358"/>
      <c r="E1743" s="358"/>
      <c r="F1743" s="358"/>
      <c r="G1743" s="358"/>
      <c r="H1743" s="361"/>
      <c r="I1743" s="355"/>
      <c r="J1743" s="355"/>
      <c r="K1743" s="157" t="s">
        <v>774</v>
      </c>
      <c r="L1743" s="159"/>
    </row>
    <row r="1744" spans="1:12" s="151" customFormat="1" ht="12.6" customHeight="1" x14ac:dyDescent="0.3">
      <c r="A1744" s="146"/>
      <c r="B1744" s="358"/>
      <c r="C1744" s="361"/>
      <c r="D1744" s="358"/>
      <c r="E1744" s="358"/>
      <c r="F1744" s="358"/>
      <c r="G1744" s="358"/>
      <c r="H1744" s="361"/>
      <c r="I1744" s="355"/>
      <c r="J1744" s="355"/>
      <c r="K1744" s="157" t="s">
        <v>775</v>
      </c>
      <c r="L1744" s="159"/>
    </row>
    <row r="1745" spans="1:12" s="151" customFormat="1" ht="12.6" customHeight="1" x14ac:dyDescent="0.3">
      <c r="A1745" s="146"/>
      <c r="B1745" s="358"/>
      <c r="C1745" s="361"/>
      <c r="D1745" s="358"/>
      <c r="E1745" s="358"/>
      <c r="F1745" s="358"/>
      <c r="G1745" s="358"/>
      <c r="H1745" s="361"/>
      <c r="I1745" s="355"/>
      <c r="J1745" s="355"/>
      <c r="K1745" s="157" t="s">
        <v>776</v>
      </c>
      <c r="L1745" s="159"/>
    </row>
    <row r="1746" spans="1:12" s="151" customFormat="1" ht="12.6" customHeight="1" x14ac:dyDescent="0.3">
      <c r="A1746" s="146"/>
      <c r="B1746" s="359"/>
      <c r="C1746" s="362"/>
      <c r="D1746" s="359"/>
      <c r="E1746" s="359"/>
      <c r="F1746" s="359"/>
      <c r="G1746" s="359"/>
      <c r="H1746" s="362"/>
      <c r="I1746" s="356"/>
      <c r="J1746" s="356"/>
      <c r="K1746" s="157" t="s">
        <v>777</v>
      </c>
      <c r="L1746" s="159"/>
    </row>
    <row r="1747" spans="1:12" s="151" customFormat="1" ht="12.6" customHeight="1" x14ac:dyDescent="0.3">
      <c r="A1747" s="146"/>
      <c r="B1747" s="146"/>
      <c r="C1747" s="147"/>
      <c r="D1747" s="148"/>
      <c r="E1747" s="148"/>
      <c r="F1747" s="148"/>
      <c r="G1747" s="149"/>
      <c r="H1747" s="150"/>
      <c r="I1747" s="149"/>
      <c r="J1747" s="158"/>
      <c r="K1747" s="157"/>
      <c r="L1747" s="159"/>
    </row>
    <row r="1748" spans="1:12" s="151" customFormat="1" ht="12.6" customHeight="1" x14ac:dyDescent="0.3">
      <c r="A1748" s="146"/>
      <c r="B1748" s="357" t="s">
        <v>194</v>
      </c>
      <c r="C1748" s="360">
        <v>84</v>
      </c>
      <c r="D1748" s="357">
        <v>18.600000000000001</v>
      </c>
      <c r="E1748" s="357">
        <v>8.1</v>
      </c>
      <c r="F1748" s="357">
        <v>150.66</v>
      </c>
      <c r="G1748" s="357">
        <v>180.18935999999999</v>
      </c>
      <c r="H1748" s="360" t="s">
        <v>581</v>
      </c>
      <c r="I1748" s="354" t="s">
        <v>14</v>
      </c>
      <c r="J1748" s="354" t="s">
        <v>320</v>
      </c>
      <c r="K1748" s="157" t="s">
        <v>772</v>
      </c>
      <c r="L1748" s="159"/>
    </row>
    <row r="1749" spans="1:12" s="151" customFormat="1" ht="12.6" customHeight="1" x14ac:dyDescent="0.3">
      <c r="A1749" s="146"/>
      <c r="B1749" s="358"/>
      <c r="C1749" s="361"/>
      <c r="D1749" s="358"/>
      <c r="E1749" s="358"/>
      <c r="F1749" s="358"/>
      <c r="G1749" s="358"/>
      <c r="H1749" s="361"/>
      <c r="I1749" s="355"/>
      <c r="J1749" s="355"/>
      <c r="K1749" s="157" t="s">
        <v>773</v>
      </c>
      <c r="L1749" s="159"/>
    </row>
    <row r="1750" spans="1:12" s="151" customFormat="1" ht="12.6" customHeight="1" x14ac:dyDescent="0.3">
      <c r="A1750" s="146"/>
      <c r="B1750" s="358"/>
      <c r="C1750" s="361"/>
      <c r="D1750" s="358"/>
      <c r="E1750" s="358"/>
      <c r="F1750" s="358"/>
      <c r="G1750" s="358"/>
      <c r="H1750" s="361"/>
      <c r="I1750" s="355"/>
      <c r="J1750" s="355"/>
      <c r="K1750" s="157" t="s">
        <v>774</v>
      </c>
      <c r="L1750" s="159"/>
    </row>
    <row r="1751" spans="1:12" s="151" customFormat="1" ht="12.6" customHeight="1" x14ac:dyDescent="0.3">
      <c r="A1751" s="146"/>
      <c r="B1751" s="358"/>
      <c r="C1751" s="361"/>
      <c r="D1751" s="358"/>
      <c r="E1751" s="358"/>
      <c r="F1751" s="358"/>
      <c r="G1751" s="358"/>
      <c r="H1751" s="361"/>
      <c r="I1751" s="355"/>
      <c r="J1751" s="355"/>
      <c r="K1751" s="157" t="s">
        <v>775</v>
      </c>
      <c r="L1751" s="159"/>
    </row>
    <row r="1752" spans="1:12" s="151" customFormat="1" ht="12.6" customHeight="1" x14ac:dyDescent="0.3">
      <c r="A1752" s="146"/>
      <c r="B1752" s="358"/>
      <c r="C1752" s="361"/>
      <c r="D1752" s="358"/>
      <c r="E1752" s="358"/>
      <c r="F1752" s="358"/>
      <c r="G1752" s="358"/>
      <c r="H1752" s="361"/>
      <c r="I1752" s="355"/>
      <c r="J1752" s="355"/>
      <c r="K1752" s="157" t="s">
        <v>776</v>
      </c>
      <c r="L1752" s="159"/>
    </row>
    <row r="1753" spans="1:12" s="151" customFormat="1" ht="12.6" customHeight="1" x14ac:dyDescent="0.3">
      <c r="A1753" s="146"/>
      <c r="B1753" s="359"/>
      <c r="C1753" s="362"/>
      <c r="D1753" s="359"/>
      <c r="E1753" s="359"/>
      <c r="F1753" s="359"/>
      <c r="G1753" s="359"/>
      <c r="H1753" s="362"/>
      <c r="I1753" s="356"/>
      <c r="J1753" s="356"/>
      <c r="K1753" s="157" t="s">
        <v>777</v>
      </c>
      <c r="L1753" s="159"/>
    </row>
    <row r="1754" spans="1:12" s="151" customFormat="1" ht="12.6" customHeight="1" x14ac:dyDescent="0.3">
      <c r="A1754" s="146"/>
      <c r="B1754" s="146"/>
      <c r="C1754" s="147"/>
      <c r="D1754" s="148"/>
      <c r="E1754" s="148"/>
      <c r="F1754" s="148"/>
      <c r="G1754" s="149"/>
      <c r="H1754" s="150"/>
      <c r="I1754" s="149"/>
      <c r="J1754" s="158"/>
      <c r="K1754" s="157"/>
      <c r="L1754" s="159"/>
    </row>
    <row r="1755" spans="1:12" s="151" customFormat="1" ht="12.6" customHeight="1" x14ac:dyDescent="0.3">
      <c r="A1755" s="146"/>
      <c r="B1755" s="357" t="s">
        <v>194</v>
      </c>
      <c r="C1755" s="360">
        <v>85</v>
      </c>
      <c r="D1755" s="357">
        <v>18.600000000000001</v>
      </c>
      <c r="E1755" s="357">
        <v>8.1</v>
      </c>
      <c r="F1755" s="357">
        <v>150.66</v>
      </c>
      <c r="G1755" s="357">
        <v>180.18935999999999</v>
      </c>
      <c r="H1755" s="360" t="s">
        <v>582</v>
      </c>
      <c r="I1755" s="354" t="s">
        <v>14</v>
      </c>
      <c r="J1755" s="354" t="s">
        <v>320</v>
      </c>
      <c r="K1755" s="157" t="s">
        <v>772</v>
      </c>
      <c r="L1755" s="159"/>
    </row>
    <row r="1756" spans="1:12" s="151" customFormat="1" ht="12.6" customHeight="1" x14ac:dyDescent="0.3">
      <c r="A1756" s="146"/>
      <c r="B1756" s="358"/>
      <c r="C1756" s="361"/>
      <c r="D1756" s="358"/>
      <c r="E1756" s="358"/>
      <c r="F1756" s="358"/>
      <c r="G1756" s="358"/>
      <c r="H1756" s="361"/>
      <c r="I1756" s="355"/>
      <c r="J1756" s="355"/>
      <c r="K1756" s="157" t="s">
        <v>773</v>
      </c>
      <c r="L1756" s="159"/>
    </row>
    <row r="1757" spans="1:12" s="151" customFormat="1" ht="12.6" customHeight="1" x14ac:dyDescent="0.3">
      <c r="A1757" s="146"/>
      <c r="B1757" s="358"/>
      <c r="C1757" s="361"/>
      <c r="D1757" s="358"/>
      <c r="E1757" s="358"/>
      <c r="F1757" s="358"/>
      <c r="G1757" s="358"/>
      <c r="H1757" s="361"/>
      <c r="I1757" s="355"/>
      <c r="J1757" s="355"/>
      <c r="K1757" s="157" t="s">
        <v>774</v>
      </c>
      <c r="L1757" s="159"/>
    </row>
    <row r="1758" spans="1:12" s="151" customFormat="1" ht="12.6" customHeight="1" x14ac:dyDescent="0.3">
      <c r="A1758" s="146"/>
      <c r="B1758" s="358"/>
      <c r="C1758" s="361"/>
      <c r="D1758" s="358"/>
      <c r="E1758" s="358"/>
      <c r="F1758" s="358"/>
      <c r="G1758" s="358"/>
      <c r="H1758" s="361"/>
      <c r="I1758" s="355"/>
      <c r="J1758" s="355"/>
      <c r="K1758" s="157" t="s">
        <v>775</v>
      </c>
      <c r="L1758" s="159"/>
    </row>
    <row r="1759" spans="1:12" s="151" customFormat="1" ht="12.6" customHeight="1" x14ac:dyDescent="0.3">
      <c r="A1759" s="146"/>
      <c r="B1759" s="358"/>
      <c r="C1759" s="361"/>
      <c r="D1759" s="358"/>
      <c r="E1759" s="358"/>
      <c r="F1759" s="358"/>
      <c r="G1759" s="358"/>
      <c r="H1759" s="361"/>
      <c r="I1759" s="355"/>
      <c r="J1759" s="355"/>
      <c r="K1759" s="157" t="s">
        <v>776</v>
      </c>
      <c r="L1759" s="159"/>
    </row>
    <row r="1760" spans="1:12" s="151" customFormat="1" ht="12.6" customHeight="1" x14ac:dyDescent="0.3">
      <c r="A1760" s="146"/>
      <c r="B1760" s="359"/>
      <c r="C1760" s="362"/>
      <c r="D1760" s="359"/>
      <c r="E1760" s="359"/>
      <c r="F1760" s="359"/>
      <c r="G1760" s="359"/>
      <c r="H1760" s="362"/>
      <c r="I1760" s="356"/>
      <c r="J1760" s="356"/>
      <c r="K1760" s="157" t="s">
        <v>777</v>
      </c>
      <c r="L1760" s="159"/>
    </row>
    <row r="1761" spans="1:12" s="151" customFormat="1" ht="12.6" customHeight="1" x14ac:dyDescent="0.3">
      <c r="A1761" s="146"/>
      <c r="B1761" s="146"/>
      <c r="C1761" s="147"/>
      <c r="D1761" s="148"/>
      <c r="E1761" s="148"/>
      <c r="F1761" s="148"/>
      <c r="G1761" s="149"/>
      <c r="H1761" s="150"/>
      <c r="I1761" s="149"/>
      <c r="J1761" s="158"/>
      <c r="K1761" s="157"/>
      <c r="L1761" s="159"/>
    </row>
    <row r="1762" spans="1:12" s="151" customFormat="1" ht="12.6" customHeight="1" x14ac:dyDescent="0.3">
      <c r="A1762" s="146"/>
      <c r="B1762" s="357" t="s">
        <v>194</v>
      </c>
      <c r="C1762" s="360">
        <v>86</v>
      </c>
      <c r="D1762" s="357">
        <v>18.600000000000001</v>
      </c>
      <c r="E1762" s="357">
        <v>8.1</v>
      </c>
      <c r="F1762" s="357">
        <v>150.66</v>
      </c>
      <c r="G1762" s="357">
        <v>180.18935999999999</v>
      </c>
      <c r="H1762" s="360" t="s">
        <v>583</v>
      </c>
      <c r="I1762" s="354" t="s">
        <v>14</v>
      </c>
      <c r="J1762" s="354" t="s">
        <v>320</v>
      </c>
      <c r="K1762" s="157" t="s">
        <v>772</v>
      </c>
      <c r="L1762" s="159"/>
    </row>
    <row r="1763" spans="1:12" s="151" customFormat="1" ht="12.6" customHeight="1" x14ac:dyDescent="0.3">
      <c r="A1763" s="146"/>
      <c r="B1763" s="358"/>
      <c r="C1763" s="361"/>
      <c r="D1763" s="358"/>
      <c r="E1763" s="358"/>
      <c r="F1763" s="358"/>
      <c r="G1763" s="358"/>
      <c r="H1763" s="361"/>
      <c r="I1763" s="355"/>
      <c r="J1763" s="355"/>
      <c r="K1763" s="157" t="s">
        <v>773</v>
      </c>
      <c r="L1763" s="159"/>
    </row>
    <row r="1764" spans="1:12" s="151" customFormat="1" ht="12.6" customHeight="1" x14ac:dyDescent="0.3">
      <c r="A1764" s="146"/>
      <c r="B1764" s="358"/>
      <c r="C1764" s="361"/>
      <c r="D1764" s="358"/>
      <c r="E1764" s="358"/>
      <c r="F1764" s="358"/>
      <c r="G1764" s="358"/>
      <c r="H1764" s="361"/>
      <c r="I1764" s="355"/>
      <c r="J1764" s="355"/>
      <c r="K1764" s="157" t="s">
        <v>774</v>
      </c>
      <c r="L1764" s="159"/>
    </row>
    <row r="1765" spans="1:12" s="151" customFormat="1" ht="12.6" customHeight="1" x14ac:dyDescent="0.3">
      <c r="A1765" s="146"/>
      <c r="B1765" s="358"/>
      <c r="C1765" s="361"/>
      <c r="D1765" s="358"/>
      <c r="E1765" s="358"/>
      <c r="F1765" s="358"/>
      <c r="G1765" s="358"/>
      <c r="H1765" s="361"/>
      <c r="I1765" s="355"/>
      <c r="J1765" s="355"/>
      <c r="K1765" s="157" t="s">
        <v>775</v>
      </c>
      <c r="L1765" s="159"/>
    </row>
    <row r="1766" spans="1:12" s="151" customFormat="1" ht="12.6" customHeight="1" x14ac:dyDescent="0.3">
      <c r="A1766" s="146"/>
      <c r="B1766" s="358"/>
      <c r="C1766" s="361"/>
      <c r="D1766" s="358"/>
      <c r="E1766" s="358"/>
      <c r="F1766" s="358"/>
      <c r="G1766" s="358"/>
      <c r="H1766" s="361"/>
      <c r="I1766" s="355"/>
      <c r="J1766" s="355"/>
      <c r="K1766" s="157" t="s">
        <v>776</v>
      </c>
      <c r="L1766" s="159"/>
    </row>
    <row r="1767" spans="1:12" s="151" customFormat="1" ht="12.6" customHeight="1" x14ac:dyDescent="0.3">
      <c r="A1767" s="146"/>
      <c r="B1767" s="359"/>
      <c r="C1767" s="362"/>
      <c r="D1767" s="359"/>
      <c r="E1767" s="359"/>
      <c r="F1767" s="359"/>
      <c r="G1767" s="359"/>
      <c r="H1767" s="362"/>
      <c r="I1767" s="356"/>
      <c r="J1767" s="356"/>
      <c r="K1767" s="157" t="s">
        <v>777</v>
      </c>
      <c r="L1767" s="159"/>
    </row>
    <row r="1768" spans="1:12" s="151" customFormat="1" ht="12.6" customHeight="1" x14ac:dyDescent="0.3">
      <c r="A1768" s="146"/>
      <c r="B1768" s="146"/>
      <c r="C1768" s="147"/>
      <c r="D1768" s="148"/>
      <c r="E1768" s="148"/>
      <c r="F1768" s="148"/>
      <c r="G1768" s="149"/>
      <c r="H1768" s="150"/>
      <c r="I1768" s="149"/>
      <c r="J1768" s="158"/>
      <c r="K1768" s="157"/>
      <c r="L1768" s="159"/>
    </row>
    <row r="1769" spans="1:12" s="151" customFormat="1" ht="12.6" customHeight="1" x14ac:dyDescent="0.3">
      <c r="A1769" s="146"/>
      <c r="B1769" s="357" t="s">
        <v>194</v>
      </c>
      <c r="C1769" s="360">
        <v>89</v>
      </c>
      <c r="D1769" s="357">
        <v>18.600000000000001</v>
      </c>
      <c r="E1769" s="357">
        <v>8.1</v>
      </c>
      <c r="F1769" s="357">
        <v>150.66</v>
      </c>
      <c r="G1769" s="357">
        <v>180.18935999999999</v>
      </c>
      <c r="H1769" s="360" t="s">
        <v>584</v>
      </c>
      <c r="I1769" s="354" t="s">
        <v>14</v>
      </c>
      <c r="J1769" s="354" t="s">
        <v>320</v>
      </c>
      <c r="K1769" s="157" t="s">
        <v>772</v>
      </c>
      <c r="L1769" s="159"/>
    </row>
    <row r="1770" spans="1:12" s="151" customFormat="1" ht="12.6" customHeight="1" x14ac:dyDescent="0.3">
      <c r="A1770" s="146"/>
      <c r="B1770" s="358"/>
      <c r="C1770" s="361"/>
      <c r="D1770" s="358"/>
      <c r="E1770" s="358"/>
      <c r="F1770" s="358"/>
      <c r="G1770" s="358"/>
      <c r="H1770" s="361"/>
      <c r="I1770" s="355"/>
      <c r="J1770" s="355"/>
      <c r="K1770" s="157" t="s">
        <v>773</v>
      </c>
      <c r="L1770" s="159"/>
    </row>
    <row r="1771" spans="1:12" s="151" customFormat="1" ht="12.6" customHeight="1" x14ac:dyDescent="0.3">
      <c r="A1771" s="146"/>
      <c r="B1771" s="358"/>
      <c r="C1771" s="361"/>
      <c r="D1771" s="358"/>
      <c r="E1771" s="358"/>
      <c r="F1771" s="358"/>
      <c r="G1771" s="358"/>
      <c r="H1771" s="361"/>
      <c r="I1771" s="355"/>
      <c r="J1771" s="355"/>
      <c r="K1771" s="157" t="s">
        <v>774</v>
      </c>
      <c r="L1771" s="159"/>
    </row>
    <row r="1772" spans="1:12" s="151" customFormat="1" ht="12.6" customHeight="1" x14ac:dyDescent="0.3">
      <c r="A1772" s="146"/>
      <c r="B1772" s="358"/>
      <c r="C1772" s="361"/>
      <c r="D1772" s="358"/>
      <c r="E1772" s="358"/>
      <c r="F1772" s="358"/>
      <c r="G1772" s="358"/>
      <c r="H1772" s="361"/>
      <c r="I1772" s="355"/>
      <c r="J1772" s="355"/>
      <c r="K1772" s="157" t="s">
        <v>775</v>
      </c>
      <c r="L1772" s="159"/>
    </row>
    <row r="1773" spans="1:12" s="151" customFormat="1" ht="12.6" customHeight="1" x14ac:dyDescent="0.3">
      <c r="A1773" s="146"/>
      <c r="B1773" s="358"/>
      <c r="C1773" s="361"/>
      <c r="D1773" s="358"/>
      <c r="E1773" s="358"/>
      <c r="F1773" s="358"/>
      <c r="G1773" s="358"/>
      <c r="H1773" s="361"/>
      <c r="I1773" s="355"/>
      <c r="J1773" s="355"/>
      <c r="K1773" s="157" t="s">
        <v>776</v>
      </c>
      <c r="L1773" s="159"/>
    </row>
    <row r="1774" spans="1:12" s="151" customFormat="1" ht="12.6" customHeight="1" x14ac:dyDescent="0.3">
      <c r="A1774" s="146"/>
      <c r="B1774" s="359"/>
      <c r="C1774" s="362"/>
      <c r="D1774" s="359"/>
      <c r="E1774" s="359"/>
      <c r="F1774" s="359"/>
      <c r="G1774" s="359"/>
      <c r="H1774" s="362"/>
      <c r="I1774" s="356"/>
      <c r="J1774" s="356"/>
      <c r="K1774" s="157" t="s">
        <v>777</v>
      </c>
      <c r="L1774" s="159"/>
    </row>
    <row r="1775" spans="1:12" s="151" customFormat="1" ht="12.6" customHeight="1" x14ac:dyDescent="0.3">
      <c r="A1775" s="146"/>
      <c r="B1775" s="146"/>
      <c r="C1775" s="147"/>
      <c r="D1775" s="148"/>
      <c r="E1775" s="148"/>
      <c r="F1775" s="148"/>
      <c r="G1775" s="149"/>
      <c r="H1775" s="150"/>
      <c r="I1775" s="149"/>
      <c r="J1775" s="158"/>
      <c r="K1775" s="157"/>
      <c r="L1775" s="159"/>
    </row>
    <row r="1776" spans="1:12" s="151" customFormat="1" ht="12.6" customHeight="1" x14ac:dyDescent="0.3">
      <c r="A1776" s="146"/>
      <c r="B1776" s="357" t="s">
        <v>194</v>
      </c>
      <c r="C1776" s="360">
        <v>90</v>
      </c>
      <c r="D1776" s="357">
        <v>18.600000000000001</v>
      </c>
      <c r="E1776" s="357">
        <v>8.1</v>
      </c>
      <c r="F1776" s="357">
        <v>150.66</v>
      </c>
      <c r="G1776" s="357">
        <v>180.18935999999999</v>
      </c>
      <c r="H1776" s="360" t="s">
        <v>585</v>
      </c>
      <c r="I1776" s="354" t="s">
        <v>14</v>
      </c>
      <c r="J1776" s="354" t="s">
        <v>320</v>
      </c>
      <c r="K1776" s="157" t="s">
        <v>772</v>
      </c>
      <c r="L1776" s="159"/>
    </row>
    <row r="1777" spans="1:12" s="151" customFormat="1" ht="12.6" customHeight="1" x14ac:dyDescent="0.3">
      <c r="A1777" s="146"/>
      <c r="B1777" s="358"/>
      <c r="C1777" s="361"/>
      <c r="D1777" s="358"/>
      <c r="E1777" s="358"/>
      <c r="F1777" s="358"/>
      <c r="G1777" s="358"/>
      <c r="H1777" s="361"/>
      <c r="I1777" s="355"/>
      <c r="J1777" s="355"/>
      <c r="K1777" s="157" t="s">
        <v>773</v>
      </c>
      <c r="L1777" s="159"/>
    </row>
    <row r="1778" spans="1:12" s="151" customFormat="1" ht="12.6" customHeight="1" x14ac:dyDescent="0.3">
      <c r="A1778" s="146"/>
      <c r="B1778" s="358"/>
      <c r="C1778" s="361"/>
      <c r="D1778" s="358"/>
      <c r="E1778" s="358"/>
      <c r="F1778" s="358"/>
      <c r="G1778" s="358"/>
      <c r="H1778" s="361"/>
      <c r="I1778" s="355"/>
      <c r="J1778" s="355"/>
      <c r="K1778" s="157" t="s">
        <v>774</v>
      </c>
      <c r="L1778" s="159"/>
    </row>
    <row r="1779" spans="1:12" s="151" customFormat="1" ht="12.6" customHeight="1" x14ac:dyDescent="0.3">
      <c r="A1779" s="146"/>
      <c r="B1779" s="358"/>
      <c r="C1779" s="361"/>
      <c r="D1779" s="358"/>
      <c r="E1779" s="358"/>
      <c r="F1779" s="358"/>
      <c r="G1779" s="358"/>
      <c r="H1779" s="361"/>
      <c r="I1779" s="355"/>
      <c r="J1779" s="355"/>
      <c r="K1779" s="157" t="s">
        <v>775</v>
      </c>
      <c r="L1779" s="159"/>
    </row>
    <row r="1780" spans="1:12" s="151" customFormat="1" ht="12.6" customHeight="1" x14ac:dyDescent="0.3">
      <c r="A1780" s="146"/>
      <c r="B1780" s="358"/>
      <c r="C1780" s="361"/>
      <c r="D1780" s="358"/>
      <c r="E1780" s="358"/>
      <c r="F1780" s="358"/>
      <c r="G1780" s="358"/>
      <c r="H1780" s="361"/>
      <c r="I1780" s="355"/>
      <c r="J1780" s="355"/>
      <c r="K1780" s="157" t="s">
        <v>776</v>
      </c>
      <c r="L1780" s="159"/>
    </row>
    <row r="1781" spans="1:12" s="151" customFormat="1" ht="12.6" customHeight="1" x14ac:dyDescent="0.3">
      <c r="A1781" s="146"/>
      <c r="B1781" s="359"/>
      <c r="C1781" s="362"/>
      <c r="D1781" s="359"/>
      <c r="E1781" s="359"/>
      <c r="F1781" s="359"/>
      <c r="G1781" s="359"/>
      <c r="H1781" s="362"/>
      <c r="I1781" s="356"/>
      <c r="J1781" s="356"/>
      <c r="K1781" s="157" t="s">
        <v>777</v>
      </c>
      <c r="L1781" s="159"/>
    </row>
    <row r="1782" spans="1:12" s="151" customFormat="1" ht="12.6" customHeight="1" x14ac:dyDescent="0.3">
      <c r="A1782" s="146"/>
      <c r="B1782" s="146"/>
      <c r="C1782" s="147"/>
      <c r="D1782" s="148"/>
      <c r="E1782" s="148"/>
      <c r="F1782" s="148"/>
      <c r="G1782" s="149"/>
      <c r="H1782" s="150"/>
      <c r="I1782" s="149"/>
      <c r="J1782" s="158"/>
      <c r="K1782" s="157"/>
      <c r="L1782" s="159"/>
    </row>
    <row r="1783" spans="1:12" s="151" customFormat="1" ht="12.6" customHeight="1" x14ac:dyDescent="0.3">
      <c r="A1783" s="146"/>
      <c r="B1783" s="357" t="s">
        <v>194</v>
      </c>
      <c r="C1783" s="360">
        <v>91</v>
      </c>
      <c r="D1783" s="357">
        <v>18.600000000000001</v>
      </c>
      <c r="E1783" s="357">
        <v>8.1</v>
      </c>
      <c r="F1783" s="357">
        <v>150.66</v>
      </c>
      <c r="G1783" s="357">
        <v>180.18935999999999</v>
      </c>
      <c r="H1783" s="360" t="s">
        <v>586</v>
      </c>
      <c r="I1783" s="354" t="s">
        <v>14</v>
      </c>
      <c r="J1783" s="354" t="s">
        <v>320</v>
      </c>
      <c r="K1783" s="157" t="s">
        <v>772</v>
      </c>
      <c r="L1783" s="159"/>
    </row>
    <row r="1784" spans="1:12" s="151" customFormat="1" ht="12.6" customHeight="1" x14ac:dyDescent="0.3">
      <c r="A1784" s="146"/>
      <c r="B1784" s="358"/>
      <c r="C1784" s="361"/>
      <c r="D1784" s="358"/>
      <c r="E1784" s="358"/>
      <c r="F1784" s="358"/>
      <c r="G1784" s="358"/>
      <c r="H1784" s="361"/>
      <c r="I1784" s="355"/>
      <c r="J1784" s="355"/>
      <c r="K1784" s="157" t="s">
        <v>773</v>
      </c>
      <c r="L1784" s="159"/>
    </row>
    <row r="1785" spans="1:12" s="151" customFormat="1" ht="12.6" customHeight="1" x14ac:dyDescent="0.3">
      <c r="A1785" s="146"/>
      <c r="B1785" s="358"/>
      <c r="C1785" s="361"/>
      <c r="D1785" s="358"/>
      <c r="E1785" s="358"/>
      <c r="F1785" s="358"/>
      <c r="G1785" s="358"/>
      <c r="H1785" s="361"/>
      <c r="I1785" s="355"/>
      <c r="J1785" s="355"/>
      <c r="K1785" s="157" t="s">
        <v>774</v>
      </c>
      <c r="L1785" s="159"/>
    </row>
    <row r="1786" spans="1:12" s="151" customFormat="1" ht="12.6" customHeight="1" x14ac:dyDescent="0.3">
      <c r="A1786" s="146"/>
      <c r="B1786" s="358"/>
      <c r="C1786" s="361"/>
      <c r="D1786" s="358"/>
      <c r="E1786" s="358"/>
      <c r="F1786" s="358"/>
      <c r="G1786" s="358"/>
      <c r="H1786" s="361"/>
      <c r="I1786" s="355"/>
      <c r="J1786" s="355"/>
      <c r="K1786" s="157" t="s">
        <v>775</v>
      </c>
      <c r="L1786" s="159"/>
    </row>
    <row r="1787" spans="1:12" s="151" customFormat="1" ht="12.6" customHeight="1" x14ac:dyDescent="0.3">
      <c r="A1787" s="146"/>
      <c r="B1787" s="358"/>
      <c r="C1787" s="361"/>
      <c r="D1787" s="358"/>
      <c r="E1787" s="358"/>
      <c r="F1787" s="358"/>
      <c r="G1787" s="358"/>
      <c r="H1787" s="361"/>
      <c r="I1787" s="355"/>
      <c r="J1787" s="355"/>
      <c r="K1787" s="157" t="s">
        <v>776</v>
      </c>
      <c r="L1787" s="159"/>
    </row>
    <row r="1788" spans="1:12" s="151" customFormat="1" ht="12.6" customHeight="1" x14ac:dyDescent="0.3">
      <c r="A1788" s="146"/>
      <c r="B1788" s="359"/>
      <c r="C1788" s="362"/>
      <c r="D1788" s="359"/>
      <c r="E1788" s="359"/>
      <c r="F1788" s="359"/>
      <c r="G1788" s="359"/>
      <c r="H1788" s="362"/>
      <c r="I1788" s="356"/>
      <c r="J1788" s="356"/>
      <c r="K1788" s="157" t="s">
        <v>777</v>
      </c>
      <c r="L1788" s="159"/>
    </row>
    <row r="1789" spans="1:12" s="151" customFormat="1" ht="12.6" customHeight="1" x14ac:dyDescent="0.3">
      <c r="A1789" s="146"/>
      <c r="B1789" s="146"/>
      <c r="C1789" s="147"/>
      <c r="D1789" s="148"/>
      <c r="E1789" s="148"/>
      <c r="F1789" s="148"/>
      <c r="G1789" s="149"/>
      <c r="H1789" s="150"/>
      <c r="I1789" s="149"/>
      <c r="J1789" s="158"/>
      <c r="K1789" s="157"/>
      <c r="L1789" s="159"/>
    </row>
    <row r="1790" spans="1:12" s="151" customFormat="1" ht="12.6" customHeight="1" x14ac:dyDescent="0.3">
      <c r="A1790" s="146"/>
      <c r="B1790" s="357" t="s">
        <v>194</v>
      </c>
      <c r="C1790" s="360">
        <v>92</v>
      </c>
      <c r="D1790" s="357">
        <v>18.600000000000001</v>
      </c>
      <c r="E1790" s="357">
        <v>8.1</v>
      </c>
      <c r="F1790" s="357">
        <v>150.66</v>
      </c>
      <c r="G1790" s="357">
        <v>180.18935999999999</v>
      </c>
      <c r="H1790" s="360" t="s">
        <v>587</v>
      </c>
      <c r="I1790" s="354" t="s">
        <v>14</v>
      </c>
      <c r="J1790" s="354" t="s">
        <v>320</v>
      </c>
      <c r="K1790" s="157" t="s">
        <v>772</v>
      </c>
      <c r="L1790" s="159"/>
    </row>
    <row r="1791" spans="1:12" s="151" customFormat="1" ht="12.6" customHeight="1" x14ac:dyDescent="0.3">
      <c r="A1791" s="146"/>
      <c r="B1791" s="358"/>
      <c r="C1791" s="361"/>
      <c r="D1791" s="358"/>
      <c r="E1791" s="358"/>
      <c r="F1791" s="358"/>
      <c r="G1791" s="358"/>
      <c r="H1791" s="361"/>
      <c r="I1791" s="355"/>
      <c r="J1791" s="355"/>
      <c r="K1791" s="157" t="s">
        <v>773</v>
      </c>
      <c r="L1791" s="159"/>
    </row>
    <row r="1792" spans="1:12" s="151" customFormat="1" ht="12.6" customHeight="1" x14ac:dyDescent="0.3">
      <c r="A1792" s="146"/>
      <c r="B1792" s="358"/>
      <c r="C1792" s="361"/>
      <c r="D1792" s="358"/>
      <c r="E1792" s="358"/>
      <c r="F1792" s="358"/>
      <c r="G1792" s="358"/>
      <c r="H1792" s="361"/>
      <c r="I1792" s="355"/>
      <c r="J1792" s="355"/>
      <c r="K1792" s="157" t="s">
        <v>774</v>
      </c>
      <c r="L1792" s="159"/>
    </row>
    <row r="1793" spans="1:12" s="151" customFormat="1" ht="12.6" customHeight="1" x14ac:dyDescent="0.3">
      <c r="A1793" s="146"/>
      <c r="B1793" s="358"/>
      <c r="C1793" s="361"/>
      <c r="D1793" s="358"/>
      <c r="E1793" s="358"/>
      <c r="F1793" s="358"/>
      <c r="G1793" s="358"/>
      <c r="H1793" s="361"/>
      <c r="I1793" s="355"/>
      <c r="J1793" s="355"/>
      <c r="K1793" s="157" t="s">
        <v>775</v>
      </c>
      <c r="L1793" s="159"/>
    </row>
    <row r="1794" spans="1:12" s="151" customFormat="1" ht="12.6" customHeight="1" x14ac:dyDescent="0.3">
      <c r="A1794" s="146"/>
      <c r="B1794" s="358"/>
      <c r="C1794" s="361"/>
      <c r="D1794" s="358"/>
      <c r="E1794" s="358"/>
      <c r="F1794" s="358"/>
      <c r="G1794" s="358"/>
      <c r="H1794" s="361"/>
      <c r="I1794" s="355"/>
      <c r="J1794" s="355"/>
      <c r="K1794" s="157" t="s">
        <v>776</v>
      </c>
      <c r="L1794" s="159"/>
    </row>
    <row r="1795" spans="1:12" s="151" customFormat="1" ht="12.6" customHeight="1" x14ac:dyDescent="0.3">
      <c r="A1795" s="146"/>
      <c r="B1795" s="359"/>
      <c r="C1795" s="362"/>
      <c r="D1795" s="359"/>
      <c r="E1795" s="359"/>
      <c r="F1795" s="359"/>
      <c r="G1795" s="359"/>
      <c r="H1795" s="362"/>
      <c r="I1795" s="356"/>
      <c r="J1795" s="356"/>
      <c r="K1795" s="157" t="s">
        <v>777</v>
      </c>
      <c r="L1795" s="159"/>
    </row>
    <row r="1796" spans="1:12" s="151" customFormat="1" ht="12.6" customHeight="1" x14ac:dyDescent="0.3">
      <c r="A1796" s="146"/>
      <c r="B1796" s="146"/>
      <c r="C1796" s="147"/>
      <c r="D1796" s="148"/>
      <c r="E1796" s="148"/>
      <c r="F1796" s="148"/>
      <c r="G1796" s="149"/>
      <c r="H1796" s="150"/>
      <c r="I1796" s="149"/>
      <c r="J1796" s="158"/>
      <c r="K1796" s="157"/>
      <c r="L1796" s="159"/>
    </row>
    <row r="1797" spans="1:12" s="151" customFormat="1" ht="12.6" customHeight="1" x14ac:dyDescent="0.3">
      <c r="A1797" s="146"/>
      <c r="B1797" s="357" t="s">
        <v>194</v>
      </c>
      <c r="C1797" s="360">
        <v>93</v>
      </c>
      <c r="D1797" s="357">
        <v>18.600000000000001</v>
      </c>
      <c r="E1797" s="357">
        <v>8.1</v>
      </c>
      <c r="F1797" s="357">
        <v>150.66</v>
      </c>
      <c r="G1797" s="357">
        <v>180.18935999999999</v>
      </c>
      <c r="H1797" s="360" t="s">
        <v>588</v>
      </c>
      <c r="I1797" s="354" t="s">
        <v>14</v>
      </c>
      <c r="J1797" s="354" t="s">
        <v>320</v>
      </c>
      <c r="K1797" s="157" t="s">
        <v>772</v>
      </c>
      <c r="L1797" s="159"/>
    </row>
    <row r="1798" spans="1:12" s="151" customFormat="1" ht="12.6" customHeight="1" x14ac:dyDescent="0.3">
      <c r="A1798" s="146"/>
      <c r="B1798" s="358"/>
      <c r="C1798" s="361"/>
      <c r="D1798" s="358"/>
      <c r="E1798" s="358"/>
      <c r="F1798" s="358"/>
      <c r="G1798" s="358"/>
      <c r="H1798" s="361"/>
      <c r="I1798" s="355"/>
      <c r="J1798" s="355"/>
      <c r="K1798" s="157" t="s">
        <v>773</v>
      </c>
      <c r="L1798" s="159"/>
    </row>
    <row r="1799" spans="1:12" s="151" customFormat="1" ht="12.6" customHeight="1" x14ac:dyDescent="0.3">
      <c r="A1799" s="146"/>
      <c r="B1799" s="358"/>
      <c r="C1799" s="361"/>
      <c r="D1799" s="358"/>
      <c r="E1799" s="358"/>
      <c r="F1799" s="358"/>
      <c r="G1799" s="358"/>
      <c r="H1799" s="361"/>
      <c r="I1799" s="355"/>
      <c r="J1799" s="355"/>
      <c r="K1799" s="157" t="s">
        <v>774</v>
      </c>
      <c r="L1799" s="159"/>
    </row>
    <row r="1800" spans="1:12" s="151" customFormat="1" ht="12.6" customHeight="1" x14ac:dyDescent="0.3">
      <c r="A1800" s="146"/>
      <c r="B1800" s="358"/>
      <c r="C1800" s="361"/>
      <c r="D1800" s="358"/>
      <c r="E1800" s="358"/>
      <c r="F1800" s="358"/>
      <c r="G1800" s="358"/>
      <c r="H1800" s="361"/>
      <c r="I1800" s="355"/>
      <c r="J1800" s="355"/>
      <c r="K1800" s="157" t="s">
        <v>775</v>
      </c>
      <c r="L1800" s="159"/>
    </row>
    <row r="1801" spans="1:12" s="151" customFormat="1" ht="12.6" customHeight="1" x14ac:dyDescent="0.3">
      <c r="A1801" s="146"/>
      <c r="B1801" s="358"/>
      <c r="C1801" s="361"/>
      <c r="D1801" s="358"/>
      <c r="E1801" s="358"/>
      <c r="F1801" s="358"/>
      <c r="G1801" s="358"/>
      <c r="H1801" s="361"/>
      <c r="I1801" s="355"/>
      <c r="J1801" s="355"/>
      <c r="K1801" s="157" t="s">
        <v>776</v>
      </c>
      <c r="L1801" s="159"/>
    </row>
    <row r="1802" spans="1:12" s="151" customFormat="1" ht="12.6" customHeight="1" x14ac:dyDescent="0.3">
      <c r="A1802" s="146"/>
      <c r="B1802" s="359"/>
      <c r="C1802" s="362"/>
      <c r="D1802" s="359"/>
      <c r="E1802" s="359"/>
      <c r="F1802" s="359"/>
      <c r="G1802" s="359"/>
      <c r="H1802" s="362"/>
      <c r="I1802" s="356"/>
      <c r="J1802" s="356"/>
      <c r="K1802" s="157" t="s">
        <v>777</v>
      </c>
      <c r="L1802" s="159"/>
    </row>
    <row r="1803" spans="1:12" s="151" customFormat="1" ht="12.6" customHeight="1" x14ac:dyDescent="0.3">
      <c r="A1803" s="146"/>
      <c r="B1803" s="146"/>
      <c r="C1803" s="147"/>
      <c r="D1803" s="148"/>
      <c r="E1803" s="148"/>
      <c r="F1803" s="148"/>
      <c r="G1803" s="149"/>
      <c r="H1803" s="150"/>
      <c r="I1803" s="149"/>
      <c r="J1803" s="158"/>
      <c r="K1803" s="157"/>
      <c r="L1803" s="159"/>
    </row>
    <row r="1804" spans="1:12" s="151" customFormat="1" ht="12.6" customHeight="1" x14ac:dyDescent="0.3">
      <c r="A1804" s="146"/>
      <c r="B1804" s="357" t="s">
        <v>194</v>
      </c>
      <c r="C1804" s="360">
        <v>94</v>
      </c>
      <c r="D1804" s="357">
        <v>18.600000000000001</v>
      </c>
      <c r="E1804" s="357">
        <v>8.1</v>
      </c>
      <c r="F1804" s="357">
        <v>150.66</v>
      </c>
      <c r="G1804" s="357">
        <v>180.18935999999999</v>
      </c>
      <c r="H1804" s="360" t="s">
        <v>589</v>
      </c>
      <c r="I1804" s="354" t="s">
        <v>14</v>
      </c>
      <c r="J1804" s="354" t="s">
        <v>320</v>
      </c>
      <c r="K1804" s="157" t="s">
        <v>772</v>
      </c>
      <c r="L1804" s="159"/>
    </row>
    <row r="1805" spans="1:12" s="151" customFormat="1" ht="12.6" customHeight="1" x14ac:dyDescent="0.3">
      <c r="A1805" s="146"/>
      <c r="B1805" s="358"/>
      <c r="C1805" s="361"/>
      <c r="D1805" s="358"/>
      <c r="E1805" s="358"/>
      <c r="F1805" s="358"/>
      <c r="G1805" s="358"/>
      <c r="H1805" s="361"/>
      <c r="I1805" s="355"/>
      <c r="J1805" s="355"/>
      <c r="K1805" s="157" t="s">
        <v>773</v>
      </c>
      <c r="L1805" s="159"/>
    </row>
    <row r="1806" spans="1:12" s="151" customFormat="1" ht="12.6" customHeight="1" x14ac:dyDescent="0.3">
      <c r="A1806" s="146"/>
      <c r="B1806" s="358"/>
      <c r="C1806" s="361"/>
      <c r="D1806" s="358"/>
      <c r="E1806" s="358"/>
      <c r="F1806" s="358"/>
      <c r="G1806" s="358"/>
      <c r="H1806" s="361"/>
      <c r="I1806" s="355"/>
      <c r="J1806" s="355"/>
      <c r="K1806" s="157" t="s">
        <v>774</v>
      </c>
      <c r="L1806" s="159"/>
    </row>
    <row r="1807" spans="1:12" s="151" customFormat="1" ht="12.6" customHeight="1" x14ac:dyDescent="0.3">
      <c r="A1807" s="146"/>
      <c r="B1807" s="358"/>
      <c r="C1807" s="361"/>
      <c r="D1807" s="358"/>
      <c r="E1807" s="358"/>
      <c r="F1807" s="358"/>
      <c r="G1807" s="358"/>
      <c r="H1807" s="361"/>
      <c r="I1807" s="355"/>
      <c r="J1807" s="355"/>
      <c r="K1807" s="157" t="s">
        <v>775</v>
      </c>
      <c r="L1807" s="159"/>
    </row>
    <row r="1808" spans="1:12" s="151" customFormat="1" ht="12.6" customHeight="1" x14ac:dyDescent="0.3">
      <c r="A1808" s="146"/>
      <c r="B1808" s="358"/>
      <c r="C1808" s="361"/>
      <c r="D1808" s="358"/>
      <c r="E1808" s="358"/>
      <c r="F1808" s="358"/>
      <c r="G1808" s="358"/>
      <c r="H1808" s="361"/>
      <c r="I1808" s="355"/>
      <c r="J1808" s="355"/>
      <c r="K1808" s="157" t="s">
        <v>776</v>
      </c>
      <c r="L1808" s="159"/>
    </row>
    <row r="1809" spans="1:12" s="151" customFormat="1" ht="12.6" customHeight="1" x14ac:dyDescent="0.3">
      <c r="A1809" s="146"/>
      <c r="B1809" s="359"/>
      <c r="C1809" s="362"/>
      <c r="D1809" s="359"/>
      <c r="E1809" s="359"/>
      <c r="F1809" s="359"/>
      <c r="G1809" s="359"/>
      <c r="H1809" s="362"/>
      <c r="I1809" s="356"/>
      <c r="J1809" s="356"/>
      <c r="K1809" s="157" t="s">
        <v>777</v>
      </c>
      <c r="L1809" s="159"/>
    </row>
    <row r="1810" spans="1:12" s="151" customFormat="1" ht="12.6" customHeight="1" x14ac:dyDescent="0.3">
      <c r="A1810" s="146"/>
      <c r="B1810" s="146"/>
      <c r="C1810" s="147"/>
      <c r="D1810" s="148"/>
      <c r="E1810" s="148"/>
      <c r="F1810" s="148"/>
      <c r="G1810" s="149"/>
      <c r="H1810" s="150"/>
      <c r="I1810" s="149"/>
      <c r="J1810" s="158"/>
      <c r="K1810" s="157"/>
      <c r="L1810" s="159"/>
    </row>
    <row r="1811" spans="1:12" s="151" customFormat="1" ht="12.6" customHeight="1" x14ac:dyDescent="0.3">
      <c r="A1811" s="146"/>
      <c r="B1811" s="357" t="s">
        <v>194</v>
      </c>
      <c r="C1811" s="360">
        <v>95</v>
      </c>
      <c r="D1811" s="357">
        <v>18.600000000000001</v>
      </c>
      <c r="E1811" s="357">
        <v>8.1</v>
      </c>
      <c r="F1811" s="357">
        <v>150.66</v>
      </c>
      <c r="G1811" s="357">
        <v>180.18935999999999</v>
      </c>
      <c r="H1811" s="360" t="s">
        <v>590</v>
      </c>
      <c r="I1811" s="354" t="s">
        <v>14</v>
      </c>
      <c r="J1811" s="354" t="s">
        <v>320</v>
      </c>
      <c r="K1811" s="157" t="s">
        <v>772</v>
      </c>
      <c r="L1811" s="159"/>
    </row>
    <row r="1812" spans="1:12" s="151" customFormat="1" ht="12.6" customHeight="1" x14ac:dyDescent="0.3">
      <c r="A1812" s="146"/>
      <c r="B1812" s="358"/>
      <c r="C1812" s="361"/>
      <c r="D1812" s="358"/>
      <c r="E1812" s="358"/>
      <c r="F1812" s="358"/>
      <c r="G1812" s="358"/>
      <c r="H1812" s="361"/>
      <c r="I1812" s="355"/>
      <c r="J1812" s="355"/>
      <c r="K1812" s="157" t="s">
        <v>773</v>
      </c>
      <c r="L1812" s="159"/>
    </row>
    <row r="1813" spans="1:12" s="151" customFormat="1" ht="12.6" customHeight="1" x14ac:dyDescent="0.3">
      <c r="A1813" s="146"/>
      <c r="B1813" s="358"/>
      <c r="C1813" s="361"/>
      <c r="D1813" s="358"/>
      <c r="E1813" s="358"/>
      <c r="F1813" s="358"/>
      <c r="G1813" s="358"/>
      <c r="H1813" s="361"/>
      <c r="I1813" s="355"/>
      <c r="J1813" s="355"/>
      <c r="K1813" s="157" t="s">
        <v>774</v>
      </c>
      <c r="L1813" s="159"/>
    </row>
    <row r="1814" spans="1:12" s="151" customFormat="1" ht="12.6" customHeight="1" x14ac:dyDescent="0.3">
      <c r="A1814" s="146"/>
      <c r="B1814" s="358"/>
      <c r="C1814" s="361"/>
      <c r="D1814" s="358"/>
      <c r="E1814" s="358"/>
      <c r="F1814" s="358"/>
      <c r="G1814" s="358"/>
      <c r="H1814" s="361"/>
      <c r="I1814" s="355"/>
      <c r="J1814" s="355"/>
      <c r="K1814" s="157" t="s">
        <v>775</v>
      </c>
      <c r="L1814" s="159"/>
    </row>
    <row r="1815" spans="1:12" s="151" customFormat="1" ht="12.6" customHeight="1" x14ac:dyDescent="0.3">
      <c r="A1815" s="146"/>
      <c r="B1815" s="358"/>
      <c r="C1815" s="361"/>
      <c r="D1815" s="358"/>
      <c r="E1815" s="358"/>
      <c r="F1815" s="358"/>
      <c r="G1815" s="358"/>
      <c r="H1815" s="361"/>
      <c r="I1815" s="355"/>
      <c r="J1815" s="355"/>
      <c r="K1815" s="157" t="s">
        <v>776</v>
      </c>
      <c r="L1815" s="159"/>
    </row>
    <row r="1816" spans="1:12" s="151" customFormat="1" ht="12.6" customHeight="1" x14ac:dyDescent="0.3">
      <c r="A1816" s="146"/>
      <c r="B1816" s="359"/>
      <c r="C1816" s="362"/>
      <c r="D1816" s="359"/>
      <c r="E1816" s="359"/>
      <c r="F1816" s="359"/>
      <c r="G1816" s="359"/>
      <c r="H1816" s="362"/>
      <c r="I1816" s="356"/>
      <c r="J1816" s="356"/>
      <c r="K1816" s="157" t="s">
        <v>777</v>
      </c>
      <c r="L1816" s="159"/>
    </row>
    <row r="1817" spans="1:12" s="151" customFormat="1" ht="12.6" customHeight="1" x14ac:dyDescent="0.3">
      <c r="A1817" s="146"/>
      <c r="B1817" s="146"/>
      <c r="C1817" s="147"/>
      <c r="D1817" s="148"/>
      <c r="E1817" s="148"/>
      <c r="F1817" s="148"/>
      <c r="G1817" s="149"/>
      <c r="H1817" s="150"/>
      <c r="I1817" s="149"/>
      <c r="J1817" s="158"/>
      <c r="K1817" s="157"/>
      <c r="L1817" s="159"/>
    </row>
    <row r="1818" spans="1:12" s="151" customFormat="1" ht="12.6" customHeight="1" x14ac:dyDescent="0.3">
      <c r="A1818" s="146"/>
      <c r="B1818" s="357" t="s">
        <v>194</v>
      </c>
      <c r="C1818" s="360">
        <v>96</v>
      </c>
      <c r="D1818" s="357">
        <v>18.600000000000001</v>
      </c>
      <c r="E1818" s="357">
        <v>8.1</v>
      </c>
      <c r="F1818" s="357">
        <v>150.66</v>
      </c>
      <c r="G1818" s="357">
        <v>180.18935999999999</v>
      </c>
      <c r="H1818" s="360" t="s">
        <v>591</v>
      </c>
      <c r="I1818" s="354" t="s">
        <v>14</v>
      </c>
      <c r="J1818" s="354" t="s">
        <v>320</v>
      </c>
      <c r="K1818" s="157" t="s">
        <v>772</v>
      </c>
      <c r="L1818" s="159"/>
    </row>
    <row r="1819" spans="1:12" s="151" customFormat="1" ht="12.6" customHeight="1" x14ac:dyDescent="0.3">
      <c r="A1819" s="146"/>
      <c r="B1819" s="358"/>
      <c r="C1819" s="361"/>
      <c r="D1819" s="358"/>
      <c r="E1819" s="358"/>
      <c r="F1819" s="358"/>
      <c r="G1819" s="358"/>
      <c r="H1819" s="361"/>
      <c r="I1819" s="355"/>
      <c r="J1819" s="355"/>
      <c r="K1819" s="157" t="s">
        <v>773</v>
      </c>
      <c r="L1819" s="159"/>
    </row>
    <row r="1820" spans="1:12" s="151" customFormat="1" ht="12.6" customHeight="1" x14ac:dyDescent="0.3">
      <c r="A1820" s="146"/>
      <c r="B1820" s="358"/>
      <c r="C1820" s="361"/>
      <c r="D1820" s="358"/>
      <c r="E1820" s="358"/>
      <c r="F1820" s="358"/>
      <c r="G1820" s="358"/>
      <c r="H1820" s="361"/>
      <c r="I1820" s="355"/>
      <c r="J1820" s="355"/>
      <c r="K1820" s="157" t="s">
        <v>774</v>
      </c>
      <c r="L1820" s="159"/>
    </row>
    <row r="1821" spans="1:12" s="151" customFormat="1" ht="12.6" customHeight="1" x14ac:dyDescent="0.3">
      <c r="A1821" s="146"/>
      <c r="B1821" s="358"/>
      <c r="C1821" s="361"/>
      <c r="D1821" s="358"/>
      <c r="E1821" s="358"/>
      <c r="F1821" s="358"/>
      <c r="G1821" s="358"/>
      <c r="H1821" s="361"/>
      <c r="I1821" s="355"/>
      <c r="J1821" s="355"/>
      <c r="K1821" s="157" t="s">
        <v>775</v>
      </c>
      <c r="L1821" s="159"/>
    </row>
    <row r="1822" spans="1:12" s="151" customFormat="1" ht="12.6" customHeight="1" x14ac:dyDescent="0.3">
      <c r="A1822" s="146"/>
      <c r="B1822" s="358"/>
      <c r="C1822" s="361"/>
      <c r="D1822" s="358"/>
      <c r="E1822" s="358"/>
      <c r="F1822" s="358"/>
      <c r="G1822" s="358"/>
      <c r="H1822" s="361"/>
      <c r="I1822" s="355"/>
      <c r="J1822" s="355"/>
      <c r="K1822" s="157" t="s">
        <v>776</v>
      </c>
      <c r="L1822" s="159"/>
    </row>
    <row r="1823" spans="1:12" s="151" customFormat="1" ht="12.6" customHeight="1" x14ac:dyDescent="0.3">
      <c r="A1823" s="146"/>
      <c r="B1823" s="359"/>
      <c r="C1823" s="362"/>
      <c r="D1823" s="359"/>
      <c r="E1823" s="359"/>
      <c r="F1823" s="359"/>
      <c r="G1823" s="359"/>
      <c r="H1823" s="362"/>
      <c r="I1823" s="356"/>
      <c r="J1823" s="356"/>
      <c r="K1823" s="157" t="s">
        <v>777</v>
      </c>
      <c r="L1823" s="159"/>
    </row>
    <row r="1824" spans="1:12" s="151" customFormat="1" ht="12.6" customHeight="1" x14ac:dyDescent="0.3">
      <c r="A1824" s="146"/>
      <c r="B1824" s="146"/>
      <c r="C1824" s="147"/>
      <c r="D1824" s="148"/>
      <c r="E1824" s="148"/>
      <c r="F1824" s="148"/>
      <c r="G1824" s="149"/>
      <c r="H1824" s="150"/>
      <c r="I1824" s="149"/>
      <c r="J1824" s="158"/>
      <c r="K1824" s="157"/>
      <c r="L1824" s="159"/>
    </row>
    <row r="1825" spans="1:12" s="151" customFormat="1" ht="12.6" customHeight="1" x14ac:dyDescent="0.3">
      <c r="A1825" s="146"/>
      <c r="B1825" s="357" t="s">
        <v>194</v>
      </c>
      <c r="C1825" s="360">
        <v>97</v>
      </c>
      <c r="D1825" s="357">
        <v>18.600000000000001</v>
      </c>
      <c r="E1825" s="357">
        <v>8.1</v>
      </c>
      <c r="F1825" s="357">
        <v>150.66</v>
      </c>
      <c r="G1825" s="357">
        <v>180.18935999999999</v>
      </c>
      <c r="H1825" s="360" t="s">
        <v>592</v>
      </c>
      <c r="I1825" s="354" t="s">
        <v>14</v>
      </c>
      <c r="J1825" s="354" t="s">
        <v>320</v>
      </c>
      <c r="K1825" s="157" t="s">
        <v>772</v>
      </c>
      <c r="L1825" s="159"/>
    </row>
    <row r="1826" spans="1:12" s="151" customFormat="1" ht="12.6" customHeight="1" x14ac:dyDescent="0.3">
      <c r="A1826" s="146"/>
      <c r="B1826" s="358"/>
      <c r="C1826" s="361"/>
      <c r="D1826" s="358"/>
      <c r="E1826" s="358"/>
      <c r="F1826" s="358"/>
      <c r="G1826" s="358"/>
      <c r="H1826" s="361"/>
      <c r="I1826" s="355"/>
      <c r="J1826" s="355"/>
      <c r="K1826" s="157" t="s">
        <v>773</v>
      </c>
      <c r="L1826" s="159"/>
    </row>
    <row r="1827" spans="1:12" s="151" customFormat="1" ht="12.6" customHeight="1" x14ac:dyDescent="0.3">
      <c r="A1827" s="146"/>
      <c r="B1827" s="358"/>
      <c r="C1827" s="361"/>
      <c r="D1827" s="358"/>
      <c r="E1827" s="358"/>
      <c r="F1827" s="358"/>
      <c r="G1827" s="358"/>
      <c r="H1827" s="361"/>
      <c r="I1827" s="355"/>
      <c r="J1827" s="355"/>
      <c r="K1827" s="157" t="s">
        <v>774</v>
      </c>
      <c r="L1827" s="159"/>
    </row>
    <row r="1828" spans="1:12" s="151" customFormat="1" ht="12.6" customHeight="1" x14ac:dyDescent="0.3">
      <c r="A1828" s="146"/>
      <c r="B1828" s="358"/>
      <c r="C1828" s="361"/>
      <c r="D1828" s="358"/>
      <c r="E1828" s="358"/>
      <c r="F1828" s="358"/>
      <c r="G1828" s="358"/>
      <c r="H1828" s="361"/>
      <c r="I1828" s="355"/>
      <c r="J1828" s="355"/>
      <c r="K1828" s="157" t="s">
        <v>775</v>
      </c>
      <c r="L1828" s="159"/>
    </row>
    <row r="1829" spans="1:12" s="151" customFormat="1" ht="12.6" customHeight="1" x14ac:dyDescent="0.3">
      <c r="A1829" s="146"/>
      <c r="B1829" s="358"/>
      <c r="C1829" s="361"/>
      <c r="D1829" s="358"/>
      <c r="E1829" s="358"/>
      <c r="F1829" s="358"/>
      <c r="G1829" s="358"/>
      <c r="H1829" s="361"/>
      <c r="I1829" s="355"/>
      <c r="J1829" s="355"/>
      <c r="K1829" s="157" t="s">
        <v>776</v>
      </c>
      <c r="L1829" s="159"/>
    </row>
    <row r="1830" spans="1:12" s="151" customFormat="1" ht="12.6" customHeight="1" x14ac:dyDescent="0.3">
      <c r="A1830" s="146"/>
      <c r="B1830" s="359"/>
      <c r="C1830" s="362"/>
      <c r="D1830" s="359"/>
      <c r="E1830" s="359"/>
      <c r="F1830" s="359"/>
      <c r="G1830" s="359"/>
      <c r="H1830" s="362"/>
      <c r="I1830" s="356"/>
      <c r="J1830" s="356"/>
      <c r="K1830" s="157" t="s">
        <v>777</v>
      </c>
      <c r="L1830" s="159"/>
    </row>
    <row r="1831" spans="1:12" s="151" customFormat="1" ht="12.6" customHeight="1" x14ac:dyDescent="0.3">
      <c r="A1831" s="146"/>
      <c r="B1831" s="146"/>
      <c r="C1831" s="147"/>
      <c r="D1831" s="148"/>
      <c r="E1831" s="148"/>
      <c r="F1831" s="148"/>
      <c r="G1831" s="149"/>
      <c r="H1831" s="150"/>
      <c r="I1831" s="149"/>
      <c r="J1831" s="158"/>
      <c r="K1831" s="157"/>
      <c r="L1831" s="159"/>
    </row>
    <row r="1832" spans="1:12" s="151" customFormat="1" ht="12.6" customHeight="1" x14ac:dyDescent="0.3">
      <c r="A1832" s="146"/>
      <c r="B1832" s="357" t="s">
        <v>194</v>
      </c>
      <c r="C1832" s="360">
        <v>98</v>
      </c>
      <c r="D1832" s="357">
        <v>18.600000000000001</v>
      </c>
      <c r="E1832" s="357">
        <v>8.1</v>
      </c>
      <c r="F1832" s="357">
        <v>150.66</v>
      </c>
      <c r="G1832" s="357">
        <v>180.18935999999999</v>
      </c>
      <c r="H1832" s="360" t="s">
        <v>593</v>
      </c>
      <c r="I1832" s="354" t="s">
        <v>14</v>
      </c>
      <c r="J1832" s="354" t="s">
        <v>320</v>
      </c>
      <c r="K1832" s="157" t="s">
        <v>772</v>
      </c>
      <c r="L1832" s="159"/>
    </row>
    <row r="1833" spans="1:12" s="151" customFormat="1" ht="12.6" customHeight="1" x14ac:dyDescent="0.3">
      <c r="A1833" s="146"/>
      <c r="B1833" s="358"/>
      <c r="C1833" s="361"/>
      <c r="D1833" s="358"/>
      <c r="E1833" s="358"/>
      <c r="F1833" s="358"/>
      <c r="G1833" s="358"/>
      <c r="H1833" s="361"/>
      <c r="I1833" s="355"/>
      <c r="J1833" s="355"/>
      <c r="K1833" s="157" t="s">
        <v>773</v>
      </c>
      <c r="L1833" s="159"/>
    </row>
    <row r="1834" spans="1:12" s="151" customFormat="1" ht="12.6" customHeight="1" x14ac:dyDescent="0.3">
      <c r="A1834" s="146"/>
      <c r="B1834" s="358"/>
      <c r="C1834" s="361"/>
      <c r="D1834" s="358"/>
      <c r="E1834" s="358"/>
      <c r="F1834" s="358"/>
      <c r="G1834" s="358"/>
      <c r="H1834" s="361"/>
      <c r="I1834" s="355"/>
      <c r="J1834" s="355"/>
      <c r="K1834" s="157" t="s">
        <v>774</v>
      </c>
      <c r="L1834" s="159"/>
    </row>
    <row r="1835" spans="1:12" s="151" customFormat="1" ht="12.6" customHeight="1" x14ac:dyDescent="0.3">
      <c r="A1835" s="146"/>
      <c r="B1835" s="358"/>
      <c r="C1835" s="361"/>
      <c r="D1835" s="358"/>
      <c r="E1835" s="358"/>
      <c r="F1835" s="358"/>
      <c r="G1835" s="358"/>
      <c r="H1835" s="361"/>
      <c r="I1835" s="355"/>
      <c r="J1835" s="355"/>
      <c r="K1835" s="157" t="s">
        <v>775</v>
      </c>
      <c r="L1835" s="159"/>
    </row>
    <row r="1836" spans="1:12" s="151" customFormat="1" ht="12.6" customHeight="1" x14ac:dyDescent="0.3">
      <c r="A1836" s="146"/>
      <c r="B1836" s="358"/>
      <c r="C1836" s="361"/>
      <c r="D1836" s="358"/>
      <c r="E1836" s="358"/>
      <c r="F1836" s="358"/>
      <c r="G1836" s="358"/>
      <c r="H1836" s="361"/>
      <c r="I1836" s="355"/>
      <c r="J1836" s="355"/>
      <c r="K1836" s="157" t="s">
        <v>776</v>
      </c>
      <c r="L1836" s="159"/>
    </row>
    <row r="1837" spans="1:12" s="151" customFormat="1" ht="12.6" customHeight="1" x14ac:dyDescent="0.3">
      <c r="A1837" s="146"/>
      <c r="B1837" s="359"/>
      <c r="C1837" s="362"/>
      <c r="D1837" s="359"/>
      <c r="E1837" s="359"/>
      <c r="F1837" s="359"/>
      <c r="G1837" s="359"/>
      <c r="H1837" s="362"/>
      <c r="I1837" s="356"/>
      <c r="J1837" s="356"/>
      <c r="K1837" s="157" t="s">
        <v>777</v>
      </c>
      <c r="L1837" s="159"/>
    </row>
    <row r="1838" spans="1:12" s="151" customFormat="1" ht="12.6" customHeight="1" x14ac:dyDescent="0.3">
      <c r="A1838" s="146"/>
      <c r="B1838" s="146"/>
      <c r="C1838" s="147"/>
      <c r="D1838" s="148"/>
      <c r="E1838" s="148"/>
      <c r="F1838" s="148"/>
      <c r="G1838" s="149"/>
      <c r="H1838" s="150"/>
      <c r="I1838" s="149"/>
      <c r="J1838" s="158"/>
      <c r="K1838" s="157"/>
      <c r="L1838" s="159"/>
    </row>
    <row r="1839" spans="1:12" s="151" customFormat="1" ht="12.6" customHeight="1" x14ac:dyDescent="0.3">
      <c r="A1839" s="146"/>
      <c r="B1839" s="357" t="s">
        <v>194</v>
      </c>
      <c r="C1839" s="360">
        <v>99</v>
      </c>
      <c r="D1839" s="357">
        <v>18.600000000000001</v>
      </c>
      <c r="E1839" s="357">
        <v>8.1</v>
      </c>
      <c r="F1839" s="357">
        <v>150.66</v>
      </c>
      <c r="G1839" s="357">
        <v>180.18935999999999</v>
      </c>
      <c r="H1839" s="360" t="s">
        <v>594</v>
      </c>
      <c r="I1839" s="354" t="s">
        <v>14</v>
      </c>
      <c r="J1839" s="354" t="s">
        <v>320</v>
      </c>
      <c r="K1839" s="157" t="s">
        <v>772</v>
      </c>
      <c r="L1839" s="159"/>
    </row>
    <row r="1840" spans="1:12" s="151" customFormat="1" ht="12.6" customHeight="1" x14ac:dyDescent="0.3">
      <c r="A1840" s="146"/>
      <c r="B1840" s="358"/>
      <c r="C1840" s="361"/>
      <c r="D1840" s="358"/>
      <c r="E1840" s="358"/>
      <c r="F1840" s="358"/>
      <c r="G1840" s="358"/>
      <c r="H1840" s="361"/>
      <c r="I1840" s="355"/>
      <c r="J1840" s="355"/>
      <c r="K1840" s="157" t="s">
        <v>773</v>
      </c>
      <c r="L1840" s="159"/>
    </row>
    <row r="1841" spans="1:12" s="151" customFormat="1" ht="12.6" customHeight="1" x14ac:dyDescent="0.3">
      <c r="A1841" s="146"/>
      <c r="B1841" s="358"/>
      <c r="C1841" s="361"/>
      <c r="D1841" s="358"/>
      <c r="E1841" s="358"/>
      <c r="F1841" s="358"/>
      <c r="G1841" s="358"/>
      <c r="H1841" s="361"/>
      <c r="I1841" s="355"/>
      <c r="J1841" s="355"/>
      <c r="K1841" s="157" t="s">
        <v>774</v>
      </c>
      <c r="L1841" s="159"/>
    </row>
    <row r="1842" spans="1:12" s="151" customFormat="1" ht="12.6" customHeight="1" x14ac:dyDescent="0.3">
      <c r="A1842" s="146"/>
      <c r="B1842" s="358"/>
      <c r="C1842" s="361"/>
      <c r="D1842" s="358"/>
      <c r="E1842" s="358"/>
      <c r="F1842" s="358"/>
      <c r="G1842" s="358"/>
      <c r="H1842" s="361"/>
      <c r="I1842" s="355"/>
      <c r="J1842" s="355"/>
      <c r="K1842" s="157" t="s">
        <v>775</v>
      </c>
      <c r="L1842" s="159"/>
    </row>
    <row r="1843" spans="1:12" s="151" customFormat="1" ht="12.6" customHeight="1" x14ac:dyDescent="0.3">
      <c r="A1843" s="146"/>
      <c r="B1843" s="358"/>
      <c r="C1843" s="361"/>
      <c r="D1843" s="358"/>
      <c r="E1843" s="358"/>
      <c r="F1843" s="358"/>
      <c r="G1843" s="358"/>
      <c r="H1843" s="361"/>
      <c r="I1843" s="355"/>
      <c r="J1843" s="355"/>
      <c r="K1843" s="157" t="s">
        <v>776</v>
      </c>
      <c r="L1843" s="159"/>
    </row>
    <row r="1844" spans="1:12" s="151" customFormat="1" ht="12.6" customHeight="1" x14ac:dyDescent="0.3">
      <c r="A1844" s="146"/>
      <c r="B1844" s="359"/>
      <c r="C1844" s="362"/>
      <c r="D1844" s="359"/>
      <c r="E1844" s="359"/>
      <c r="F1844" s="359"/>
      <c r="G1844" s="359"/>
      <c r="H1844" s="362"/>
      <c r="I1844" s="356"/>
      <c r="J1844" s="356"/>
      <c r="K1844" s="157" t="s">
        <v>777</v>
      </c>
      <c r="L1844" s="159"/>
    </row>
    <row r="1845" spans="1:12" s="151" customFormat="1" ht="12.6" customHeight="1" x14ac:dyDescent="0.3">
      <c r="A1845" s="146"/>
      <c r="B1845" s="146"/>
      <c r="C1845" s="147"/>
      <c r="D1845" s="148"/>
      <c r="E1845" s="148"/>
      <c r="F1845" s="148"/>
      <c r="G1845" s="149"/>
      <c r="H1845" s="150"/>
      <c r="I1845" s="149"/>
      <c r="J1845" s="158"/>
      <c r="K1845" s="157"/>
      <c r="L1845" s="159"/>
    </row>
    <row r="1846" spans="1:12" s="151" customFormat="1" ht="12.6" customHeight="1" x14ac:dyDescent="0.3">
      <c r="A1846" s="146"/>
      <c r="B1846" s="357" t="s">
        <v>194</v>
      </c>
      <c r="C1846" s="360">
        <v>100</v>
      </c>
      <c r="D1846" s="357">
        <v>18.600000000000001</v>
      </c>
      <c r="E1846" s="357">
        <v>8.1</v>
      </c>
      <c r="F1846" s="357">
        <v>150.66</v>
      </c>
      <c r="G1846" s="357">
        <v>180.18935999999999</v>
      </c>
      <c r="H1846" s="360" t="s">
        <v>595</v>
      </c>
      <c r="I1846" s="354" t="s">
        <v>14</v>
      </c>
      <c r="J1846" s="354" t="s">
        <v>320</v>
      </c>
      <c r="K1846" s="157" t="s">
        <v>772</v>
      </c>
      <c r="L1846" s="159"/>
    </row>
    <row r="1847" spans="1:12" s="151" customFormat="1" ht="12.6" customHeight="1" x14ac:dyDescent="0.3">
      <c r="A1847" s="146"/>
      <c r="B1847" s="358"/>
      <c r="C1847" s="361"/>
      <c r="D1847" s="358"/>
      <c r="E1847" s="358"/>
      <c r="F1847" s="358"/>
      <c r="G1847" s="358"/>
      <c r="H1847" s="361"/>
      <c r="I1847" s="355"/>
      <c r="J1847" s="355"/>
      <c r="K1847" s="157" t="s">
        <v>773</v>
      </c>
      <c r="L1847" s="159"/>
    </row>
    <row r="1848" spans="1:12" s="151" customFormat="1" ht="12.6" customHeight="1" x14ac:dyDescent="0.3">
      <c r="A1848" s="146"/>
      <c r="B1848" s="358"/>
      <c r="C1848" s="361"/>
      <c r="D1848" s="358"/>
      <c r="E1848" s="358"/>
      <c r="F1848" s="358"/>
      <c r="G1848" s="358"/>
      <c r="H1848" s="361"/>
      <c r="I1848" s="355"/>
      <c r="J1848" s="355"/>
      <c r="K1848" s="157" t="s">
        <v>774</v>
      </c>
      <c r="L1848" s="159"/>
    </row>
    <row r="1849" spans="1:12" s="151" customFormat="1" ht="12.6" customHeight="1" x14ac:dyDescent="0.3">
      <c r="A1849" s="146"/>
      <c r="B1849" s="358"/>
      <c r="C1849" s="361"/>
      <c r="D1849" s="358"/>
      <c r="E1849" s="358"/>
      <c r="F1849" s="358"/>
      <c r="G1849" s="358"/>
      <c r="H1849" s="361"/>
      <c r="I1849" s="355"/>
      <c r="J1849" s="355"/>
      <c r="K1849" s="157" t="s">
        <v>775</v>
      </c>
      <c r="L1849" s="159"/>
    </row>
    <row r="1850" spans="1:12" s="151" customFormat="1" ht="12.6" customHeight="1" x14ac:dyDescent="0.3">
      <c r="A1850" s="146"/>
      <c r="B1850" s="358"/>
      <c r="C1850" s="361"/>
      <c r="D1850" s="358"/>
      <c r="E1850" s="358"/>
      <c r="F1850" s="358"/>
      <c r="G1850" s="358"/>
      <c r="H1850" s="361"/>
      <c r="I1850" s="355"/>
      <c r="J1850" s="355"/>
      <c r="K1850" s="157" t="s">
        <v>776</v>
      </c>
      <c r="L1850" s="159"/>
    </row>
    <row r="1851" spans="1:12" s="151" customFormat="1" ht="12.6" customHeight="1" x14ac:dyDescent="0.3">
      <c r="A1851" s="146"/>
      <c r="B1851" s="359"/>
      <c r="C1851" s="362"/>
      <c r="D1851" s="359"/>
      <c r="E1851" s="359"/>
      <c r="F1851" s="359"/>
      <c r="G1851" s="359"/>
      <c r="H1851" s="362"/>
      <c r="I1851" s="356"/>
      <c r="J1851" s="356"/>
      <c r="K1851" s="157" t="s">
        <v>777</v>
      </c>
      <c r="L1851" s="159"/>
    </row>
    <row r="1852" spans="1:12" s="151" customFormat="1" ht="12.6" customHeight="1" x14ac:dyDescent="0.3">
      <c r="A1852" s="146"/>
      <c r="B1852" s="146"/>
      <c r="C1852" s="147"/>
      <c r="D1852" s="148"/>
      <c r="E1852" s="148"/>
      <c r="F1852" s="148"/>
      <c r="G1852" s="149"/>
      <c r="H1852" s="150"/>
      <c r="I1852" s="149"/>
      <c r="J1852" s="158"/>
      <c r="K1852" s="157"/>
      <c r="L1852" s="159"/>
    </row>
    <row r="1853" spans="1:12" s="151" customFormat="1" ht="12.6" customHeight="1" x14ac:dyDescent="0.3">
      <c r="A1853" s="146"/>
      <c r="B1853" s="357" t="s">
        <v>194</v>
      </c>
      <c r="C1853" s="360">
        <v>103</v>
      </c>
      <c r="D1853" s="357">
        <v>18.600000000000001</v>
      </c>
      <c r="E1853" s="357">
        <v>8.1</v>
      </c>
      <c r="F1853" s="357">
        <v>150.66</v>
      </c>
      <c r="G1853" s="357">
        <v>180.18935999999999</v>
      </c>
      <c r="H1853" s="360" t="s">
        <v>596</v>
      </c>
      <c r="I1853" s="354" t="s">
        <v>14</v>
      </c>
      <c r="J1853" s="354" t="s">
        <v>320</v>
      </c>
      <c r="K1853" s="157" t="s">
        <v>772</v>
      </c>
      <c r="L1853" s="159"/>
    </row>
    <row r="1854" spans="1:12" s="151" customFormat="1" ht="12.6" customHeight="1" x14ac:dyDescent="0.3">
      <c r="A1854" s="146"/>
      <c r="B1854" s="358"/>
      <c r="C1854" s="361"/>
      <c r="D1854" s="358"/>
      <c r="E1854" s="358"/>
      <c r="F1854" s="358"/>
      <c r="G1854" s="358"/>
      <c r="H1854" s="361"/>
      <c r="I1854" s="355"/>
      <c r="J1854" s="355"/>
      <c r="K1854" s="157" t="s">
        <v>773</v>
      </c>
      <c r="L1854" s="159"/>
    </row>
    <row r="1855" spans="1:12" s="151" customFormat="1" ht="12.6" customHeight="1" x14ac:dyDescent="0.3">
      <c r="A1855" s="146"/>
      <c r="B1855" s="358"/>
      <c r="C1855" s="361"/>
      <c r="D1855" s="358"/>
      <c r="E1855" s="358"/>
      <c r="F1855" s="358"/>
      <c r="G1855" s="358"/>
      <c r="H1855" s="361"/>
      <c r="I1855" s="355"/>
      <c r="J1855" s="355"/>
      <c r="K1855" s="157" t="s">
        <v>774</v>
      </c>
      <c r="L1855" s="159"/>
    </row>
    <row r="1856" spans="1:12" s="151" customFormat="1" ht="12.6" customHeight="1" x14ac:dyDescent="0.3">
      <c r="A1856" s="146"/>
      <c r="B1856" s="358"/>
      <c r="C1856" s="361"/>
      <c r="D1856" s="358"/>
      <c r="E1856" s="358"/>
      <c r="F1856" s="358"/>
      <c r="G1856" s="358"/>
      <c r="H1856" s="361"/>
      <c r="I1856" s="355"/>
      <c r="J1856" s="355"/>
      <c r="K1856" s="157" t="s">
        <v>775</v>
      </c>
      <c r="L1856" s="159"/>
    </row>
    <row r="1857" spans="1:12" s="151" customFormat="1" ht="12.6" customHeight="1" x14ac:dyDescent="0.3">
      <c r="A1857" s="146"/>
      <c r="B1857" s="358"/>
      <c r="C1857" s="361"/>
      <c r="D1857" s="358"/>
      <c r="E1857" s="358"/>
      <c r="F1857" s="358"/>
      <c r="G1857" s="358"/>
      <c r="H1857" s="361"/>
      <c r="I1857" s="355"/>
      <c r="J1857" s="355"/>
      <c r="K1857" s="157" t="s">
        <v>776</v>
      </c>
      <c r="L1857" s="159"/>
    </row>
    <row r="1858" spans="1:12" s="151" customFormat="1" ht="12.6" customHeight="1" x14ac:dyDescent="0.3">
      <c r="A1858" s="146"/>
      <c r="B1858" s="359"/>
      <c r="C1858" s="362"/>
      <c r="D1858" s="359"/>
      <c r="E1858" s="359"/>
      <c r="F1858" s="359"/>
      <c r="G1858" s="359"/>
      <c r="H1858" s="362"/>
      <c r="I1858" s="356"/>
      <c r="J1858" s="356"/>
      <c r="K1858" s="157" t="s">
        <v>777</v>
      </c>
      <c r="L1858" s="159"/>
    </row>
    <row r="1859" spans="1:12" s="151" customFormat="1" ht="12.6" customHeight="1" x14ac:dyDescent="0.3">
      <c r="A1859" s="146"/>
      <c r="B1859" s="146"/>
      <c r="C1859" s="147"/>
      <c r="D1859" s="148"/>
      <c r="E1859" s="148"/>
      <c r="F1859" s="148"/>
      <c r="G1859" s="149"/>
      <c r="H1859" s="150"/>
      <c r="I1859" s="149"/>
      <c r="J1859" s="158"/>
      <c r="K1859" s="157"/>
      <c r="L1859" s="159"/>
    </row>
    <row r="1860" spans="1:12" s="151" customFormat="1" ht="12.6" customHeight="1" x14ac:dyDescent="0.3">
      <c r="A1860" s="146"/>
      <c r="B1860" s="357" t="s">
        <v>194</v>
      </c>
      <c r="C1860" s="360">
        <v>104</v>
      </c>
      <c r="D1860" s="357">
        <v>18.600000000000001</v>
      </c>
      <c r="E1860" s="357">
        <v>8.1</v>
      </c>
      <c r="F1860" s="357">
        <v>150.66</v>
      </c>
      <c r="G1860" s="357">
        <v>180.18935999999999</v>
      </c>
      <c r="H1860" s="360" t="s">
        <v>597</v>
      </c>
      <c r="I1860" s="354" t="s">
        <v>14</v>
      </c>
      <c r="J1860" s="354" t="s">
        <v>320</v>
      </c>
      <c r="K1860" s="157" t="s">
        <v>772</v>
      </c>
      <c r="L1860" s="159"/>
    </row>
    <row r="1861" spans="1:12" s="151" customFormat="1" ht="12.6" customHeight="1" x14ac:dyDescent="0.3">
      <c r="A1861" s="146"/>
      <c r="B1861" s="358"/>
      <c r="C1861" s="361"/>
      <c r="D1861" s="358"/>
      <c r="E1861" s="358"/>
      <c r="F1861" s="358"/>
      <c r="G1861" s="358"/>
      <c r="H1861" s="361"/>
      <c r="I1861" s="355"/>
      <c r="J1861" s="355"/>
      <c r="K1861" s="157" t="s">
        <v>773</v>
      </c>
      <c r="L1861" s="159"/>
    </row>
    <row r="1862" spans="1:12" s="151" customFormat="1" ht="12.6" customHeight="1" x14ac:dyDescent="0.3">
      <c r="A1862" s="146"/>
      <c r="B1862" s="358"/>
      <c r="C1862" s="361"/>
      <c r="D1862" s="358"/>
      <c r="E1862" s="358"/>
      <c r="F1862" s="358"/>
      <c r="G1862" s="358"/>
      <c r="H1862" s="361"/>
      <c r="I1862" s="355"/>
      <c r="J1862" s="355"/>
      <c r="K1862" s="157" t="s">
        <v>774</v>
      </c>
      <c r="L1862" s="159"/>
    </row>
    <row r="1863" spans="1:12" s="151" customFormat="1" ht="12.6" customHeight="1" x14ac:dyDescent="0.3">
      <c r="A1863" s="146"/>
      <c r="B1863" s="358"/>
      <c r="C1863" s="361"/>
      <c r="D1863" s="358"/>
      <c r="E1863" s="358"/>
      <c r="F1863" s="358"/>
      <c r="G1863" s="358"/>
      <c r="H1863" s="361"/>
      <c r="I1863" s="355"/>
      <c r="J1863" s="355"/>
      <c r="K1863" s="157" t="s">
        <v>775</v>
      </c>
      <c r="L1863" s="159"/>
    </row>
    <row r="1864" spans="1:12" s="151" customFormat="1" ht="12.6" customHeight="1" x14ac:dyDescent="0.3">
      <c r="A1864" s="146"/>
      <c r="B1864" s="358"/>
      <c r="C1864" s="361"/>
      <c r="D1864" s="358"/>
      <c r="E1864" s="358"/>
      <c r="F1864" s="358"/>
      <c r="G1864" s="358"/>
      <c r="H1864" s="361"/>
      <c r="I1864" s="355"/>
      <c r="J1864" s="355"/>
      <c r="K1864" s="157" t="s">
        <v>776</v>
      </c>
      <c r="L1864" s="159"/>
    </row>
    <row r="1865" spans="1:12" s="151" customFormat="1" ht="12.6" customHeight="1" x14ac:dyDescent="0.3">
      <c r="A1865" s="146"/>
      <c r="B1865" s="359"/>
      <c r="C1865" s="362"/>
      <c r="D1865" s="359"/>
      <c r="E1865" s="359"/>
      <c r="F1865" s="359"/>
      <c r="G1865" s="359"/>
      <c r="H1865" s="362"/>
      <c r="I1865" s="356"/>
      <c r="J1865" s="356"/>
      <c r="K1865" s="157" t="s">
        <v>777</v>
      </c>
      <c r="L1865" s="159"/>
    </row>
    <row r="1866" spans="1:12" s="151" customFormat="1" ht="12.6" customHeight="1" x14ac:dyDescent="0.3">
      <c r="A1866" s="146"/>
      <c r="B1866" s="146"/>
      <c r="C1866" s="147"/>
      <c r="D1866" s="148"/>
      <c r="E1866" s="148"/>
      <c r="F1866" s="148"/>
      <c r="G1866" s="149"/>
      <c r="H1866" s="150"/>
      <c r="I1866" s="149"/>
      <c r="J1866" s="158"/>
      <c r="K1866" s="157"/>
      <c r="L1866" s="159"/>
    </row>
    <row r="1867" spans="1:12" s="151" customFormat="1" ht="12.6" customHeight="1" x14ac:dyDescent="0.3">
      <c r="A1867" s="146"/>
      <c r="B1867" s="357" t="s">
        <v>194</v>
      </c>
      <c r="C1867" s="360">
        <v>105</v>
      </c>
      <c r="D1867" s="357">
        <v>18.600000000000001</v>
      </c>
      <c r="E1867" s="357">
        <v>8.1</v>
      </c>
      <c r="F1867" s="357">
        <v>150.66</v>
      </c>
      <c r="G1867" s="357">
        <v>180.18935999999999</v>
      </c>
      <c r="H1867" s="360" t="s">
        <v>598</v>
      </c>
      <c r="I1867" s="354" t="s">
        <v>14</v>
      </c>
      <c r="J1867" s="354" t="s">
        <v>320</v>
      </c>
      <c r="K1867" s="157" t="s">
        <v>772</v>
      </c>
      <c r="L1867" s="159"/>
    </row>
    <row r="1868" spans="1:12" s="151" customFormat="1" ht="12.6" customHeight="1" x14ac:dyDescent="0.3">
      <c r="A1868" s="146"/>
      <c r="B1868" s="358"/>
      <c r="C1868" s="361"/>
      <c r="D1868" s="358"/>
      <c r="E1868" s="358"/>
      <c r="F1868" s="358"/>
      <c r="G1868" s="358"/>
      <c r="H1868" s="361"/>
      <c r="I1868" s="355"/>
      <c r="J1868" s="355"/>
      <c r="K1868" s="157" t="s">
        <v>773</v>
      </c>
      <c r="L1868" s="159"/>
    </row>
    <row r="1869" spans="1:12" s="151" customFormat="1" ht="12.6" customHeight="1" x14ac:dyDescent="0.3">
      <c r="A1869" s="146"/>
      <c r="B1869" s="358"/>
      <c r="C1869" s="361"/>
      <c r="D1869" s="358"/>
      <c r="E1869" s="358"/>
      <c r="F1869" s="358"/>
      <c r="G1869" s="358"/>
      <c r="H1869" s="361"/>
      <c r="I1869" s="355"/>
      <c r="J1869" s="355"/>
      <c r="K1869" s="157" t="s">
        <v>774</v>
      </c>
      <c r="L1869" s="159"/>
    </row>
    <row r="1870" spans="1:12" s="151" customFormat="1" ht="12.6" customHeight="1" x14ac:dyDescent="0.3">
      <c r="A1870" s="146"/>
      <c r="B1870" s="358"/>
      <c r="C1870" s="361"/>
      <c r="D1870" s="358"/>
      <c r="E1870" s="358"/>
      <c r="F1870" s="358"/>
      <c r="G1870" s="358"/>
      <c r="H1870" s="361"/>
      <c r="I1870" s="355"/>
      <c r="J1870" s="355"/>
      <c r="K1870" s="157" t="s">
        <v>775</v>
      </c>
      <c r="L1870" s="159"/>
    </row>
    <row r="1871" spans="1:12" s="151" customFormat="1" ht="12.6" customHeight="1" x14ac:dyDescent="0.3">
      <c r="A1871" s="146"/>
      <c r="B1871" s="358"/>
      <c r="C1871" s="361"/>
      <c r="D1871" s="358"/>
      <c r="E1871" s="358"/>
      <c r="F1871" s="358"/>
      <c r="G1871" s="358"/>
      <c r="H1871" s="361"/>
      <c r="I1871" s="355"/>
      <c r="J1871" s="355"/>
      <c r="K1871" s="157" t="s">
        <v>776</v>
      </c>
      <c r="L1871" s="159"/>
    </row>
    <row r="1872" spans="1:12" s="151" customFormat="1" ht="12.6" customHeight="1" x14ac:dyDescent="0.3">
      <c r="A1872" s="146"/>
      <c r="B1872" s="359"/>
      <c r="C1872" s="362"/>
      <c r="D1872" s="359"/>
      <c r="E1872" s="359"/>
      <c r="F1872" s="359"/>
      <c r="G1872" s="359"/>
      <c r="H1872" s="362"/>
      <c r="I1872" s="356"/>
      <c r="J1872" s="356"/>
      <c r="K1872" s="157" t="s">
        <v>777</v>
      </c>
      <c r="L1872" s="159"/>
    </row>
    <row r="1873" spans="1:12" s="151" customFormat="1" ht="12.6" customHeight="1" x14ac:dyDescent="0.3">
      <c r="A1873" s="146"/>
      <c r="B1873" s="146"/>
      <c r="C1873" s="147"/>
      <c r="D1873" s="148"/>
      <c r="E1873" s="148"/>
      <c r="F1873" s="148"/>
      <c r="G1873" s="149"/>
      <c r="H1873" s="150"/>
      <c r="I1873" s="149"/>
      <c r="J1873" s="158"/>
      <c r="K1873" s="157"/>
      <c r="L1873" s="159"/>
    </row>
    <row r="1874" spans="1:12" s="151" customFormat="1" ht="12.6" customHeight="1" x14ac:dyDescent="0.3">
      <c r="A1874" s="146"/>
      <c r="B1874" s="357" t="s">
        <v>194</v>
      </c>
      <c r="C1874" s="360">
        <v>106</v>
      </c>
      <c r="D1874" s="357">
        <v>18.600000000000001</v>
      </c>
      <c r="E1874" s="357">
        <v>8.1</v>
      </c>
      <c r="F1874" s="357">
        <v>150.66</v>
      </c>
      <c r="G1874" s="357">
        <v>180.18935999999999</v>
      </c>
      <c r="H1874" s="360" t="s">
        <v>599</v>
      </c>
      <c r="I1874" s="354" t="s">
        <v>14</v>
      </c>
      <c r="J1874" s="354" t="s">
        <v>320</v>
      </c>
      <c r="K1874" s="157" t="s">
        <v>772</v>
      </c>
      <c r="L1874" s="159"/>
    </row>
    <row r="1875" spans="1:12" s="151" customFormat="1" ht="12.6" customHeight="1" x14ac:dyDescent="0.3">
      <c r="A1875" s="146"/>
      <c r="B1875" s="358"/>
      <c r="C1875" s="361"/>
      <c r="D1875" s="358"/>
      <c r="E1875" s="358"/>
      <c r="F1875" s="358"/>
      <c r="G1875" s="358"/>
      <c r="H1875" s="361"/>
      <c r="I1875" s="355"/>
      <c r="J1875" s="355"/>
      <c r="K1875" s="157" t="s">
        <v>773</v>
      </c>
      <c r="L1875" s="159"/>
    </row>
    <row r="1876" spans="1:12" s="151" customFormat="1" ht="12.6" customHeight="1" x14ac:dyDescent="0.3">
      <c r="A1876" s="146"/>
      <c r="B1876" s="358"/>
      <c r="C1876" s="361"/>
      <c r="D1876" s="358"/>
      <c r="E1876" s="358"/>
      <c r="F1876" s="358"/>
      <c r="G1876" s="358"/>
      <c r="H1876" s="361"/>
      <c r="I1876" s="355"/>
      <c r="J1876" s="355"/>
      <c r="K1876" s="157" t="s">
        <v>774</v>
      </c>
      <c r="L1876" s="159"/>
    </row>
    <row r="1877" spans="1:12" s="151" customFormat="1" ht="12.6" customHeight="1" x14ac:dyDescent="0.3">
      <c r="A1877" s="146"/>
      <c r="B1877" s="358"/>
      <c r="C1877" s="361"/>
      <c r="D1877" s="358"/>
      <c r="E1877" s="358"/>
      <c r="F1877" s="358"/>
      <c r="G1877" s="358"/>
      <c r="H1877" s="361"/>
      <c r="I1877" s="355"/>
      <c r="J1877" s="355"/>
      <c r="K1877" s="157" t="s">
        <v>775</v>
      </c>
      <c r="L1877" s="159"/>
    </row>
    <row r="1878" spans="1:12" s="151" customFormat="1" ht="12.6" customHeight="1" x14ac:dyDescent="0.3">
      <c r="A1878" s="146"/>
      <c r="B1878" s="358"/>
      <c r="C1878" s="361"/>
      <c r="D1878" s="358"/>
      <c r="E1878" s="358"/>
      <c r="F1878" s="358"/>
      <c r="G1878" s="358"/>
      <c r="H1878" s="361"/>
      <c r="I1878" s="355"/>
      <c r="J1878" s="355"/>
      <c r="K1878" s="157" t="s">
        <v>776</v>
      </c>
      <c r="L1878" s="159"/>
    </row>
    <row r="1879" spans="1:12" s="151" customFormat="1" ht="12.6" customHeight="1" x14ac:dyDescent="0.3">
      <c r="A1879" s="146"/>
      <c r="B1879" s="359"/>
      <c r="C1879" s="362"/>
      <c r="D1879" s="359"/>
      <c r="E1879" s="359"/>
      <c r="F1879" s="359"/>
      <c r="G1879" s="359"/>
      <c r="H1879" s="362"/>
      <c r="I1879" s="356"/>
      <c r="J1879" s="356"/>
      <c r="K1879" s="157" t="s">
        <v>777</v>
      </c>
      <c r="L1879" s="159"/>
    </row>
    <row r="1880" spans="1:12" s="151" customFormat="1" ht="12.6" customHeight="1" x14ac:dyDescent="0.3">
      <c r="A1880" s="146"/>
      <c r="B1880" s="146"/>
      <c r="C1880" s="147"/>
      <c r="D1880" s="148"/>
      <c r="E1880" s="148"/>
      <c r="F1880" s="148"/>
      <c r="G1880" s="149"/>
      <c r="H1880" s="150"/>
      <c r="I1880" s="149"/>
      <c r="J1880" s="158"/>
      <c r="K1880" s="157"/>
      <c r="L1880" s="159"/>
    </row>
    <row r="1881" spans="1:12" s="151" customFormat="1" ht="12.6" customHeight="1" x14ac:dyDescent="0.3">
      <c r="A1881" s="146"/>
      <c r="B1881" s="357" t="s">
        <v>194</v>
      </c>
      <c r="C1881" s="360">
        <v>107</v>
      </c>
      <c r="D1881" s="357">
        <v>18.600000000000001</v>
      </c>
      <c r="E1881" s="357">
        <v>8.1</v>
      </c>
      <c r="F1881" s="357">
        <v>150.66</v>
      </c>
      <c r="G1881" s="357">
        <v>180.18935999999999</v>
      </c>
      <c r="H1881" s="360" t="s">
        <v>600</v>
      </c>
      <c r="I1881" s="354" t="s">
        <v>14</v>
      </c>
      <c r="J1881" s="354" t="s">
        <v>320</v>
      </c>
      <c r="K1881" s="157" t="s">
        <v>772</v>
      </c>
      <c r="L1881" s="159"/>
    </row>
    <row r="1882" spans="1:12" s="151" customFormat="1" ht="12.6" customHeight="1" x14ac:dyDescent="0.3">
      <c r="A1882" s="146"/>
      <c r="B1882" s="358"/>
      <c r="C1882" s="361"/>
      <c r="D1882" s="358"/>
      <c r="E1882" s="358"/>
      <c r="F1882" s="358"/>
      <c r="G1882" s="358"/>
      <c r="H1882" s="361"/>
      <c r="I1882" s="355"/>
      <c r="J1882" s="355"/>
      <c r="K1882" s="157" t="s">
        <v>773</v>
      </c>
      <c r="L1882" s="159"/>
    </row>
    <row r="1883" spans="1:12" s="151" customFormat="1" ht="12.6" customHeight="1" x14ac:dyDescent="0.3">
      <c r="A1883" s="146"/>
      <c r="B1883" s="358"/>
      <c r="C1883" s="361"/>
      <c r="D1883" s="358"/>
      <c r="E1883" s="358"/>
      <c r="F1883" s="358"/>
      <c r="G1883" s="358"/>
      <c r="H1883" s="361"/>
      <c r="I1883" s="355"/>
      <c r="J1883" s="355"/>
      <c r="K1883" s="157" t="s">
        <v>774</v>
      </c>
      <c r="L1883" s="159"/>
    </row>
    <row r="1884" spans="1:12" s="151" customFormat="1" ht="12.6" customHeight="1" x14ac:dyDescent="0.3">
      <c r="A1884" s="146"/>
      <c r="B1884" s="358"/>
      <c r="C1884" s="361"/>
      <c r="D1884" s="358"/>
      <c r="E1884" s="358"/>
      <c r="F1884" s="358"/>
      <c r="G1884" s="358"/>
      <c r="H1884" s="361"/>
      <c r="I1884" s="355"/>
      <c r="J1884" s="355"/>
      <c r="K1884" s="157" t="s">
        <v>775</v>
      </c>
      <c r="L1884" s="159"/>
    </row>
    <row r="1885" spans="1:12" s="151" customFormat="1" ht="12.6" customHeight="1" x14ac:dyDescent="0.3">
      <c r="A1885" s="146"/>
      <c r="B1885" s="358"/>
      <c r="C1885" s="361"/>
      <c r="D1885" s="358"/>
      <c r="E1885" s="358"/>
      <c r="F1885" s="358"/>
      <c r="G1885" s="358"/>
      <c r="H1885" s="361"/>
      <c r="I1885" s="355"/>
      <c r="J1885" s="355"/>
      <c r="K1885" s="157" t="s">
        <v>776</v>
      </c>
      <c r="L1885" s="159"/>
    </row>
    <row r="1886" spans="1:12" s="151" customFormat="1" ht="12.6" customHeight="1" x14ac:dyDescent="0.3">
      <c r="A1886" s="146"/>
      <c r="B1886" s="359"/>
      <c r="C1886" s="362"/>
      <c r="D1886" s="359"/>
      <c r="E1886" s="359"/>
      <c r="F1886" s="359"/>
      <c r="G1886" s="359"/>
      <c r="H1886" s="362"/>
      <c r="I1886" s="356"/>
      <c r="J1886" s="356"/>
      <c r="K1886" s="157" t="s">
        <v>777</v>
      </c>
      <c r="L1886" s="159"/>
    </row>
    <row r="1887" spans="1:12" s="151" customFormat="1" ht="12.6" customHeight="1" x14ac:dyDescent="0.3">
      <c r="A1887" s="146"/>
      <c r="B1887" s="146"/>
      <c r="C1887" s="147"/>
      <c r="D1887" s="148"/>
      <c r="E1887" s="148"/>
      <c r="F1887" s="148"/>
      <c r="G1887" s="149"/>
      <c r="H1887" s="150"/>
      <c r="I1887" s="149"/>
      <c r="J1887" s="158"/>
      <c r="K1887" s="157"/>
      <c r="L1887" s="159"/>
    </row>
    <row r="1888" spans="1:12" s="151" customFormat="1" ht="12.6" customHeight="1" x14ac:dyDescent="0.3">
      <c r="A1888" s="146"/>
      <c r="B1888" s="357" t="s">
        <v>194</v>
      </c>
      <c r="C1888" s="360">
        <v>108</v>
      </c>
      <c r="D1888" s="357">
        <v>18.600000000000001</v>
      </c>
      <c r="E1888" s="357">
        <v>8.1</v>
      </c>
      <c r="F1888" s="357">
        <v>150.66</v>
      </c>
      <c r="G1888" s="357">
        <v>180.18935999999999</v>
      </c>
      <c r="H1888" s="360" t="s">
        <v>601</v>
      </c>
      <c r="I1888" s="354" t="s">
        <v>14</v>
      </c>
      <c r="J1888" s="354" t="s">
        <v>320</v>
      </c>
      <c r="K1888" s="157" t="s">
        <v>772</v>
      </c>
      <c r="L1888" s="159"/>
    </row>
    <row r="1889" spans="1:12" s="151" customFormat="1" ht="12.6" customHeight="1" x14ac:dyDescent="0.3">
      <c r="A1889" s="146"/>
      <c r="B1889" s="358"/>
      <c r="C1889" s="361"/>
      <c r="D1889" s="358"/>
      <c r="E1889" s="358"/>
      <c r="F1889" s="358"/>
      <c r="G1889" s="358"/>
      <c r="H1889" s="361"/>
      <c r="I1889" s="355"/>
      <c r="J1889" s="355"/>
      <c r="K1889" s="157" t="s">
        <v>773</v>
      </c>
      <c r="L1889" s="159"/>
    </row>
    <row r="1890" spans="1:12" s="151" customFormat="1" ht="12.6" customHeight="1" x14ac:dyDescent="0.3">
      <c r="A1890" s="146"/>
      <c r="B1890" s="358"/>
      <c r="C1890" s="361"/>
      <c r="D1890" s="358"/>
      <c r="E1890" s="358"/>
      <c r="F1890" s="358"/>
      <c r="G1890" s="358"/>
      <c r="H1890" s="361"/>
      <c r="I1890" s="355"/>
      <c r="J1890" s="355"/>
      <c r="K1890" s="157" t="s">
        <v>774</v>
      </c>
      <c r="L1890" s="159"/>
    </row>
    <row r="1891" spans="1:12" s="151" customFormat="1" ht="12.6" customHeight="1" x14ac:dyDescent="0.3">
      <c r="A1891" s="146"/>
      <c r="B1891" s="358"/>
      <c r="C1891" s="361"/>
      <c r="D1891" s="358"/>
      <c r="E1891" s="358"/>
      <c r="F1891" s="358"/>
      <c r="G1891" s="358"/>
      <c r="H1891" s="361"/>
      <c r="I1891" s="355"/>
      <c r="J1891" s="355"/>
      <c r="K1891" s="157" t="s">
        <v>775</v>
      </c>
      <c r="L1891" s="159"/>
    </row>
    <row r="1892" spans="1:12" s="151" customFormat="1" ht="12.6" customHeight="1" x14ac:dyDescent="0.3">
      <c r="A1892" s="146"/>
      <c r="B1892" s="358"/>
      <c r="C1892" s="361"/>
      <c r="D1892" s="358"/>
      <c r="E1892" s="358"/>
      <c r="F1892" s="358"/>
      <c r="G1892" s="358"/>
      <c r="H1892" s="361"/>
      <c r="I1892" s="355"/>
      <c r="J1892" s="355"/>
      <c r="K1892" s="157" t="s">
        <v>776</v>
      </c>
      <c r="L1892" s="159"/>
    </row>
    <row r="1893" spans="1:12" s="151" customFormat="1" ht="12.6" customHeight="1" x14ac:dyDescent="0.3">
      <c r="A1893" s="146"/>
      <c r="B1893" s="359"/>
      <c r="C1893" s="362"/>
      <c r="D1893" s="359"/>
      <c r="E1893" s="359"/>
      <c r="F1893" s="359"/>
      <c r="G1893" s="359"/>
      <c r="H1893" s="362"/>
      <c r="I1893" s="356"/>
      <c r="J1893" s="356"/>
      <c r="K1893" s="157" t="s">
        <v>777</v>
      </c>
      <c r="L1893" s="159"/>
    </row>
    <row r="1894" spans="1:12" s="151" customFormat="1" ht="12.6" customHeight="1" x14ac:dyDescent="0.3">
      <c r="A1894" s="146"/>
      <c r="B1894" s="146"/>
      <c r="C1894" s="147"/>
      <c r="D1894" s="148"/>
      <c r="E1894" s="148"/>
      <c r="F1894" s="148"/>
      <c r="G1894" s="149"/>
      <c r="H1894" s="150"/>
      <c r="I1894" s="149"/>
      <c r="J1894" s="158"/>
      <c r="K1894" s="157"/>
      <c r="L1894" s="159"/>
    </row>
    <row r="1895" spans="1:12" s="151" customFormat="1" ht="12.6" customHeight="1" x14ac:dyDescent="0.3">
      <c r="A1895" s="146"/>
      <c r="B1895" s="357" t="s">
        <v>194</v>
      </c>
      <c r="C1895" s="360">
        <v>109</v>
      </c>
      <c r="D1895" s="357">
        <v>18.600000000000001</v>
      </c>
      <c r="E1895" s="357">
        <v>8.1</v>
      </c>
      <c r="F1895" s="357">
        <v>150.66</v>
      </c>
      <c r="G1895" s="357">
        <v>180.18935999999999</v>
      </c>
      <c r="H1895" s="360" t="s">
        <v>602</v>
      </c>
      <c r="I1895" s="354" t="s">
        <v>14</v>
      </c>
      <c r="J1895" s="354" t="s">
        <v>320</v>
      </c>
      <c r="K1895" s="157" t="s">
        <v>772</v>
      </c>
      <c r="L1895" s="159"/>
    </row>
    <row r="1896" spans="1:12" s="151" customFormat="1" ht="12.6" customHeight="1" x14ac:dyDescent="0.3">
      <c r="A1896" s="146"/>
      <c r="B1896" s="358"/>
      <c r="C1896" s="361"/>
      <c r="D1896" s="358"/>
      <c r="E1896" s="358"/>
      <c r="F1896" s="358"/>
      <c r="G1896" s="358"/>
      <c r="H1896" s="361"/>
      <c r="I1896" s="355"/>
      <c r="J1896" s="355"/>
      <c r="K1896" s="157" t="s">
        <v>773</v>
      </c>
      <c r="L1896" s="159"/>
    </row>
    <row r="1897" spans="1:12" s="151" customFormat="1" ht="12.6" customHeight="1" x14ac:dyDescent="0.3">
      <c r="A1897" s="146"/>
      <c r="B1897" s="358"/>
      <c r="C1897" s="361"/>
      <c r="D1897" s="358"/>
      <c r="E1897" s="358"/>
      <c r="F1897" s="358"/>
      <c r="G1897" s="358"/>
      <c r="H1897" s="361"/>
      <c r="I1897" s="355"/>
      <c r="J1897" s="355"/>
      <c r="K1897" s="157" t="s">
        <v>774</v>
      </c>
      <c r="L1897" s="159"/>
    </row>
    <row r="1898" spans="1:12" s="151" customFormat="1" ht="12.6" customHeight="1" x14ac:dyDescent="0.3">
      <c r="A1898" s="146"/>
      <c r="B1898" s="358"/>
      <c r="C1898" s="361"/>
      <c r="D1898" s="358"/>
      <c r="E1898" s="358"/>
      <c r="F1898" s="358"/>
      <c r="G1898" s="358"/>
      <c r="H1898" s="361"/>
      <c r="I1898" s="355"/>
      <c r="J1898" s="355"/>
      <c r="K1898" s="157" t="s">
        <v>775</v>
      </c>
      <c r="L1898" s="159"/>
    </row>
    <row r="1899" spans="1:12" s="151" customFormat="1" ht="12.6" customHeight="1" x14ac:dyDescent="0.3">
      <c r="A1899" s="146"/>
      <c r="B1899" s="358"/>
      <c r="C1899" s="361"/>
      <c r="D1899" s="358"/>
      <c r="E1899" s="358"/>
      <c r="F1899" s="358"/>
      <c r="G1899" s="358"/>
      <c r="H1899" s="361"/>
      <c r="I1899" s="355"/>
      <c r="J1899" s="355"/>
      <c r="K1899" s="157" t="s">
        <v>776</v>
      </c>
      <c r="L1899" s="159"/>
    </row>
    <row r="1900" spans="1:12" s="151" customFormat="1" ht="12.6" customHeight="1" x14ac:dyDescent="0.3">
      <c r="A1900" s="146"/>
      <c r="B1900" s="359"/>
      <c r="C1900" s="362"/>
      <c r="D1900" s="359"/>
      <c r="E1900" s="359"/>
      <c r="F1900" s="359"/>
      <c r="G1900" s="359"/>
      <c r="H1900" s="362"/>
      <c r="I1900" s="356"/>
      <c r="J1900" s="356"/>
      <c r="K1900" s="157" t="s">
        <v>777</v>
      </c>
      <c r="L1900" s="159"/>
    </row>
    <row r="1901" spans="1:12" s="151" customFormat="1" ht="12.6" customHeight="1" x14ac:dyDescent="0.3">
      <c r="A1901" s="146"/>
      <c r="B1901" s="146"/>
      <c r="C1901" s="147"/>
      <c r="D1901" s="148"/>
      <c r="E1901" s="148"/>
      <c r="F1901" s="148"/>
      <c r="G1901" s="149"/>
      <c r="H1901" s="150"/>
      <c r="I1901" s="149"/>
      <c r="J1901" s="158"/>
      <c r="K1901" s="157"/>
      <c r="L1901" s="159"/>
    </row>
    <row r="1902" spans="1:12" s="151" customFormat="1" ht="12.6" customHeight="1" x14ac:dyDescent="0.3">
      <c r="A1902" s="146"/>
      <c r="B1902" s="357" t="s">
        <v>194</v>
      </c>
      <c r="C1902" s="360">
        <v>110</v>
      </c>
      <c r="D1902" s="357">
        <v>18.600000000000001</v>
      </c>
      <c r="E1902" s="357">
        <v>8.1</v>
      </c>
      <c r="F1902" s="357">
        <v>150.66</v>
      </c>
      <c r="G1902" s="357">
        <v>180.18935999999999</v>
      </c>
      <c r="H1902" s="360" t="s">
        <v>603</v>
      </c>
      <c r="I1902" s="354" t="s">
        <v>14</v>
      </c>
      <c r="J1902" s="354" t="s">
        <v>320</v>
      </c>
      <c r="K1902" s="157" t="s">
        <v>772</v>
      </c>
      <c r="L1902" s="159"/>
    </row>
    <row r="1903" spans="1:12" s="151" customFormat="1" ht="12.6" customHeight="1" x14ac:dyDescent="0.3">
      <c r="A1903" s="146"/>
      <c r="B1903" s="358"/>
      <c r="C1903" s="361"/>
      <c r="D1903" s="358"/>
      <c r="E1903" s="358"/>
      <c r="F1903" s="358"/>
      <c r="G1903" s="358"/>
      <c r="H1903" s="361"/>
      <c r="I1903" s="355"/>
      <c r="J1903" s="355"/>
      <c r="K1903" s="157" t="s">
        <v>773</v>
      </c>
      <c r="L1903" s="159"/>
    </row>
    <row r="1904" spans="1:12" s="151" customFormat="1" ht="12.6" customHeight="1" x14ac:dyDescent="0.3">
      <c r="A1904" s="146"/>
      <c r="B1904" s="358"/>
      <c r="C1904" s="361"/>
      <c r="D1904" s="358"/>
      <c r="E1904" s="358"/>
      <c r="F1904" s="358"/>
      <c r="G1904" s="358"/>
      <c r="H1904" s="361"/>
      <c r="I1904" s="355"/>
      <c r="J1904" s="355"/>
      <c r="K1904" s="157" t="s">
        <v>774</v>
      </c>
      <c r="L1904" s="159"/>
    </row>
    <row r="1905" spans="1:12" s="151" customFormat="1" ht="12.6" customHeight="1" x14ac:dyDescent="0.3">
      <c r="A1905" s="146"/>
      <c r="B1905" s="358"/>
      <c r="C1905" s="361"/>
      <c r="D1905" s="358"/>
      <c r="E1905" s="358"/>
      <c r="F1905" s="358"/>
      <c r="G1905" s="358"/>
      <c r="H1905" s="361"/>
      <c r="I1905" s="355"/>
      <c r="J1905" s="355"/>
      <c r="K1905" s="157" t="s">
        <v>775</v>
      </c>
      <c r="L1905" s="159"/>
    </row>
    <row r="1906" spans="1:12" s="151" customFormat="1" ht="12.6" customHeight="1" x14ac:dyDescent="0.3">
      <c r="A1906" s="146"/>
      <c r="B1906" s="358"/>
      <c r="C1906" s="361"/>
      <c r="D1906" s="358"/>
      <c r="E1906" s="358"/>
      <c r="F1906" s="358"/>
      <c r="G1906" s="358"/>
      <c r="H1906" s="361"/>
      <c r="I1906" s="355"/>
      <c r="J1906" s="355"/>
      <c r="K1906" s="157" t="s">
        <v>776</v>
      </c>
      <c r="L1906" s="159"/>
    </row>
    <row r="1907" spans="1:12" s="151" customFormat="1" ht="12.6" customHeight="1" x14ac:dyDescent="0.3">
      <c r="A1907" s="146"/>
      <c r="B1907" s="359"/>
      <c r="C1907" s="362"/>
      <c r="D1907" s="359"/>
      <c r="E1907" s="359"/>
      <c r="F1907" s="359"/>
      <c r="G1907" s="359"/>
      <c r="H1907" s="362"/>
      <c r="I1907" s="356"/>
      <c r="J1907" s="356"/>
      <c r="K1907" s="157" t="s">
        <v>777</v>
      </c>
      <c r="L1907" s="159"/>
    </row>
    <row r="1908" spans="1:12" s="151" customFormat="1" ht="12.6" customHeight="1" x14ac:dyDescent="0.3">
      <c r="A1908" s="146"/>
      <c r="B1908" s="146"/>
      <c r="C1908" s="147"/>
      <c r="D1908" s="148"/>
      <c r="E1908" s="148"/>
      <c r="F1908" s="148"/>
      <c r="G1908" s="149"/>
      <c r="H1908" s="150"/>
      <c r="I1908" s="149"/>
      <c r="J1908" s="158"/>
      <c r="K1908" s="157"/>
      <c r="L1908" s="159"/>
    </row>
    <row r="1909" spans="1:12" s="151" customFormat="1" ht="12.6" customHeight="1" x14ac:dyDescent="0.3">
      <c r="A1909" s="146"/>
      <c r="B1909" s="357" t="s">
        <v>194</v>
      </c>
      <c r="C1909" s="360">
        <v>111</v>
      </c>
      <c r="D1909" s="357">
        <v>18.600000000000001</v>
      </c>
      <c r="E1909" s="357">
        <v>8.1</v>
      </c>
      <c r="F1909" s="357">
        <v>150.66</v>
      </c>
      <c r="G1909" s="357">
        <v>180.18935999999999</v>
      </c>
      <c r="H1909" s="360" t="s">
        <v>604</v>
      </c>
      <c r="I1909" s="354" t="s">
        <v>14</v>
      </c>
      <c r="J1909" s="354" t="s">
        <v>320</v>
      </c>
      <c r="K1909" s="157" t="s">
        <v>772</v>
      </c>
      <c r="L1909" s="159"/>
    </row>
    <row r="1910" spans="1:12" s="151" customFormat="1" ht="12.6" customHeight="1" x14ac:dyDescent="0.3">
      <c r="A1910" s="146"/>
      <c r="B1910" s="358"/>
      <c r="C1910" s="361"/>
      <c r="D1910" s="358"/>
      <c r="E1910" s="358"/>
      <c r="F1910" s="358"/>
      <c r="G1910" s="358"/>
      <c r="H1910" s="361"/>
      <c r="I1910" s="355"/>
      <c r="J1910" s="355"/>
      <c r="K1910" s="157" t="s">
        <v>773</v>
      </c>
      <c r="L1910" s="159"/>
    </row>
    <row r="1911" spans="1:12" s="151" customFormat="1" ht="12.6" customHeight="1" x14ac:dyDescent="0.3">
      <c r="A1911" s="146"/>
      <c r="B1911" s="358"/>
      <c r="C1911" s="361"/>
      <c r="D1911" s="358"/>
      <c r="E1911" s="358"/>
      <c r="F1911" s="358"/>
      <c r="G1911" s="358"/>
      <c r="H1911" s="361"/>
      <c r="I1911" s="355"/>
      <c r="J1911" s="355"/>
      <c r="K1911" s="157" t="s">
        <v>774</v>
      </c>
      <c r="L1911" s="159"/>
    </row>
    <row r="1912" spans="1:12" s="151" customFormat="1" ht="12.6" customHeight="1" x14ac:dyDescent="0.3">
      <c r="A1912" s="146"/>
      <c r="B1912" s="358"/>
      <c r="C1912" s="361"/>
      <c r="D1912" s="358"/>
      <c r="E1912" s="358"/>
      <c r="F1912" s="358"/>
      <c r="G1912" s="358"/>
      <c r="H1912" s="361"/>
      <c r="I1912" s="355"/>
      <c r="J1912" s="355"/>
      <c r="K1912" s="157" t="s">
        <v>775</v>
      </c>
      <c r="L1912" s="159"/>
    </row>
    <row r="1913" spans="1:12" s="151" customFormat="1" ht="12.6" customHeight="1" x14ac:dyDescent="0.3">
      <c r="A1913" s="146"/>
      <c r="B1913" s="358"/>
      <c r="C1913" s="361"/>
      <c r="D1913" s="358"/>
      <c r="E1913" s="358"/>
      <c r="F1913" s="358"/>
      <c r="G1913" s="358"/>
      <c r="H1913" s="361"/>
      <c r="I1913" s="355"/>
      <c r="J1913" s="355"/>
      <c r="K1913" s="157" t="s">
        <v>776</v>
      </c>
      <c r="L1913" s="159"/>
    </row>
    <row r="1914" spans="1:12" s="151" customFormat="1" ht="12.6" customHeight="1" x14ac:dyDescent="0.3">
      <c r="A1914" s="146"/>
      <c r="B1914" s="359"/>
      <c r="C1914" s="362"/>
      <c r="D1914" s="359"/>
      <c r="E1914" s="359"/>
      <c r="F1914" s="359"/>
      <c r="G1914" s="359"/>
      <c r="H1914" s="362"/>
      <c r="I1914" s="356"/>
      <c r="J1914" s="356"/>
      <c r="K1914" s="157" t="s">
        <v>777</v>
      </c>
      <c r="L1914" s="159"/>
    </row>
    <row r="1915" spans="1:12" s="151" customFormat="1" ht="12.6" customHeight="1" x14ac:dyDescent="0.3">
      <c r="A1915" s="146"/>
      <c r="B1915" s="146"/>
      <c r="C1915" s="147"/>
      <c r="D1915" s="148"/>
      <c r="E1915" s="148"/>
      <c r="F1915" s="148"/>
      <c r="G1915" s="149"/>
      <c r="H1915" s="150"/>
      <c r="I1915" s="149"/>
      <c r="J1915" s="158"/>
      <c r="K1915" s="157"/>
      <c r="L1915" s="159"/>
    </row>
    <row r="1916" spans="1:12" s="151" customFormat="1" ht="12.6" customHeight="1" x14ac:dyDescent="0.3">
      <c r="A1916" s="146"/>
      <c r="B1916" s="357" t="s">
        <v>194</v>
      </c>
      <c r="C1916" s="360">
        <v>112</v>
      </c>
      <c r="D1916" s="357">
        <v>18.600000000000001</v>
      </c>
      <c r="E1916" s="357">
        <v>8.1</v>
      </c>
      <c r="F1916" s="357">
        <v>150.66</v>
      </c>
      <c r="G1916" s="357">
        <v>180.18935999999999</v>
      </c>
      <c r="H1916" s="360" t="s">
        <v>605</v>
      </c>
      <c r="I1916" s="354" t="s">
        <v>14</v>
      </c>
      <c r="J1916" s="354" t="s">
        <v>320</v>
      </c>
      <c r="K1916" s="157" t="s">
        <v>772</v>
      </c>
      <c r="L1916" s="159"/>
    </row>
    <row r="1917" spans="1:12" s="151" customFormat="1" ht="12.6" customHeight="1" x14ac:dyDescent="0.3">
      <c r="A1917" s="146"/>
      <c r="B1917" s="358"/>
      <c r="C1917" s="361"/>
      <c r="D1917" s="358"/>
      <c r="E1917" s="358"/>
      <c r="F1917" s="358"/>
      <c r="G1917" s="358"/>
      <c r="H1917" s="361"/>
      <c r="I1917" s="355"/>
      <c r="J1917" s="355"/>
      <c r="K1917" s="157" t="s">
        <v>773</v>
      </c>
      <c r="L1917" s="159"/>
    </row>
    <row r="1918" spans="1:12" s="151" customFormat="1" ht="12.6" customHeight="1" x14ac:dyDescent="0.3">
      <c r="A1918" s="146"/>
      <c r="B1918" s="358"/>
      <c r="C1918" s="361"/>
      <c r="D1918" s="358"/>
      <c r="E1918" s="358"/>
      <c r="F1918" s="358"/>
      <c r="G1918" s="358"/>
      <c r="H1918" s="361"/>
      <c r="I1918" s="355"/>
      <c r="J1918" s="355"/>
      <c r="K1918" s="157" t="s">
        <v>774</v>
      </c>
      <c r="L1918" s="159"/>
    </row>
    <row r="1919" spans="1:12" s="151" customFormat="1" ht="12.6" customHeight="1" x14ac:dyDescent="0.3">
      <c r="A1919" s="146"/>
      <c r="B1919" s="358"/>
      <c r="C1919" s="361"/>
      <c r="D1919" s="358"/>
      <c r="E1919" s="358"/>
      <c r="F1919" s="358"/>
      <c r="G1919" s="358"/>
      <c r="H1919" s="361"/>
      <c r="I1919" s="355"/>
      <c r="J1919" s="355"/>
      <c r="K1919" s="157" t="s">
        <v>775</v>
      </c>
      <c r="L1919" s="159"/>
    </row>
    <row r="1920" spans="1:12" s="151" customFormat="1" ht="12.6" customHeight="1" x14ac:dyDescent="0.3">
      <c r="A1920" s="146"/>
      <c r="B1920" s="358"/>
      <c r="C1920" s="361"/>
      <c r="D1920" s="358"/>
      <c r="E1920" s="358"/>
      <c r="F1920" s="358"/>
      <c r="G1920" s="358"/>
      <c r="H1920" s="361"/>
      <c r="I1920" s="355"/>
      <c r="J1920" s="355"/>
      <c r="K1920" s="157" t="s">
        <v>776</v>
      </c>
      <c r="L1920" s="159"/>
    </row>
    <row r="1921" spans="1:12" s="151" customFormat="1" ht="12.6" customHeight="1" x14ac:dyDescent="0.3">
      <c r="A1921" s="146"/>
      <c r="B1921" s="359"/>
      <c r="C1921" s="362"/>
      <c r="D1921" s="359"/>
      <c r="E1921" s="359"/>
      <c r="F1921" s="359"/>
      <c r="G1921" s="359"/>
      <c r="H1921" s="362"/>
      <c r="I1921" s="356"/>
      <c r="J1921" s="356"/>
      <c r="K1921" s="157" t="s">
        <v>777</v>
      </c>
      <c r="L1921" s="159"/>
    </row>
    <row r="1922" spans="1:12" s="151" customFormat="1" ht="12.6" customHeight="1" x14ac:dyDescent="0.3">
      <c r="A1922" s="146"/>
      <c r="B1922" s="146"/>
      <c r="C1922" s="147"/>
      <c r="D1922" s="148"/>
      <c r="E1922" s="148"/>
      <c r="F1922" s="148"/>
      <c r="G1922" s="149"/>
      <c r="H1922" s="150"/>
      <c r="I1922" s="149"/>
      <c r="J1922" s="158"/>
      <c r="K1922" s="157"/>
      <c r="L1922" s="159"/>
    </row>
    <row r="1923" spans="1:12" s="151" customFormat="1" ht="12.6" customHeight="1" x14ac:dyDescent="0.3">
      <c r="A1923" s="146"/>
      <c r="B1923" s="357" t="s">
        <v>194</v>
      </c>
      <c r="C1923" s="360">
        <v>113</v>
      </c>
      <c r="D1923" s="357">
        <v>18.600000000000001</v>
      </c>
      <c r="E1923" s="357">
        <v>8.1</v>
      </c>
      <c r="F1923" s="357">
        <v>150.66</v>
      </c>
      <c r="G1923" s="357">
        <v>180.18935999999999</v>
      </c>
      <c r="H1923" s="360" t="s">
        <v>606</v>
      </c>
      <c r="I1923" s="354" t="s">
        <v>14</v>
      </c>
      <c r="J1923" s="354" t="s">
        <v>320</v>
      </c>
      <c r="K1923" s="157" t="s">
        <v>772</v>
      </c>
      <c r="L1923" s="159"/>
    </row>
    <row r="1924" spans="1:12" s="151" customFormat="1" ht="12.6" customHeight="1" x14ac:dyDescent="0.3">
      <c r="A1924" s="146"/>
      <c r="B1924" s="358"/>
      <c r="C1924" s="361"/>
      <c r="D1924" s="358"/>
      <c r="E1924" s="358"/>
      <c r="F1924" s="358"/>
      <c r="G1924" s="358"/>
      <c r="H1924" s="361"/>
      <c r="I1924" s="355"/>
      <c r="J1924" s="355"/>
      <c r="K1924" s="157" t="s">
        <v>773</v>
      </c>
      <c r="L1924" s="159"/>
    </row>
    <row r="1925" spans="1:12" s="151" customFormat="1" ht="12.6" customHeight="1" x14ac:dyDescent="0.3">
      <c r="A1925" s="146"/>
      <c r="B1925" s="358"/>
      <c r="C1925" s="361"/>
      <c r="D1925" s="358"/>
      <c r="E1925" s="358"/>
      <c r="F1925" s="358"/>
      <c r="G1925" s="358"/>
      <c r="H1925" s="361"/>
      <c r="I1925" s="355"/>
      <c r="J1925" s="355"/>
      <c r="K1925" s="157" t="s">
        <v>774</v>
      </c>
      <c r="L1925" s="159"/>
    </row>
    <row r="1926" spans="1:12" s="151" customFormat="1" ht="12.6" customHeight="1" x14ac:dyDescent="0.3">
      <c r="A1926" s="146"/>
      <c r="B1926" s="358"/>
      <c r="C1926" s="361"/>
      <c r="D1926" s="358"/>
      <c r="E1926" s="358"/>
      <c r="F1926" s="358"/>
      <c r="G1926" s="358"/>
      <c r="H1926" s="361"/>
      <c r="I1926" s="355"/>
      <c r="J1926" s="355"/>
      <c r="K1926" s="157" t="s">
        <v>775</v>
      </c>
      <c r="L1926" s="159"/>
    </row>
    <row r="1927" spans="1:12" s="151" customFormat="1" ht="12.6" customHeight="1" x14ac:dyDescent="0.3">
      <c r="A1927" s="146"/>
      <c r="B1927" s="358"/>
      <c r="C1927" s="361"/>
      <c r="D1927" s="358"/>
      <c r="E1927" s="358"/>
      <c r="F1927" s="358"/>
      <c r="G1927" s="358"/>
      <c r="H1927" s="361"/>
      <c r="I1927" s="355"/>
      <c r="J1927" s="355"/>
      <c r="K1927" s="157" t="s">
        <v>776</v>
      </c>
      <c r="L1927" s="159"/>
    </row>
    <row r="1928" spans="1:12" s="151" customFormat="1" ht="12.6" customHeight="1" x14ac:dyDescent="0.3">
      <c r="A1928" s="146"/>
      <c r="B1928" s="359"/>
      <c r="C1928" s="362"/>
      <c r="D1928" s="359"/>
      <c r="E1928" s="359"/>
      <c r="F1928" s="359"/>
      <c r="G1928" s="359"/>
      <c r="H1928" s="362"/>
      <c r="I1928" s="356"/>
      <c r="J1928" s="356"/>
      <c r="K1928" s="157" t="s">
        <v>777</v>
      </c>
      <c r="L1928" s="159"/>
    </row>
    <row r="1929" spans="1:12" s="151" customFormat="1" ht="12.6" customHeight="1" x14ac:dyDescent="0.3">
      <c r="A1929" s="146"/>
      <c r="B1929" s="146"/>
      <c r="C1929" s="147"/>
      <c r="D1929" s="148"/>
      <c r="E1929" s="148"/>
      <c r="F1929" s="148"/>
      <c r="G1929" s="149"/>
      <c r="H1929" s="150"/>
      <c r="I1929" s="149"/>
      <c r="J1929" s="158"/>
      <c r="K1929" s="157"/>
      <c r="L1929" s="159"/>
    </row>
    <row r="1930" spans="1:12" s="151" customFormat="1" ht="12.6" customHeight="1" x14ac:dyDescent="0.3">
      <c r="A1930" s="146"/>
      <c r="B1930" s="357" t="s">
        <v>194</v>
      </c>
      <c r="C1930" s="360">
        <v>114</v>
      </c>
      <c r="D1930" s="357">
        <v>18.600000000000001</v>
      </c>
      <c r="E1930" s="357">
        <v>8.1</v>
      </c>
      <c r="F1930" s="357">
        <v>150.66</v>
      </c>
      <c r="G1930" s="357">
        <v>180.18935999999999</v>
      </c>
      <c r="H1930" s="360" t="s">
        <v>607</v>
      </c>
      <c r="I1930" s="354" t="s">
        <v>14</v>
      </c>
      <c r="J1930" s="354" t="s">
        <v>320</v>
      </c>
      <c r="K1930" s="157" t="s">
        <v>772</v>
      </c>
      <c r="L1930" s="159"/>
    </row>
    <row r="1931" spans="1:12" s="151" customFormat="1" ht="12.6" customHeight="1" x14ac:dyDescent="0.3">
      <c r="A1931" s="146"/>
      <c r="B1931" s="358"/>
      <c r="C1931" s="361"/>
      <c r="D1931" s="358"/>
      <c r="E1931" s="358"/>
      <c r="F1931" s="358"/>
      <c r="G1931" s="358"/>
      <c r="H1931" s="361"/>
      <c r="I1931" s="355"/>
      <c r="J1931" s="355"/>
      <c r="K1931" s="157" t="s">
        <v>773</v>
      </c>
      <c r="L1931" s="159"/>
    </row>
    <row r="1932" spans="1:12" s="151" customFormat="1" ht="12.6" customHeight="1" x14ac:dyDescent="0.3">
      <c r="A1932" s="146"/>
      <c r="B1932" s="358"/>
      <c r="C1932" s="361"/>
      <c r="D1932" s="358"/>
      <c r="E1932" s="358"/>
      <c r="F1932" s="358"/>
      <c r="G1932" s="358"/>
      <c r="H1932" s="361"/>
      <c r="I1932" s="355"/>
      <c r="J1932" s="355"/>
      <c r="K1932" s="157" t="s">
        <v>774</v>
      </c>
      <c r="L1932" s="159"/>
    </row>
    <row r="1933" spans="1:12" s="151" customFormat="1" ht="12.6" customHeight="1" x14ac:dyDescent="0.3">
      <c r="A1933" s="146"/>
      <c r="B1933" s="358"/>
      <c r="C1933" s="361"/>
      <c r="D1933" s="358"/>
      <c r="E1933" s="358"/>
      <c r="F1933" s="358"/>
      <c r="G1933" s="358"/>
      <c r="H1933" s="361"/>
      <c r="I1933" s="355"/>
      <c r="J1933" s="355"/>
      <c r="K1933" s="157" t="s">
        <v>775</v>
      </c>
      <c r="L1933" s="159"/>
    </row>
    <row r="1934" spans="1:12" s="151" customFormat="1" ht="12.6" customHeight="1" x14ac:dyDescent="0.3">
      <c r="A1934" s="146"/>
      <c r="B1934" s="358"/>
      <c r="C1934" s="361"/>
      <c r="D1934" s="358"/>
      <c r="E1934" s="358"/>
      <c r="F1934" s="358"/>
      <c r="G1934" s="358"/>
      <c r="H1934" s="361"/>
      <c r="I1934" s="355"/>
      <c r="J1934" s="355"/>
      <c r="K1934" s="157" t="s">
        <v>776</v>
      </c>
      <c r="L1934" s="159"/>
    </row>
    <row r="1935" spans="1:12" s="151" customFormat="1" ht="12.6" customHeight="1" x14ac:dyDescent="0.3">
      <c r="A1935" s="146"/>
      <c r="B1935" s="359"/>
      <c r="C1935" s="362"/>
      <c r="D1935" s="359"/>
      <c r="E1935" s="359"/>
      <c r="F1935" s="359"/>
      <c r="G1935" s="359"/>
      <c r="H1935" s="362"/>
      <c r="I1935" s="356"/>
      <c r="J1935" s="356"/>
      <c r="K1935" s="157" t="s">
        <v>777</v>
      </c>
      <c r="L1935" s="159"/>
    </row>
    <row r="1936" spans="1:12" s="151" customFormat="1" ht="12.6" customHeight="1" x14ac:dyDescent="0.3">
      <c r="A1936" s="146"/>
      <c r="B1936" s="146"/>
      <c r="C1936" s="147"/>
      <c r="D1936" s="148"/>
      <c r="E1936" s="148"/>
      <c r="F1936" s="148"/>
      <c r="G1936" s="149"/>
      <c r="H1936" s="150"/>
      <c r="I1936" s="149"/>
      <c r="J1936" s="158"/>
      <c r="K1936" s="157"/>
      <c r="L1936" s="159"/>
    </row>
    <row r="1937" spans="1:12" s="151" customFormat="1" ht="12.6" customHeight="1" x14ac:dyDescent="0.3">
      <c r="A1937" s="146"/>
      <c r="B1937" s="357" t="s">
        <v>194</v>
      </c>
      <c r="C1937" s="360">
        <v>115</v>
      </c>
      <c r="D1937" s="357">
        <v>18.600000000000001</v>
      </c>
      <c r="E1937" s="357">
        <v>8.1</v>
      </c>
      <c r="F1937" s="357">
        <v>150.66</v>
      </c>
      <c r="G1937" s="357">
        <v>180.18935999999999</v>
      </c>
      <c r="H1937" s="360" t="s">
        <v>608</v>
      </c>
      <c r="I1937" s="354" t="s">
        <v>14</v>
      </c>
      <c r="J1937" s="354" t="s">
        <v>320</v>
      </c>
      <c r="K1937" s="157" t="s">
        <v>772</v>
      </c>
      <c r="L1937" s="159"/>
    </row>
    <row r="1938" spans="1:12" s="151" customFormat="1" ht="12.6" customHeight="1" x14ac:dyDescent="0.3">
      <c r="A1938" s="146"/>
      <c r="B1938" s="358"/>
      <c r="C1938" s="361"/>
      <c r="D1938" s="358"/>
      <c r="E1938" s="358"/>
      <c r="F1938" s="358"/>
      <c r="G1938" s="358"/>
      <c r="H1938" s="361"/>
      <c r="I1938" s="355"/>
      <c r="J1938" s="355"/>
      <c r="K1938" s="157" t="s">
        <v>773</v>
      </c>
      <c r="L1938" s="159"/>
    </row>
    <row r="1939" spans="1:12" s="151" customFormat="1" ht="12.6" customHeight="1" x14ac:dyDescent="0.3">
      <c r="A1939" s="146"/>
      <c r="B1939" s="358"/>
      <c r="C1939" s="361"/>
      <c r="D1939" s="358"/>
      <c r="E1939" s="358"/>
      <c r="F1939" s="358"/>
      <c r="G1939" s="358"/>
      <c r="H1939" s="361"/>
      <c r="I1939" s="355"/>
      <c r="J1939" s="355"/>
      <c r="K1939" s="157" t="s">
        <v>774</v>
      </c>
      <c r="L1939" s="159"/>
    </row>
    <row r="1940" spans="1:12" s="151" customFormat="1" ht="12.6" customHeight="1" x14ac:dyDescent="0.3">
      <c r="A1940" s="146"/>
      <c r="B1940" s="358"/>
      <c r="C1940" s="361"/>
      <c r="D1940" s="358"/>
      <c r="E1940" s="358"/>
      <c r="F1940" s="358"/>
      <c r="G1940" s="358"/>
      <c r="H1940" s="361"/>
      <c r="I1940" s="355"/>
      <c r="J1940" s="355"/>
      <c r="K1940" s="157" t="s">
        <v>775</v>
      </c>
      <c r="L1940" s="159"/>
    </row>
    <row r="1941" spans="1:12" s="151" customFormat="1" ht="12.6" customHeight="1" x14ac:dyDescent="0.3">
      <c r="A1941" s="146"/>
      <c r="B1941" s="358"/>
      <c r="C1941" s="361"/>
      <c r="D1941" s="358"/>
      <c r="E1941" s="358"/>
      <c r="F1941" s="358"/>
      <c r="G1941" s="358"/>
      <c r="H1941" s="361"/>
      <c r="I1941" s="355"/>
      <c r="J1941" s="355"/>
      <c r="K1941" s="157" t="s">
        <v>776</v>
      </c>
      <c r="L1941" s="159"/>
    </row>
    <row r="1942" spans="1:12" s="151" customFormat="1" ht="12.6" customHeight="1" x14ac:dyDescent="0.3">
      <c r="A1942" s="146"/>
      <c r="B1942" s="359"/>
      <c r="C1942" s="362"/>
      <c r="D1942" s="359"/>
      <c r="E1942" s="359"/>
      <c r="F1942" s="359"/>
      <c r="G1942" s="359"/>
      <c r="H1942" s="362"/>
      <c r="I1942" s="356"/>
      <c r="J1942" s="356"/>
      <c r="K1942" s="157" t="s">
        <v>777</v>
      </c>
      <c r="L1942" s="159"/>
    </row>
    <row r="1943" spans="1:12" s="151" customFormat="1" ht="12.6" customHeight="1" x14ac:dyDescent="0.3">
      <c r="A1943" s="146"/>
      <c r="B1943" s="146"/>
      <c r="C1943" s="147"/>
      <c r="D1943" s="148"/>
      <c r="E1943" s="148"/>
      <c r="F1943" s="148"/>
      <c r="G1943" s="149"/>
      <c r="H1943" s="150"/>
      <c r="I1943" s="149"/>
      <c r="J1943" s="158"/>
      <c r="K1943" s="157"/>
      <c r="L1943" s="159"/>
    </row>
    <row r="1944" spans="1:12" s="151" customFormat="1" ht="12.6" customHeight="1" x14ac:dyDescent="0.3">
      <c r="A1944" s="146"/>
      <c r="B1944" s="357" t="s">
        <v>194</v>
      </c>
      <c r="C1944" s="360">
        <v>116</v>
      </c>
      <c r="D1944" s="357">
        <v>18.600000000000001</v>
      </c>
      <c r="E1944" s="357">
        <v>8.1</v>
      </c>
      <c r="F1944" s="357">
        <v>150.66</v>
      </c>
      <c r="G1944" s="357">
        <v>180.18935999999999</v>
      </c>
      <c r="H1944" s="360" t="s">
        <v>609</v>
      </c>
      <c r="I1944" s="354" t="s">
        <v>14</v>
      </c>
      <c r="J1944" s="354" t="s">
        <v>320</v>
      </c>
      <c r="K1944" s="157" t="s">
        <v>772</v>
      </c>
      <c r="L1944" s="159"/>
    </row>
    <row r="1945" spans="1:12" s="151" customFormat="1" ht="12.6" customHeight="1" x14ac:dyDescent="0.3">
      <c r="A1945" s="146"/>
      <c r="B1945" s="358"/>
      <c r="C1945" s="361"/>
      <c r="D1945" s="358"/>
      <c r="E1945" s="358"/>
      <c r="F1945" s="358"/>
      <c r="G1945" s="358"/>
      <c r="H1945" s="361"/>
      <c r="I1945" s="355"/>
      <c r="J1945" s="355"/>
      <c r="K1945" s="157" t="s">
        <v>773</v>
      </c>
      <c r="L1945" s="159"/>
    </row>
    <row r="1946" spans="1:12" s="151" customFormat="1" ht="12.6" customHeight="1" x14ac:dyDescent="0.3">
      <c r="A1946" s="146"/>
      <c r="B1946" s="358"/>
      <c r="C1946" s="361"/>
      <c r="D1946" s="358"/>
      <c r="E1946" s="358"/>
      <c r="F1946" s="358"/>
      <c r="G1946" s="358"/>
      <c r="H1946" s="361"/>
      <c r="I1946" s="355"/>
      <c r="J1946" s="355"/>
      <c r="K1946" s="157" t="s">
        <v>774</v>
      </c>
      <c r="L1946" s="159"/>
    </row>
    <row r="1947" spans="1:12" s="151" customFormat="1" ht="12.6" customHeight="1" x14ac:dyDescent="0.3">
      <c r="A1947" s="146"/>
      <c r="B1947" s="358"/>
      <c r="C1947" s="361"/>
      <c r="D1947" s="358"/>
      <c r="E1947" s="358"/>
      <c r="F1947" s="358"/>
      <c r="G1947" s="358"/>
      <c r="H1947" s="361"/>
      <c r="I1947" s="355"/>
      <c r="J1947" s="355"/>
      <c r="K1947" s="157" t="s">
        <v>775</v>
      </c>
      <c r="L1947" s="159"/>
    </row>
    <row r="1948" spans="1:12" s="151" customFormat="1" ht="12.6" customHeight="1" x14ac:dyDescent="0.3">
      <c r="A1948" s="146"/>
      <c r="B1948" s="358"/>
      <c r="C1948" s="361"/>
      <c r="D1948" s="358"/>
      <c r="E1948" s="358"/>
      <c r="F1948" s="358"/>
      <c r="G1948" s="358"/>
      <c r="H1948" s="361"/>
      <c r="I1948" s="355"/>
      <c r="J1948" s="355"/>
      <c r="K1948" s="157" t="s">
        <v>776</v>
      </c>
      <c r="L1948" s="159"/>
    </row>
    <row r="1949" spans="1:12" s="151" customFormat="1" ht="12.6" customHeight="1" x14ac:dyDescent="0.3">
      <c r="A1949" s="146"/>
      <c r="B1949" s="359"/>
      <c r="C1949" s="362"/>
      <c r="D1949" s="359"/>
      <c r="E1949" s="359"/>
      <c r="F1949" s="359"/>
      <c r="G1949" s="359"/>
      <c r="H1949" s="362"/>
      <c r="I1949" s="356"/>
      <c r="J1949" s="356"/>
      <c r="K1949" s="157" t="s">
        <v>777</v>
      </c>
      <c r="L1949" s="159"/>
    </row>
    <row r="1950" spans="1:12" s="151" customFormat="1" ht="12.6" customHeight="1" x14ac:dyDescent="0.3">
      <c r="A1950" s="146"/>
      <c r="B1950" s="146"/>
      <c r="C1950" s="147"/>
      <c r="D1950" s="148"/>
      <c r="E1950" s="148"/>
      <c r="F1950" s="148"/>
      <c r="G1950" s="149"/>
      <c r="H1950" s="150"/>
      <c r="I1950" s="149"/>
      <c r="J1950" s="158"/>
      <c r="K1950" s="157"/>
      <c r="L1950" s="159"/>
    </row>
    <row r="1951" spans="1:12" s="151" customFormat="1" ht="12.6" customHeight="1" x14ac:dyDescent="0.3">
      <c r="A1951" s="146"/>
      <c r="B1951" s="357" t="s">
        <v>194</v>
      </c>
      <c r="C1951" s="360">
        <v>117</v>
      </c>
      <c r="D1951" s="357">
        <v>18.600000000000001</v>
      </c>
      <c r="E1951" s="357">
        <v>8.1</v>
      </c>
      <c r="F1951" s="357">
        <v>150.66</v>
      </c>
      <c r="G1951" s="357">
        <v>180.18935999999999</v>
      </c>
      <c r="H1951" s="360" t="s">
        <v>610</v>
      </c>
      <c r="I1951" s="354" t="s">
        <v>14</v>
      </c>
      <c r="J1951" s="354" t="s">
        <v>320</v>
      </c>
      <c r="K1951" s="157" t="s">
        <v>772</v>
      </c>
      <c r="L1951" s="159"/>
    </row>
    <row r="1952" spans="1:12" s="151" customFormat="1" ht="12.6" customHeight="1" x14ac:dyDescent="0.3">
      <c r="A1952" s="146"/>
      <c r="B1952" s="358"/>
      <c r="C1952" s="361"/>
      <c r="D1952" s="358"/>
      <c r="E1952" s="358"/>
      <c r="F1952" s="358"/>
      <c r="G1952" s="358"/>
      <c r="H1952" s="361"/>
      <c r="I1952" s="355"/>
      <c r="J1952" s="355"/>
      <c r="K1952" s="157" t="s">
        <v>773</v>
      </c>
      <c r="L1952" s="159"/>
    </row>
    <row r="1953" spans="1:12" s="151" customFormat="1" ht="12.6" customHeight="1" x14ac:dyDescent="0.3">
      <c r="A1953" s="146"/>
      <c r="B1953" s="358"/>
      <c r="C1953" s="361"/>
      <c r="D1953" s="358"/>
      <c r="E1953" s="358"/>
      <c r="F1953" s="358"/>
      <c r="G1953" s="358"/>
      <c r="H1953" s="361"/>
      <c r="I1953" s="355"/>
      <c r="J1953" s="355"/>
      <c r="K1953" s="157" t="s">
        <v>774</v>
      </c>
      <c r="L1953" s="159"/>
    </row>
    <row r="1954" spans="1:12" s="151" customFormat="1" ht="12.6" customHeight="1" x14ac:dyDescent="0.3">
      <c r="A1954" s="146"/>
      <c r="B1954" s="358"/>
      <c r="C1954" s="361"/>
      <c r="D1954" s="358"/>
      <c r="E1954" s="358"/>
      <c r="F1954" s="358"/>
      <c r="G1954" s="358"/>
      <c r="H1954" s="361"/>
      <c r="I1954" s="355"/>
      <c r="J1954" s="355"/>
      <c r="K1954" s="157" t="s">
        <v>775</v>
      </c>
      <c r="L1954" s="159"/>
    </row>
    <row r="1955" spans="1:12" s="151" customFormat="1" ht="12.6" customHeight="1" x14ac:dyDescent="0.3">
      <c r="A1955" s="146"/>
      <c r="B1955" s="358"/>
      <c r="C1955" s="361"/>
      <c r="D1955" s="358"/>
      <c r="E1955" s="358"/>
      <c r="F1955" s="358"/>
      <c r="G1955" s="358"/>
      <c r="H1955" s="361"/>
      <c r="I1955" s="355"/>
      <c r="J1955" s="355"/>
      <c r="K1955" s="157" t="s">
        <v>776</v>
      </c>
      <c r="L1955" s="159"/>
    </row>
    <row r="1956" spans="1:12" s="151" customFormat="1" ht="12.6" customHeight="1" x14ac:dyDescent="0.3">
      <c r="A1956" s="146"/>
      <c r="B1956" s="359"/>
      <c r="C1956" s="362"/>
      <c r="D1956" s="359"/>
      <c r="E1956" s="359"/>
      <c r="F1956" s="359"/>
      <c r="G1956" s="359"/>
      <c r="H1956" s="362"/>
      <c r="I1956" s="356"/>
      <c r="J1956" s="356"/>
      <c r="K1956" s="157" t="s">
        <v>777</v>
      </c>
      <c r="L1956" s="159"/>
    </row>
    <row r="1957" spans="1:12" s="151" customFormat="1" ht="12.6" customHeight="1" x14ac:dyDescent="0.3">
      <c r="A1957" s="146"/>
      <c r="B1957" s="146"/>
      <c r="C1957" s="147"/>
      <c r="D1957" s="148"/>
      <c r="E1957" s="148"/>
      <c r="F1957" s="148"/>
      <c r="G1957" s="149"/>
      <c r="H1957" s="150"/>
      <c r="I1957" s="149"/>
      <c r="J1957" s="158"/>
      <c r="K1957" s="157"/>
      <c r="L1957" s="159"/>
    </row>
    <row r="1958" spans="1:12" s="151" customFormat="1" ht="12.6" customHeight="1" x14ac:dyDescent="0.3">
      <c r="A1958" s="146"/>
      <c r="B1958" s="357" t="s">
        <v>194</v>
      </c>
      <c r="C1958" s="360">
        <v>118</v>
      </c>
      <c r="D1958" s="357">
        <v>18.600000000000001</v>
      </c>
      <c r="E1958" s="357">
        <v>8.1</v>
      </c>
      <c r="F1958" s="357">
        <v>150.66</v>
      </c>
      <c r="G1958" s="357">
        <v>180.18935999999999</v>
      </c>
      <c r="H1958" s="360" t="s">
        <v>611</v>
      </c>
      <c r="I1958" s="354" t="s">
        <v>14</v>
      </c>
      <c r="J1958" s="354" t="s">
        <v>320</v>
      </c>
      <c r="K1958" s="157" t="s">
        <v>772</v>
      </c>
      <c r="L1958" s="159"/>
    </row>
    <row r="1959" spans="1:12" s="151" customFormat="1" ht="12.6" customHeight="1" x14ac:dyDescent="0.3">
      <c r="A1959" s="146"/>
      <c r="B1959" s="358"/>
      <c r="C1959" s="361"/>
      <c r="D1959" s="358"/>
      <c r="E1959" s="358"/>
      <c r="F1959" s="358"/>
      <c r="G1959" s="358"/>
      <c r="H1959" s="361"/>
      <c r="I1959" s="355"/>
      <c r="J1959" s="355"/>
      <c r="K1959" s="157" t="s">
        <v>773</v>
      </c>
      <c r="L1959" s="159"/>
    </row>
    <row r="1960" spans="1:12" s="151" customFormat="1" ht="12.6" customHeight="1" x14ac:dyDescent="0.3">
      <c r="A1960" s="146"/>
      <c r="B1960" s="358"/>
      <c r="C1960" s="361"/>
      <c r="D1960" s="358"/>
      <c r="E1960" s="358"/>
      <c r="F1960" s="358"/>
      <c r="G1960" s="358"/>
      <c r="H1960" s="361"/>
      <c r="I1960" s="355"/>
      <c r="J1960" s="355"/>
      <c r="K1960" s="157" t="s">
        <v>774</v>
      </c>
      <c r="L1960" s="159"/>
    </row>
    <row r="1961" spans="1:12" s="151" customFormat="1" ht="12.6" customHeight="1" x14ac:dyDescent="0.3">
      <c r="A1961" s="146"/>
      <c r="B1961" s="358"/>
      <c r="C1961" s="361"/>
      <c r="D1961" s="358"/>
      <c r="E1961" s="358"/>
      <c r="F1961" s="358"/>
      <c r="G1961" s="358"/>
      <c r="H1961" s="361"/>
      <c r="I1961" s="355"/>
      <c r="J1961" s="355"/>
      <c r="K1961" s="157" t="s">
        <v>775</v>
      </c>
      <c r="L1961" s="159"/>
    </row>
    <row r="1962" spans="1:12" s="151" customFormat="1" ht="12.6" customHeight="1" x14ac:dyDescent="0.3">
      <c r="A1962" s="146"/>
      <c r="B1962" s="358"/>
      <c r="C1962" s="361"/>
      <c r="D1962" s="358"/>
      <c r="E1962" s="358"/>
      <c r="F1962" s="358"/>
      <c r="G1962" s="358"/>
      <c r="H1962" s="361"/>
      <c r="I1962" s="355"/>
      <c r="J1962" s="355"/>
      <c r="K1962" s="157" t="s">
        <v>776</v>
      </c>
      <c r="L1962" s="159"/>
    </row>
    <row r="1963" spans="1:12" s="151" customFormat="1" ht="12.6" customHeight="1" x14ac:dyDescent="0.3">
      <c r="A1963" s="146"/>
      <c r="B1963" s="359"/>
      <c r="C1963" s="362"/>
      <c r="D1963" s="359"/>
      <c r="E1963" s="359"/>
      <c r="F1963" s="359"/>
      <c r="G1963" s="359"/>
      <c r="H1963" s="362"/>
      <c r="I1963" s="356"/>
      <c r="J1963" s="356"/>
      <c r="K1963" s="157" t="s">
        <v>777</v>
      </c>
      <c r="L1963" s="159"/>
    </row>
    <row r="1964" spans="1:12" s="151" customFormat="1" ht="12.6" customHeight="1" x14ac:dyDescent="0.3">
      <c r="A1964" s="146"/>
      <c r="B1964" s="146"/>
      <c r="C1964" s="147"/>
      <c r="D1964" s="148"/>
      <c r="E1964" s="148"/>
      <c r="F1964" s="148"/>
      <c r="G1964" s="149"/>
      <c r="H1964" s="150"/>
      <c r="I1964" s="149"/>
      <c r="J1964" s="158"/>
      <c r="K1964" s="157"/>
      <c r="L1964" s="159"/>
    </row>
    <row r="1965" spans="1:12" s="151" customFormat="1" ht="12.6" customHeight="1" x14ac:dyDescent="0.3">
      <c r="A1965" s="146"/>
      <c r="B1965" s="357" t="s">
        <v>194</v>
      </c>
      <c r="C1965" s="360">
        <v>120</v>
      </c>
      <c r="D1965" s="357">
        <v>8.1</v>
      </c>
      <c r="E1965" s="357">
        <v>18.600000000000001</v>
      </c>
      <c r="F1965" s="357">
        <v>150.66</v>
      </c>
      <c r="G1965" s="357">
        <v>180.18935999999999</v>
      </c>
      <c r="H1965" s="360" t="s">
        <v>612</v>
      </c>
      <c r="I1965" s="354" t="s">
        <v>14</v>
      </c>
      <c r="J1965" s="354" t="s">
        <v>320</v>
      </c>
      <c r="K1965" s="157" t="s">
        <v>772</v>
      </c>
      <c r="L1965" s="159"/>
    </row>
    <row r="1966" spans="1:12" s="151" customFormat="1" ht="12.6" customHeight="1" x14ac:dyDescent="0.3">
      <c r="A1966" s="146"/>
      <c r="B1966" s="358"/>
      <c r="C1966" s="361"/>
      <c r="D1966" s="358"/>
      <c r="E1966" s="358"/>
      <c r="F1966" s="358"/>
      <c r="G1966" s="358"/>
      <c r="H1966" s="361"/>
      <c r="I1966" s="355"/>
      <c r="J1966" s="355"/>
      <c r="K1966" s="157" t="s">
        <v>773</v>
      </c>
      <c r="L1966" s="159"/>
    </row>
    <row r="1967" spans="1:12" s="151" customFormat="1" ht="12.6" customHeight="1" x14ac:dyDescent="0.3">
      <c r="A1967" s="146"/>
      <c r="B1967" s="358"/>
      <c r="C1967" s="361"/>
      <c r="D1967" s="358"/>
      <c r="E1967" s="358"/>
      <c r="F1967" s="358"/>
      <c r="G1967" s="358"/>
      <c r="H1967" s="361"/>
      <c r="I1967" s="355"/>
      <c r="J1967" s="355"/>
      <c r="K1967" s="157" t="s">
        <v>774</v>
      </c>
      <c r="L1967" s="159"/>
    </row>
    <row r="1968" spans="1:12" s="151" customFormat="1" ht="12.6" customHeight="1" x14ac:dyDescent="0.3">
      <c r="A1968" s="146"/>
      <c r="B1968" s="358"/>
      <c r="C1968" s="361"/>
      <c r="D1968" s="358"/>
      <c r="E1968" s="358"/>
      <c r="F1968" s="358"/>
      <c r="G1968" s="358"/>
      <c r="H1968" s="361"/>
      <c r="I1968" s="355"/>
      <c r="J1968" s="355"/>
      <c r="K1968" s="157" t="s">
        <v>775</v>
      </c>
      <c r="L1968" s="159"/>
    </row>
    <row r="1969" spans="1:12" s="151" customFormat="1" ht="12.6" customHeight="1" x14ac:dyDescent="0.3">
      <c r="A1969" s="146"/>
      <c r="B1969" s="358"/>
      <c r="C1969" s="361"/>
      <c r="D1969" s="358"/>
      <c r="E1969" s="358"/>
      <c r="F1969" s="358"/>
      <c r="G1969" s="358"/>
      <c r="H1969" s="361"/>
      <c r="I1969" s="355"/>
      <c r="J1969" s="355"/>
      <c r="K1969" s="157" t="s">
        <v>776</v>
      </c>
      <c r="L1969" s="159"/>
    </row>
    <row r="1970" spans="1:12" s="151" customFormat="1" ht="12.6" customHeight="1" x14ac:dyDescent="0.3">
      <c r="A1970" s="146"/>
      <c r="B1970" s="359"/>
      <c r="C1970" s="362"/>
      <c r="D1970" s="359"/>
      <c r="E1970" s="359"/>
      <c r="F1970" s="359"/>
      <c r="G1970" s="359"/>
      <c r="H1970" s="362"/>
      <c r="I1970" s="356"/>
      <c r="J1970" s="356"/>
      <c r="K1970" s="157" t="s">
        <v>777</v>
      </c>
      <c r="L1970" s="159"/>
    </row>
    <row r="1971" spans="1:12" s="151" customFormat="1" ht="12.6" customHeight="1" x14ac:dyDescent="0.3">
      <c r="A1971" s="146"/>
      <c r="B1971" s="146"/>
      <c r="C1971" s="147"/>
      <c r="D1971" s="148"/>
      <c r="E1971" s="148"/>
      <c r="F1971" s="148"/>
      <c r="G1971" s="149"/>
      <c r="H1971" s="150"/>
      <c r="I1971" s="149"/>
      <c r="J1971" s="158"/>
      <c r="K1971" s="157"/>
      <c r="L1971" s="159"/>
    </row>
    <row r="1972" spans="1:12" s="151" customFormat="1" ht="12.6" customHeight="1" x14ac:dyDescent="0.3">
      <c r="A1972" s="146"/>
      <c r="B1972" s="357" t="s">
        <v>194</v>
      </c>
      <c r="C1972" s="360">
        <v>121</v>
      </c>
      <c r="D1972" s="357">
        <v>8.1</v>
      </c>
      <c r="E1972" s="357">
        <v>18.600000000000001</v>
      </c>
      <c r="F1972" s="357">
        <v>150.66</v>
      </c>
      <c r="G1972" s="357">
        <v>180.18935999999999</v>
      </c>
      <c r="H1972" s="360" t="s">
        <v>613</v>
      </c>
      <c r="I1972" s="354" t="s">
        <v>14</v>
      </c>
      <c r="J1972" s="354" t="s">
        <v>320</v>
      </c>
      <c r="K1972" s="157" t="s">
        <v>772</v>
      </c>
      <c r="L1972" s="159"/>
    </row>
    <row r="1973" spans="1:12" s="151" customFormat="1" ht="12.6" customHeight="1" x14ac:dyDescent="0.3">
      <c r="A1973" s="146"/>
      <c r="B1973" s="358"/>
      <c r="C1973" s="361"/>
      <c r="D1973" s="358"/>
      <c r="E1973" s="358"/>
      <c r="F1973" s="358"/>
      <c r="G1973" s="358"/>
      <c r="H1973" s="361"/>
      <c r="I1973" s="355"/>
      <c r="J1973" s="355"/>
      <c r="K1973" s="157" t="s">
        <v>773</v>
      </c>
      <c r="L1973" s="159"/>
    </row>
    <row r="1974" spans="1:12" s="151" customFormat="1" ht="12.6" customHeight="1" x14ac:dyDescent="0.3">
      <c r="A1974" s="146"/>
      <c r="B1974" s="358"/>
      <c r="C1974" s="361"/>
      <c r="D1974" s="358"/>
      <c r="E1974" s="358"/>
      <c r="F1974" s="358"/>
      <c r="G1974" s="358"/>
      <c r="H1974" s="361"/>
      <c r="I1974" s="355"/>
      <c r="J1974" s="355"/>
      <c r="K1974" s="157" t="s">
        <v>774</v>
      </c>
      <c r="L1974" s="159"/>
    </row>
    <row r="1975" spans="1:12" s="151" customFormat="1" ht="12.6" customHeight="1" x14ac:dyDescent="0.3">
      <c r="A1975" s="146"/>
      <c r="B1975" s="358"/>
      <c r="C1975" s="361"/>
      <c r="D1975" s="358"/>
      <c r="E1975" s="358"/>
      <c r="F1975" s="358"/>
      <c r="G1975" s="358"/>
      <c r="H1975" s="361"/>
      <c r="I1975" s="355"/>
      <c r="J1975" s="355"/>
      <c r="K1975" s="157" t="s">
        <v>775</v>
      </c>
      <c r="L1975" s="159"/>
    </row>
    <row r="1976" spans="1:12" s="151" customFormat="1" ht="12.6" customHeight="1" x14ac:dyDescent="0.3">
      <c r="A1976" s="146"/>
      <c r="B1976" s="358"/>
      <c r="C1976" s="361"/>
      <c r="D1976" s="358"/>
      <c r="E1976" s="358"/>
      <c r="F1976" s="358"/>
      <c r="G1976" s="358"/>
      <c r="H1976" s="361"/>
      <c r="I1976" s="355"/>
      <c r="J1976" s="355"/>
      <c r="K1976" s="157" t="s">
        <v>776</v>
      </c>
      <c r="L1976" s="159"/>
    </row>
    <row r="1977" spans="1:12" s="151" customFormat="1" ht="12.6" customHeight="1" x14ac:dyDescent="0.3">
      <c r="A1977" s="146"/>
      <c r="B1977" s="359"/>
      <c r="C1977" s="362"/>
      <c r="D1977" s="359"/>
      <c r="E1977" s="359"/>
      <c r="F1977" s="359"/>
      <c r="G1977" s="359"/>
      <c r="H1977" s="362"/>
      <c r="I1977" s="356"/>
      <c r="J1977" s="356"/>
      <c r="K1977" s="157" t="s">
        <v>777</v>
      </c>
      <c r="L1977" s="159"/>
    </row>
    <row r="1978" spans="1:12" s="151" customFormat="1" ht="12.6" customHeight="1" x14ac:dyDescent="0.3">
      <c r="A1978" s="146"/>
      <c r="B1978" s="146"/>
      <c r="C1978" s="147"/>
      <c r="D1978" s="148"/>
      <c r="E1978" s="148"/>
      <c r="F1978" s="148"/>
      <c r="G1978" s="149"/>
      <c r="H1978" s="150"/>
      <c r="I1978" s="149"/>
      <c r="J1978" s="158"/>
      <c r="K1978" s="157"/>
      <c r="L1978" s="159"/>
    </row>
    <row r="1979" spans="1:12" s="151" customFormat="1" ht="12.6" customHeight="1" x14ac:dyDescent="0.3">
      <c r="A1979" s="146"/>
      <c r="B1979" s="357" t="s">
        <v>194</v>
      </c>
      <c r="C1979" s="360">
        <v>122</v>
      </c>
      <c r="D1979" s="357">
        <v>8.1</v>
      </c>
      <c r="E1979" s="357">
        <v>18.600000000000001</v>
      </c>
      <c r="F1979" s="357">
        <v>150.66</v>
      </c>
      <c r="G1979" s="357">
        <v>180.18935999999999</v>
      </c>
      <c r="H1979" s="360" t="s">
        <v>614</v>
      </c>
      <c r="I1979" s="354" t="s">
        <v>14</v>
      </c>
      <c r="J1979" s="354" t="s">
        <v>320</v>
      </c>
      <c r="K1979" s="157" t="s">
        <v>772</v>
      </c>
      <c r="L1979" s="159"/>
    </row>
    <row r="1980" spans="1:12" s="151" customFormat="1" ht="12.6" customHeight="1" x14ac:dyDescent="0.3">
      <c r="A1980" s="146"/>
      <c r="B1980" s="358"/>
      <c r="C1980" s="361"/>
      <c r="D1980" s="358"/>
      <c r="E1980" s="358"/>
      <c r="F1980" s="358"/>
      <c r="G1980" s="358"/>
      <c r="H1980" s="361"/>
      <c r="I1980" s="355"/>
      <c r="J1980" s="355"/>
      <c r="K1980" s="157" t="s">
        <v>773</v>
      </c>
      <c r="L1980" s="159"/>
    </row>
    <row r="1981" spans="1:12" s="151" customFormat="1" ht="12.6" customHeight="1" x14ac:dyDescent="0.3">
      <c r="A1981" s="146"/>
      <c r="B1981" s="358"/>
      <c r="C1981" s="361"/>
      <c r="D1981" s="358"/>
      <c r="E1981" s="358"/>
      <c r="F1981" s="358"/>
      <c r="G1981" s="358"/>
      <c r="H1981" s="361"/>
      <c r="I1981" s="355"/>
      <c r="J1981" s="355"/>
      <c r="K1981" s="157" t="s">
        <v>774</v>
      </c>
      <c r="L1981" s="159"/>
    </row>
    <row r="1982" spans="1:12" s="151" customFormat="1" ht="12.6" customHeight="1" x14ac:dyDescent="0.3">
      <c r="A1982" s="146"/>
      <c r="B1982" s="358"/>
      <c r="C1982" s="361"/>
      <c r="D1982" s="358"/>
      <c r="E1982" s="358"/>
      <c r="F1982" s="358"/>
      <c r="G1982" s="358"/>
      <c r="H1982" s="361"/>
      <c r="I1982" s="355"/>
      <c r="J1982" s="355"/>
      <c r="K1982" s="157" t="s">
        <v>775</v>
      </c>
      <c r="L1982" s="159"/>
    </row>
    <row r="1983" spans="1:12" s="151" customFormat="1" ht="12.6" customHeight="1" x14ac:dyDescent="0.3">
      <c r="A1983" s="146"/>
      <c r="B1983" s="358"/>
      <c r="C1983" s="361"/>
      <c r="D1983" s="358"/>
      <c r="E1983" s="358"/>
      <c r="F1983" s="358"/>
      <c r="G1983" s="358"/>
      <c r="H1983" s="361"/>
      <c r="I1983" s="355"/>
      <c r="J1983" s="355"/>
      <c r="K1983" s="157" t="s">
        <v>776</v>
      </c>
      <c r="L1983" s="159"/>
    </row>
    <row r="1984" spans="1:12" s="151" customFormat="1" ht="12.6" customHeight="1" x14ac:dyDescent="0.3">
      <c r="A1984" s="146"/>
      <c r="B1984" s="359"/>
      <c r="C1984" s="362"/>
      <c r="D1984" s="359"/>
      <c r="E1984" s="359"/>
      <c r="F1984" s="359"/>
      <c r="G1984" s="359"/>
      <c r="H1984" s="362"/>
      <c r="I1984" s="356"/>
      <c r="J1984" s="356"/>
      <c r="K1984" s="157" t="s">
        <v>777</v>
      </c>
      <c r="L1984" s="159"/>
    </row>
    <row r="1985" spans="1:12" s="151" customFormat="1" ht="12.6" customHeight="1" x14ac:dyDescent="0.3">
      <c r="A1985" s="146"/>
      <c r="B1985" s="146"/>
      <c r="C1985" s="147"/>
      <c r="D1985" s="148"/>
      <c r="E1985" s="148"/>
      <c r="F1985" s="148"/>
      <c r="G1985" s="149"/>
      <c r="H1985" s="150"/>
      <c r="I1985" s="149"/>
      <c r="J1985" s="158"/>
      <c r="K1985" s="157"/>
      <c r="L1985" s="159"/>
    </row>
    <row r="1986" spans="1:12" s="151" customFormat="1" ht="12.6" customHeight="1" x14ac:dyDescent="0.3">
      <c r="A1986" s="146"/>
      <c r="B1986" s="357" t="s">
        <v>194</v>
      </c>
      <c r="C1986" s="360">
        <v>123</v>
      </c>
      <c r="D1986" s="357">
        <v>8.1</v>
      </c>
      <c r="E1986" s="357">
        <v>18.600000000000001</v>
      </c>
      <c r="F1986" s="357">
        <v>150.66</v>
      </c>
      <c r="G1986" s="357">
        <v>180.18935999999999</v>
      </c>
      <c r="H1986" s="360" t="s">
        <v>615</v>
      </c>
      <c r="I1986" s="354" t="s">
        <v>14</v>
      </c>
      <c r="J1986" s="354" t="s">
        <v>320</v>
      </c>
      <c r="K1986" s="157" t="s">
        <v>772</v>
      </c>
      <c r="L1986" s="159"/>
    </row>
    <row r="1987" spans="1:12" s="151" customFormat="1" ht="12.6" customHeight="1" x14ac:dyDescent="0.3">
      <c r="A1987" s="146"/>
      <c r="B1987" s="358"/>
      <c r="C1987" s="361"/>
      <c r="D1987" s="358"/>
      <c r="E1987" s="358"/>
      <c r="F1987" s="358"/>
      <c r="G1987" s="358"/>
      <c r="H1987" s="361"/>
      <c r="I1987" s="355"/>
      <c r="J1987" s="355"/>
      <c r="K1987" s="157" t="s">
        <v>773</v>
      </c>
      <c r="L1987" s="159"/>
    </row>
    <row r="1988" spans="1:12" s="151" customFormat="1" ht="12.6" customHeight="1" x14ac:dyDescent="0.3">
      <c r="A1988" s="146"/>
      <c r="B1988" s="358"/>
      <c r="C1988" s="361"/>
      <c r="D1988" s="358"/>
      <c r="E1988" s="358"/>
      <c r="F1988" s="358"/>
      <c r="G1988" s="358"/>
      <c r="H1988" s="361"/>
      <c r="I1988" s="355"/>
      <c r="J1988" s="355"/>
      <c r="K1988" s="157" t="s">
        <v>774</v>
      </c>
      <c r="L1988" s="159"/>
    </row>
    <row r="1989" spans="1:12" s="151" customFormat="1" ht="12.6" customHeight="1" x14ac:dyDescent="0.3">
      <c r="A1989" s="146"/>
      <c r="B1989" s="358"/>
      <c r="C1989" s="361"/>
      <c r="D1989" s="358"/>
      <c r="E1989" s="358"/>
      <c r="F1989" s="358"/>
      <c r="G1989" s="358"/>
      <c r="H1989" s="361"/>
      <c r="I1989" s="355"/>
      <c r="J1989" s="355"/>
      <c r="K1989" s="157" t="s">
        <v>775</v>
      </c>
      <c r="L1989" s="159"/>
    </row>
    <row r="1990" spans="1:12" s="151" customFormat="1" ht="12.6" customHeight="1" x14ac:dyDescent="0.3">
      <c r="A1990" s="146"/>
      <c r="B1990" s="358"/>
      <c r="C1990" s="361"/>
      <c r="D1990" s="358"/>
      <c r="E1990" s="358"/>
      <c r="F1990" s="358"/>
      <c r="G1990" s="358"/>
      <c r="H1990" s="361"/>
      <c r="I1990" s="355"/>
      <c r="J1990" s="355"/>
      <c r="K1990" s="157" t="s">
        <v>776</v>
      </c>
      <c r="L1990" s="159"/>
    </row>
    <row r="1991" spans="1:12" s="151" customFormat="1" ht="12.6" customHeight="1" x14ac:dyDescent="0.3">
      <c r="A1991" s="146"/>
      <c r="B1991" s="359"/>
      <c r="C1991" s="362"/>
      <c r="D1991" s="359"/>
      <c r="E1991" s="359"/>
      <c r="F1991" s="359"/>
      <c r="G1991" s="359"/>
      <c r="H1991" s="362"/>
      <c r="I1991" s="356"/>
      <c r="J1991" s="356"/>
      <c r="K1991" s="157" t="s">
        <v>777</v>
      </c>
      <c r="L1991" s="159"/>
    </row>
    <row r="1992" spans="1:12" s="151" customFormat="1" ht="12.6" customHeight="1" x14ac:dyDescent="0.3">
      <c r="A1992" s="146"/>
      <c r="B1992" s="146"/>
      <c r="C1992" s="147"/>
      <c r="D1992" s="148"/>
      <c r="E1992" s="148"/>
      <c r="F1992" s="148"/>
      <c r="G1992" s="149"/>
      <c r="H1992" s="150"/>
      <c r="I1992" s="149"/>
      <c r="J1992" s="158"/>
      <c r="K1992" s="157"/>
      <c r="L1992" s="159"/>
    </row>
    <row r="1993" spans="1:12" s="151" customFormat="1" ht="12.6" customHeight="1" x14ac:dyDescent="0.3">
      <c r="A1993" s="146"/>
      <c r="B1993" s="357" t="s">
        <v>194</v>
      </c>
      <c r="C1993" s="360">
        <v>124</v>
      </c>
      <c r="D1993" s="357">
        <v>8.1</v>
      </c>
      <c r="E1993" s="357">
        <v>18.600000000000001</v>
      </c>
      <c r="F1993" s="357">
        <v>150.66</v>
      </c>
      <c r="G1993" s="357">
        <v>180.18935999999999</v>
      </c>
      <c r="H1993" s="360" t="s">
        <v>616</v>
      </c>
      <c r="I1993" s="354" t="s">
        <v>14</v>
      </c>
      <c r="J1993" s="354" t="s">
        <v>320</v>
      </c>
      <c r="K1993" s="157" t="s">
        <v>772</v>
      </c>
      <c r="L1993" s="159"/>
    </row>
    <row r="1994" spans="1:12" s="151" customFormat="1" ht="12.6" customHeight="1" x14ac:dyDescent="0.3">
      <c r="A1994" s="146"/>
      <c r="B1994" s="358"/>
      <c r="C1994" s="361"/>
      <c r="D1994" s="358"/>
      <c r="E1994" s="358"/>
      <c r="F1994" s="358"/>
      <c r="G1994" s="358"/>
      <c r="H1994" s="361"/>
      <c r="I1994" s="355"/>
      <c r="J1994" s="355"/>
      <c r="K1994" s="157" t="s">
        <v>773</v>
      </c>
      <c r="L1994" s="159"/>
    </row>
    <row r="1995" spans="1:12" s="151" customFormat="1" ht="12.6" customHeight="1" x14ac:dyDescent="0.3">
      <c r="A1995" s="146"/>
      <c r="B1995" s="358"/>
      <c r="C1995" s="361"/>
      <c r="D1995" s="358"/>
      <c r="E1995" s="358"/>
      <c r="F1995" s="358"/>
      <c r="G1995" s="358"/>
      <c r="H1995" s="361"/>
      <c r="I1995" s="355"/>
      <c r="J1995" s="355"/>
      <c r="K1995" s="157" t="s">
        <v>774</v>
      </c>
      <c r="L1995" s="159"/>
    </row>
    <row r="1996" spans="1:12" s="151" customFormat="1" ht="12.6" customHeight="1" x14ac:dyDescent="0.3">
      <c r="A1996" s="146"/>
      <c r="B1996" s="358"/>
      <c r="C1996" s="361"/>
      <c r="D1996" s="358"/>
      <c r="E1996" s="358"/>
      <c r="F1996" s="358"/>
      <c r="G1996" s="358"/>
      <c r="H1996" s="361"/>
      <c r="I1996" s="355"/>
      <c r="J1996" s="355"/>
      <c r="K1996" s="157" t="s">
        <v>775</v>
      </c>
      <c r="L1996" s="159"/>
    </row>
    <row r="1997" spans="1:12" s="151" customFormat="1" ht="12.6" customHeight="1" x14ac:dyDescent="0.3">
      <c r="A1997" s="146"/>
      <c r="B1997" s="358"/>
      <c r="C1997" s="361"/>
      <c r="D1997" s="358"/>
      <c r="E1997" s="358"/>
      <c r="F1997" s="358"/>
      <c r="G1997" s="358"/>
      <c r="H1997" s="361"/>
      <c r="I1997" s="355"/>
      <c r="J1997" s="355"/>
      <c r="K1997" s="157" t="s">
        <v>776</v>
      </c>
      <c r="L1997" s="159"/>
    </row>
    <row r="1998" spans="1:12" s="151" customFormat="1" ht="12.6" customHeight="1" x14ac:dyDescent="0.3">
      <c r="A1998" s="146"/>
      <c r="B1998" s="359"/>
      <c r="C1998" s="362"/>
      <c r="D1998" s="359"/>
      <c r="E1998" s="359"/>
      <c r="F1998" s="359"/>
      <c r="G1998" s="359"/>
      <c r="H1998" s="362"/>
      <c r="I1998" s="356"/>
      <c r="J1998" s="356"/>
      <c r="K1998" s="157" t="s">
        <v>777</v>
      </c>
      <c r="L1998" s="159"/>
    </row>
    <row r="1999" spans="1:12" s="151" customFormat="1" ht="12.6" customHeight="1" x14ac:dyDescent="0.3">
      <c r="A1999" s="146"/>
      <c r="B1999" s="146"/>
      <c r="C1999" s="147"/>
      <c r="D1999" s="148"/>
      <c r="E1999" s="148"/>
      <c r="F1999" s="148"/>
      <c r="G1999" s="149"/>
      <c r="H1999" s="150"/>
      <c r="I1999" s="149"/>
      <c r="J1999" s="158"/>
      <c r="K1999" s="157"/>
      <c r="L1999" s="159"/>
    </row>
    <row r="2000" spans="1:12" s="151" customFormat="1" ht="12.6" customHeight="1" x14ac:dyDescent="0.3">
      <c r="A2000" s="146"/>
      <c r="B2000" s="357" t="s">
        <v>194</v>
      </c>
      <c r="C2000" s="360">
        <v>125</v>
      </c>
      <c r="D2000" s="357">
        <v>8.1</v>
      </c>
      <c r="E2000" s="357">
        <v>18.600000000000001</v>
      </c>
      <c r="F2000" s="357">
        <v>150.66</v>
      </c>
      <c r="G2000" s="357">
        <v>180.18935999999999</v>
      </c>
      <c r="H2000" s="360" t="s">
        <v>617</v>
      </c>
      <c r="I2000" s="354" t="s">
        <v>14</v>
      </c>
      <c r="J2000" s="354" t="s">
        <v>320</v>
      </c>
      <c r="K2000" s="157" t="s">
        <v>772</v>
      </c>
      <c r="L2000" s="159"/>
    </row>
    <row r="2001" spans="1:12" s="151" customFormat="1" ht="12.6" customHeight="1" x14ac:dyDescent="0.3">
      <c r="A2001" s="146"/>
      <c r="B2001" s="358"/>
      <c r="C2001" s="361"/>
      <c r="D2001" s="358"/>
      <c r="E2001" s="358"/>
      <c r="F2001" s="358"/>
      <c r="G2001" s="358"/>
      <c r="H2001" s="361"/>
      <c r="I2001" s="355"/>
      <c r="J2001" s="355"/>
      <c r="K2001" s="157" t="s">
        <v>773</v>
      </c>
      <c r="L2001" s="159"/>
    </row>
    <row r="2002" spans="1:12" s="151" customFormat="1" ht="12.6" customHeight="1" x14ac:dyDescent="0.3">
      <c r="A2002" s="146"/>
      <c r="B2002" s="358"/>
      <c r="C2002" s="361"/>
      <c r="D2002" s="358"/>
      <c r="E2002" s="358"/>
      <c r="F2002" s="358"/>
      <c r="G2002" s="358"/>
      <c r="H2002" s="361"/>
      <c r="I2002" s="355"/>
      <c r="J2002" s="355"/>
      <c r="K2002" s="157" t="s">
        <v>774</v>
      </c>
      <c r="L2002" s="159"/>
    </row>
    <row r="2003" spans="1:12" s="151" customFormat="1" ht="12.6" customHeight="1" x14ac:dyDescent="0.3">
      <c r="A2003" s="146"/>
      <c r="B2003" s="358"/>
      <c r="C2003" s="361"/>
      <c r="D2003" s="358"/>
      <c r="E2003" s="358"/>
      <c r="F2003" s="358"/>
      <c r="G2003" s="358"/>
      <c r="H2003" s="361"/>
      <c r="I2003" s="355"/>
      <c r="J2003" s="355"/>
      <c r="K2003" s="157" t="s">
        <v>775</v>
      </c>
      <c r="L2003" s="159"/>
    </row>
    <row r="2004" spans="1:12" s="151" customFormat="1" ht="12.6" customHeight="1" x14ac:dyDescent="0.3">
      <c r="A2004" s="146"/>
      <c r="B2004" s="358"/>
      <c r="C2004" s="361"/>
      <c r="D2004" s="358"/>
      <c r="E2004" s="358"/>
      <c r="F2004" s="358"/>
      <c r="G2004" s="358"/>
      <c r="H2004" s="361"/>
      <c r="I2004" s="355"/>
      <c r="J2004" s="355"/>
      <c r="K2004" s="157" t="s">
        <v>776</v>
      </c>
      <c r="L2004" s="159"/>
    </row>
    <row r="2005" spans="1:12" s="151" customFormat="1" ht="12.6" customHeight="1" x14ac:dyDescent="0.3">
      <c r="A2005" s="146"/>
      <c r="B2005" s="359"/>
      <c r="C2005" s="362"/>
      <c r="D2005" s="359"/>
      <c r="E2005" s="359"/>
      <c r="F2005" s="359"/>
      <c r="G2005" s="359"/>
      <c r="H2005" s="362"/>
      <c r="I2005" s="356"/>
      <c r="J2005" s="356"/>
      <c r="K2005" s="157" t="s">
        <v>777</v>
      </c>
      <c r="L2005" s="159"/>
    </row>
    <row r="2006" spans="1:12" s="151" customFormat="1" ht="12.6" customHeight="1" x14ac:dyDescent="0.3">
      <c r="A2006" s="146"/>
      <c r="B2006" s="146"/>
      <c r="C2006" s="147"/>
      <c r="D2006" s="148"/>
      <c r="E2006" s="148"/>
      <c r="F2006" s="148"/>
      <c r="G2006" s="149"/>
      <c r="H2006" s="150"/>
      <c r="I2006" s="149"/>
      <c r="J2006" s="158"/>
      <c r="K2006" s="157"/>
      <c r="L2006" s="159"/>
    </row>
    <row r="2007" spans="1:12" s="151" customFormat="1" ht="12.6" customHeight="1" x14ac:dyDescent="0.3">
      <c r="A2007" s="146"/>
      <c r="B2007" s="357" t="s">
        <v>194</v>
      </c>
      <c r="C2007" s="360">
        <v>126</v>
      </c>
      <c r="D2007" s="357">
        <v>8.1</v>
      </c>
      <c r="E2007" s="357">
        <v>18.600000000000001</v>
      </c>
      <c r="F2007" s="357">
        <v>150.66</v>
      </c>
      <c r="G2007" s="357">
        <v>180.18935999999999</v>
      </c>
      <c r="H2007" s="360" t="s">
        <v>618</v>
      </c>
      <c r="I2007" s="354" t="s">
        <v>14</v>
      </c>
      <c r="J2007" s="354" t="s">
        <v>320</v>
      </c>
      <c r="K2007" s="157" t="s">
        <v>772</v>
      </c>
      <c r="L2007" s="159"/>
    </row>
    <row r="2008" spans="1:12" s="151" customFormat="1" ht="12.6" customHeight="1" x14ac:dyDescent="0.3">
      <c r="A2008" s="146"/>
      <c r="B2008" s="358"/>
      <c r="C2008" s="361"/>
      <c r="D2008" s="358"/>
      <c r="E2008" s="358"/>
      <c r="F2008" s="358"/>
      <c r="G2008" s="358"/>
      <c r="H2008" s="361"/>
      <c r="I2008" s="355"/>
      <c r="J2008" s="355"/>
      <c r="K2008" s="157" t="s">
        <v>773</v>
      </c>
      <c r="L2008" s="159"/>
    </row>
    <row r="2009" spans="1:12" s="151" customFormat="1" ht="12.6" customHeight="1" x14ac:dyDescent="0.3">
      <c r="A2009" s="146"/>
      <c r="B2009" s="358"/>
      <c r="C2009" s="361"/>
      <c r="D2009" s="358"/>
      <c r="E2009" s="358"/>
      <c r="F2009" s="358"/>
      <c r="G2009" s="358"/>
      <c r="H2009" s="361"/>
      <c r="I2009" s="355"/>
      <c r="J2009" s="355"/>
      <c r="K2009" s="157" t="s">
        <v>774</v>
      </c>
      <c r="L2009" s="159"/>
    </row>
    <row r="2010" spans="1:12" s="151" customFormat="1" ht="12.6" customHeight="1" x14ac:dyDescent="0.3">
      <c r="A2010" s="146"/>
      <c r="B2010" s="358"/>
      <c r="C2010" s="361"/>
      <c r="D2010" s="358"/>
      <c r="E2010" s="358"/>
      <c r="F2010" s="358"/>
      <c r="G2010" s="358"/>
      <c r="H2010" s="361"/>
      <c r="I2010" s="355"/>
      <c r="J2010" s="355"/>
      <c r="K2010" s="157" t="s">
        <v>775</v>
      </c>
      <c r="L2010" s="159"/>
    </row>
    <row r="2011" spans="1:12" s="151" customFormat="1" ht="12.6" customHeight="1" x14ac:dyDescent="0.3">
      <c r="A2011" s="146"/>
      <c r="B2011" s="358"/>
      <c r="C2011" s="361"/>
      <c r="D2011" s="358"/>
      <c r="E2011" s="358"/>
      <c r="F2011" s="358"/>
      <c r="G2011" s="358"/>
      <c r="H2011" s="361"/>
      <c r="I2011" s="355"/>
      <c r="J2011" s="355"/>
      <c r="K2011" s="157" t="s">
        <v>776</v>
      </c>
      <c r="L2011" s="159"/>
    </row>
    <row r="2012" spans="1:12" s="151" customFormat="1" ht="12.6" customHeight="1" x14ac:dyDescent="0.3">
      <c r="A2012" s="146"/>
      <c r="B2012" s="359"/>
      <c r="C2012" s="362"/>
      <c r="D2012" s="359"/>
      <c r="E2012" s="359"/>
      <c r="F2012" s="359"/>
      <c r="G2012" s="359"/>
      <c r="H2012" s="362"/>
      <c r="I2012" s="356"/>
      <c r="J2012" s="356"/>
      <c r="K2012" s="157" t="s">
        <v>777</v>
      </c>
      <c r="L2012" s="159"/>
    </row>
    <row r="2013" spans="1:12" s="151" customFormat="1" ht="12.6" customHeight="1" x14ac:dyDescent="0.3">
      <c r="A2013" s="146"/>
      <c r="B2013" s="146"/>
      <c r="C2013" s="147"/>
      <c r="D2013" s="148"/>
      <c r="E2013" s="148"/>
      <c r="F2013" s="148"/>
      <c r="G2013" s="149"/>
      <c r="H2013" s="150"/>
      <c r="I2013" s="149"/>
      <c r="J2013" s="158"/>
      <c r="K2013" s="157"/>
      <c r="L2013" s="159"/>
    </row>
    <row r="2014" spans="1:12" s="151" customFormat="1" ht="12.6" customHeight="1" x14ac:dyDescent="0.3">
      <c r="A2014" s="146"/>
      <c r="B2014" s="357" t="s">
        <v>194</v>
      </c>
      <c r="C2014" s="360">
        <v>127</v>
      </c>
      <c r="D2014" s="357">
        <v>8.1</v>
      </c>
      <c r="E2014" s="357">
        <v>18.600000000000001</v>
      </c>
      <c r="F2014" s="357">
        <v>150.66</v>
      </c>
      <c r="G2014" s="357">
        <v>180.18935999999999</v>
      </c>
      <c r="H2014" s="360" t="s">
        <v>619</v>
      </c>
      <c r="I2014" s="354" t="s">
        <v>14</v>
      </c>
      <c r="J2014" s="354" t="s">
        <v>320</v>
      </c>
      <c r="K2014" s="157" t="s">
        <v>772</v>
      </c>
      <c r="L2014" s="159"/>
    </row>
    <row r="2015" spans="1:12" s="151" customFormat="1" ht="12.6" customHeight="1" x14ac:dyDescent="0.3">
      <c r="A2015" s="146"/>
      <c r="B2015" s="358"/>
      <c r="C2015" s="361"/>
      <c r="D2015" s="358"/>
      <c r="E2015" s="358"/>
      <c r="F2015" s="358"/>
      <c r="G2015" s="358"/>
      <c r="H2015" s="361"/>
      <c r="I2015" s="355"/>
      <c r="J2015" s="355"/>
      <c r="K2015" s="157" t="s">
        <v>773</v>
      </c>
      <c r="L2015" s="159"/>
    </row>
    <row r="2016" spans="1:12" s="151" customFormat="1" ht="12.6" customHeight="1" x14ac:dyDescent="0.3">
      <c r="A2016" s="146"/>
      <c r="B2016" s="358"/>
      <c r="C2016" s="361"/>
      <c r="D2016" s="358"/>
      <c r="E2016" s="358"/>
      <c r="F2016" s="358"/>
      <c r="G2016" s="358"/>
      <c r="H2016" s="361"/>
      <c r="I2016" s="355"/>
      <c r="J2016" s="355"/>
      <c r="K2016" s="157" t="s">
        <v>774</v>
      </c>
      <c r="L2016" s="159"/>
    </row>
    <row r="2017" spans="1:12" s="151" customFormat="1" ht="12.6" customHeight="1" x14ac:dyDescent="0.3">
      <c r="A2017" s="146"/>
      <c r="B2017" s="358"/>
      <c r="C2017" s="361"/>
      <c r="D2017" s="358"/>
      <c r="E2017" s="358"/>
      <c r="F2017" s="358"/>
      <c r="G2017" s="358"/>
      <c r="H2017" s="361"/>
      <c r="I2017" s="355"/>
      <c r="J2017" s="355"/>
      <c r="K2017" s="157" t="s">
        <v>775</v>
      </c>
      <c r="L2017" s="159"/>
    </row>
    <row r="2018" spans="1:12" s="151" customFormat="1" ht="12.6" customHeight="1" x14ac:dyDescent="0.3">
      <c r="A2018" s="146"/>
      <c r="B2018" s="358"/>
      <c r="C2018" s="361"/>
      <c r="D2018" s="358"/>
      <c r="E2018" s="358"/>
      <c r="F2018" s="358"/>
      <c r="G2018" s="358"/>
      <c r="H2018" s="361"/>
      <c r="I2018" s="355"/>
      <c r="J2018" s="355"/>
      <c r="K2018" s="157" t="s">
        <v>776</v>
      </c>
      <c r="L2018" s="159"/>
    </row>
    <row r="2019" spans="1:12" s="151" customFormat="1" ht="12.6" customHeight="1" x14ac:dyDescent="0.3">
      <c r="A2019" s="146"/>
      <c r="B2019" s="359"/>
      <c r="C2019" s="362"/>
      <c r="D2019" s="359"/>
      <c r="E2019" s="359"/>
      <c r="F2019" s="359"/>
      <c r="G2019" s="359"/>
      <c r="H2019" s="362"/>
      <c r="I2019" s="356"/>
      <c r="J2019" s="356"/>
      <c r="K2019" s="157" t="s">
        <v>777</v>
      </c>
      <c r="L2019" s="159"/>
    </row>
    <row r="2020" spans="1:12" s="151" customFormat="1" ht="12.6" customHeight="1" x14ac:dyDescent="0.3">
      <c r="A2020" s="146"/>
      <c r="B2020" s="146"/>
      <c r="C2020" s="147"/>
      <c r="D2020" s="148"/>
      <c r="E2020" s="148"/>
      <c r="F2020" s="148"/>
      <c r="G2020" s="149"/>
      <c r="H2020" s="150"/>
      <c r="I2020" s="149"/>
      <c r="J2020" s="158"/>
      <c r="K2020" s="157"/>
      <c r="L2020" s="159"/>
    </row>
    <row r="2021" spans="1:12" s="151" customFormat="1" ht="12.6" customHeight="1" x14ac:dyDescent="0.3">
      <c r="A2021" s="146"/>
      <c r="B2021" s="357" t="s">
        <v>194</v>
      </c>
      <c r="C2021" s="360">
        <v>128</v>
      </c>
      <c r="D2021" s="357">
        <v>8.1</v>
      </c>
      <c r="E2021" s="357">
        <v>18.600000000000001</v>
      </c>
      <c r="F2021" s="357">
        <v>150.66</v>
      </c>
      <c r="G2021" s="357">
        <v>180.18935999999999</v>
      </c>
      <c r="H2021" s="360" t="s">
        <v>620</v>
      </c>
      <c r="I2021" s="354" t="s">
        <v>14</v>
      </c>
      <c r="J2021" s="354" t="s">
        <v>320</v>
      </c>
      <c r="K2021" s="157" t="s">
        <v>772</v>
      </c>
      <c r="L2021" s="159"/>
    </row>
    <row r="2022" spans="1:12" s="151" customFormat="1" ht="12.6" customHeight="1" x14ac:dyDescent="0.3">
      <c r="A2022" s="146"/>
      <c r="B2022" s="358"/>
      <c r="C2022" s="361"/>
      <c r="D2022" s="358"/>
      <c r="E2022" s="358"/>
      <c r="F2022" s="358"/>
      <c r="G2022" s="358"/>
      <c r="H2022" s="361"/>
      <c r="I2022" s="355"/>
      <c r="J2022" s="355"/>
      <c r="K2022" s="157" t="s">
        <v>773</v>
      </c>
      <c r="L2022" s="159"/>
    </row>
    <row r="2023" spans="1:12" s="151" customFormat="1" ht="12.6" customHeight="1" x14ac:dyDescent="0.3">
      <c r="A2023" s="146"/>
      <c r="B2023" s="358"/>
      <c r="C2023" s="361"/>
      <c r="D2023" s="358"/>
      <c r="E2023" s="358"/>
      <c r="F2023" s="358"/>
      <c r="G2023" s="358"/>
      <c r="H2023" s="361"/>
      <c r="I2023" s="355"/>
      <c r="J2023" s="355"/>
      <c r="K2023" s="157" t="s">
        <v>774</v>
      </c>
      <c r="L2023" s="159"/>
    </row>
    <row r="2024" spans="1:12" s="151" customFormat="1" ht="12.6" customHeight="1" x14ac:dyDescent="0.3">
      <c r="A2024" s="146"/>
      <c r="B2024" s="358"/>
      <c r="C2024" s="361"/>
      <c r="D2024" s="358"/>
      <c r="E2024" s="358"/>
      <c r="F2024" s="358"/>
      <c r="G2024" s="358"/>
      <c r="H2024" s="361"/>
      <c r="I2024" s="355"/>
      <c r="J2024" s="355"/>
      <c r="K2024" s="157" t="s">
        <v>775</v>
      </c>
      <c r="L2024" s="159"/>
    </row>
    <row r="2025" spans="1:12" s="151" customFormat="1" ht="12.6" customHeight="1" x14ac:dyDescent="0.3">
      <c r="A2025" s="146"/>
      <c r="B2025" s="358"/>
      <c r="C2025" s="361"/>
      <c r="D2025" s="358"/>
      <c r="E2025" s="358"/>
      <c r="F2025" s="358"/>
      <c r="G2025" s="358"/>
      <c r="H2025" s="361"/>
      <c r="I2025" s="355"/>
      <c r="J2025" s="355"/>
      <c r="K2025" s="157" t="s">
        <v>776</v>
      </c>
      <c r="L2025" s="159"/>
    </row>
    <row r="2026" spans="1:12" s="151" customFormat="1" ht="12.6" customHeight="1" x14ac:dyDescent="0.3">
      <c r="A2026" s="146"/>
      <c r="B2026" s="359"/>
      <c r="C2026" s="362"/>
      <c r="D2026" s="359"/>
      <c r="E2026" s="359"/>
      <c r="F2026" s="359"/>
      <c r="G2026" s="359"/>
      <c r="H2026" s="362"/>
      <c r="I2026" s="356"/>
      <c r="J2026" s="356"/>
      <c r="K2026" s="157" t="s">
        <v>777</v>
      </c>
      <c r="L2026" s="159"/>
    </row>
    <row r="2027" spans="1:12" s="151" customFormat="1" ht="12.6" customHeight="1" x14ac:dyDescent="0.3">
      <c r="A2027" s="146"/>
      <c r="B2027" s="146"/>
      <c r="C2027" s="147"/>
      <c r="D2027" s="148"/>
      <c r="E2027" s="148"/>
      <c r="F2027" s="148"/>
      <c r="G2027" s="149"/>
      <c r="H2027" s="150"/>
      <c r="I2027" s="149"/>
      <c r="J2027" s="158"/>
      <c r="K2027" s="157"/>
      <c r="L2027" s="159"/>
    </row>
    <row r="2028" spans="1:12" s="151" customFormat="1" ht="12.6" customHeight="1" x14ac:dyDescent="0.3">
      <c r="A2028" s="146"/>
      <c r="B2028" s="357" t="s">
        <v>194</v>
      </c>
      <c r="C2028" s="360">
        <v>129</v>
      </c>
      <c r="D2028" s="357">
        <v>8.1</v>
      </c>
      <c r="E2028" s="357">
        <v>18.600000000000001</v>
      </c>
      <c r="F2028" s="357">
        <v>150.66</v>
      </c>
      <c r="G2028" s="357">
        <v>180.18935999999999</v>
      </c>
      <c r="H2028" s="360" t="s">
        <v>621</v>
      </c>
      <c r="I2028" s="354" t="s">
        <v>14</v>
      </c>
      <c r="J2028" s="354" t="s">
        <v>320</v>
      </c>
      <c r="K2028" s="157" t="s">
        <v>772</v>
      </c>
      <c r="L2028" s="159"/>
    </row>
    <row r="2029" spans="1:12" s="151" customFormat="1" ht="12.6" customHeight="1" x14ac:dyDescent="0.3">
      <c r="A2029" s="146"/>
      <c r="B2029" s="358"/>
      <c r="C2029" s="361"/>
      <c r="D2029" s="358"/>
      <c r="E2029" s="358"/>
      <c r="F2029" s="358"/>
      <c r="G2029" s="358"/>
      <c r="H2029" s="361"/>
      <c r="I2029" s="355"/>
      <c r="J2029" s="355"/>
      <c r="K2029" s="157" t="s">
        <v>773</v>
      </c>
      <c r="L2029" s="159"/>
    </row>
    <row r="2030" spans="1:12" s="151" customFormat="1" ht="12.6" customHeight="1" x14ac:dyDescent="0.3">
      <c r="A2030" s="146"/>
      <c r="B2030" s="358"/>
      <c r="C2030" s="361"/>
      <c r="D2030" s="358"/>
      <c r="E2030" s="358"/>
      <c r="F2030" s="358"/>
      <c r="G2030" s="358"/>
      <c r="H2030" s="361"/>
      <c r="I2030" s="355"/>
      <c r="J2030" s="355"/>
      <c r="K2030" s="157" t="s">
        <v>774</v>
      </c>
      <c r="L2030" s="159"/>
    </row>
    <row r="2031" spans="1:12" s="151" customFormat="1" ht="12.6" customHeight="1" x14ac:dyDescent="0.3">
      <c r="A2031" s="146"/>
      <c r="B2031" s="358"/>
      <c r="C2031" s="361"/>
      <c r="D2031" s="358"/>
      <c r="E2031" s="358"/>
      <c r="F2031" s="358"/>
      <c r="G2031" s="358"/>
      <c r="H2031" s="361"/>
      <c r="I2031" s="355"/>
      <c r="J2031" s="355"/>
      <c r="K2031" s="157" t="s">
        <v>775</v>
      </c>
      <c r="L2031" s="159"/>
    </row>
    <row r="2032" spans="1:12" s="151" customFormat="1" ht="12.6" customHeight="1" x14ac:dyDescent="0.3">
      <c r="A2032" s="146"/>
      <c r="B2032" s="358"/>
      <c r="C2032" s="361"/>
      <c r="D2032" s="358"/>
      <c r="E2032" s="358"/>
      <c r="F2032" s="358"/>
      <c r="G2032" s="358"/>
      <c r="H2032" s="361"/>
      <c r="I2032" s="355"/>
      <c r="J2032" s="355"/>
      <c r="K2032" s="157" t="s">
        <v>776</v>
      </c>
      <c r="L2032" s="159"/>
    </row>
    <row r="2033" spans="1:12" s="151" customFormat="1" ht="12.6" customHeight="1" x14ac:dyDescent="0.3">
      <c r="A2033" s="146"/>
      <c r="B2033" s="359"/>
      <c r="C2033" s="362"/>
      <c r="D2033" s="359"/>
      <c r="E2033" s="359"/>
      <c r="F2033" s="359"/>
      <c r="G2033" s="359"/>
      <c r="H2033" s="362"/>
      <c r="I2033" s="356"/>
      <c r="J2033" s="356"/>
      <c r="K2033" s="157" t="s">
        <v>777</v>
      </c>
      <c r="L2033" s="159"/>
    </row>
    <row r="2034" spans="1:12" s="151" customFormat="1" ht="12.6" customHeight="1" x14ac:dyDescent="0.3">
      <c r="A2034" s="146"/>
      <c r="B2034" s="146"/>
      <c r="C2034" s="147"/>
      <c r="D2034" s="148"/>
      <c r="E2034" s="148"/>
      <c r="F2034" s="148"/>
      <c r="G2034" s="149"/>
      <c r="H2034" s="150"/>
      <c r="I2034" s="149"/>
      <c r="J2034" s="158"/>
      <c r="K2034" s="157"/>
      <c r="L2034" s="159"/>
    </row>
    <row r="2035" spans="1:12" s="151" customFormat="1" ht="12.6" customHeight="1" x14ac:dyDescent="0.3">
      <c r="A2035" s="146"/>
      <c r="B2035" s="357" t="s">
        <v>194</v>
      </c>
      <c r="C2035" s="360">
        <v>130</v>
      </c>
      <c r="D2035" s="357">
        <v>8.1</v>
      </c>
      <c r="E2035" s="357">
        <v>18.600000000000001</v>
      </c>
      <c r="F2035" s="357">
        <v>150.66</v>
      </c>
      <c r="G2035" s="357">
        <v>180.18935999999999</v>
      </c>
      <c r="H2035" s="360" t="s">
        <v>622</v>
      </c>
      <c r="I2035" s="354" t="s">
        <v>14</v>
      </c>
      <c r="J2035" s="354" t="s">
        <v>320</v>
      </c>
      <c r="K2035" s="157" t="s">
        <v>772</v>
      </c>
      <c r="L2035" s="159"/>
    </row>
    <row r="2036" spans="1:12" s="151" customFormat="1" ht="12.6" customHeight="1" x14ac:dyDescent="0.3">
      <c r="A2036" s="146"/>
      <c r="B2036" s="358"/>
      <c r="C2036" s="361"/>
      <c r="D2036" s="358"/>
      <c r="E2036" s="358"/>
      <c r="F2036" s="358"/>
      <c r="G2036" s="358"/>
      <c r="H2036" s="361"/>
      <c r="I2036" s="355"/>
      <c r="J2036" s="355"/>
      <c r="K2036" s="157" t="s">
        <v>773</v>
      </c>
      <c r="L2036" s="159"/>
    </row>
    <row r="2037" spans="1:12" s="151" customFormat="1" ht="12.6" customHeight="1" x14ac:dyDescent="0.3">
      <c r="A2037" s="146"/>
      <c r="B2037" s="358"/>
      <c r="C2037" s="361"/>
      <c r="D2037" s="358"/>
      <c r="E2037" s="358"/>
      <c r="F2037" s="358"/>
      <c r="G2037" s="358"/>
      <c r="H2037" s="361"/>
      <c r="I2037" s="355"/>
      <c r="J2037" s="355"/>
      <c r="K2037" s="157" t="s">
        <v>774</v>
      </c>
      <c r="L2037" s="159"/>
    </row>
    <row r="2038" spans="1:12" s="151" customFormat="1" ht="12.6" customHeight="1" x14ac:dyDescent="0.3">
      <c r="A2038" s="146"/>
      <c r="B2038" s="358"/>
      <c r="C2038" s="361"/>
      <c r="D2038" s="358"/>
      <c r="E2038" s="358"/>
      <c r="F2038" s="358"/>
      <c r="G2038" s="358"/>
      <c r="H2038" s="361"/>
      <c r="I2038" s="355"/>
      <c r="J2038" s="355"/>
      <c r="K2038" s="157" t="s">
        <v>775</v>
      </c>
      <c r="L2038" s="159"/>
    </row>
    <row r="2039" spans="1:12" s="151" customFormat="1" ht="12.6" customHeight="1" x14ac:dyDescent="0.3">
      <c r="A2039" s="146"/>
      <c r="B2039" s="358"/>
      <c r="C2039" s="361"/>
      <c r="D2039" s="358"/>
      <c r="E2039" s="358"/>
      <c r="F2039" s="358"/>
      <c r="G2039" s="358"/>
      <c r="H2039" s="361"/>
      <c r="I2039" s="355"/>
      <c r="J2039" s="355"/>
      <c r="K2039" s="157" t="s">
        <v>776</v>
      </c>
      <c r="L2039" s="159"/>
    </row>
    <row r="2040" spans="1:12" s="151" customFormat="1" ht="12.6" customHeight="1" x14ac:dyDescent="0.3">
      <c r="A2040" s="146"/>
      <c r="B2040" s="359"/>
      <c r="C2040" s="362"/>
      <c r="D2040" s="359"/>
      <c r="E2040" s="359"/>
      <c r="F2040" s="359"/>
      <c r="G2040" s="359"/>
      <c r="H2040" s="362"/>
      <c r="I2040" s="356"/>
      <c r="J2040" s="356"/>
      <c r="K2040" s="157" t="s">
        <v>777</v>
      </c>
      <c r="L2040" s="159"/>
    </row>
    <row r="2041" spans="1:12" s="151" customFormat="1" ht="12.6" customHeight="1" x14ac:dyDescent="0.3">
      <c r="A2041" s="146"/>
      <c r="B2041" s="146"/>
      <c r="C2041" s="147"/>
      <c r="D2041" s="148"/>
      <c r="E2041" s="148"/>
      <c r="F2041" s="148"/>
      <c r="G2041" s="149"/>
      <c r="H2041" s="150"/>
      <c r="I2041" s="149"/>
      <c r="J2041" s="158"/>
      <c r="K2041" s="157"/>
      <c r="L2041" s="159"/>
    </row>
    <row r="2042" spans="1:12" s="151" customFormat="1" ht="12.6" customHeight="1" x14ac:dyDescent="0.3">
      <c r="A2042" s="146"/>
      <c r="B2042" s="357" t="s">
        <v>194</v>
      </c>
      <c r="C2042" s="360">
        <v>131</v>
      </c>
      <c r="D2042" s="357">
        <v>8.1</v>
      </c>
      <c r="E2042" s="357">
        <v>18.600000000000001</v>
      </c>
      <c r="F2042" s="357">
        <v>150.66</v>
      </c>
      <c r="G2042" s="357">
        <v>180.18935999999999</v>
      </c>
      <c r="H2042" s="360" t="s">
        <v>623</v>
      </c>
      <c r="I2042" s="354" t="s">
        <v>14</v>
      </c>
      <c r="J2042" s="354" t="s">
        <v>320</v>
      </c>
      <c r="K2042" s="157" t="s">
        <v>772</v>
      </c>
      <c r="L2042" s="159"/>
    </row>
    <row r="2043" spans="1:12" s="151" customFormat="1" ht="12.6" customHeight="1" x14ac:dyDescent="0.3">
      <c r="A2043" s="146"/>
      <c r="B2043" s="358"/>
      <c r="C2043" s="361"/>
      <c r="D2043" s="358"/>
      <c r="E2043" s="358"/>
      <c r="F2043" s="358"/>
      <c r="G2043" s="358"/>
      <c r="H2043" s="361"/>
      <c r="I2043" s="355"/>
      <c r="J2043" s="355"/>
      <c r="K2043" s="157" t="s">
        <v>773</v>
      </c>
      <c r="L2043" s="159"/>
    </row>
    <row r="2044" spans="1:12" s="151" customFormat="1" ht="12.6" customHeight="1" x14ac:dyDescent="0.3">
      <c r="A2044" s="146"/>
      <c r="B2044" s="358"/>
      <c r="C2044" s="361"/>
      <c r="D2044" s="358"/>
      <c r="E2044" s="358"/>
      <c r="F2044" s="358"/>
      <c r="G2044" s="358"/>
      <c r="H2044" s="361"/>
      <c r="I2044" s="355"/>
      <c r="J2044" s="355"/>
      <c r="K2044" s="157" t="s">
        <v>774</v>
      </c>
      <c r="L2044" s="159"/>
    </row>
    <row r="2045" spans="1:12" s="151" customFormat="1" ht="12.6" customHeight="1" x14ac:dyDescent="0.3">
      <c r="A2045" s="146"/>
      <c r="B2045" s="358"/>
      <c r="C2045" s="361"/>
      <c r="D2045" s="358"/>
      <c r="E2045" s="358"/>
      <c r="F2045" s="358"/>
      <c r="G2045" s="358"/>
      <c r="H2045" s="361"/>
      <c r="I2045" s="355"/>
      <c r="J2045" s="355"/>
      <c r="K2045" s="157" t="s">
        <v>775</v>
      </c>
      <c r="L2045" s="159"/>
    </row>
    <row r="2046" spans="1:12" s="151" customFormat="1" ht="12.6" customHeight="1" x14ac:dyDescent="0.3">
      <c r="A2046" s="146"/>
      <c r="B2046" s="358"/>
      <c r="C2046" s="361"/>
      <c r="D2046" s="358"/>
      <c r="E2046" s="358"/>
      <c r="F2046" s="358"/>
      <c r="G2046" s="358"/>
      <c r="H2046" s="361"/>
      <c r="I2046" s="355"/>
      <c r="J2046" s="355"/>
      <c r="K2046" s="157" t="s">
        <v>776</v>
      </c>
      <c r="L2046" s="159"/>
    </row>
    <row r="2047" spans="1:12" s="151" customFormat="1" ht="12.6" customHeight="1" x14ac:dyDescent="0.3">
      <c r="A2047" s="146"/>
      <c r="B2047" s="359"/>
      <c r="C2047" s="362"/>
      <c r="D2047" s="359"/>
      <c r="E2047" s="359"/>
      <c r="F2047" s="359"/>
      <c r="G2047" s="359"/>
      <c r="H2047" s="362"/>
      <c r="I2047" s="356"/>
      <c r="J2047" s="356"/>
      <c r="K2047" s="157" t="s">
        <v>777</v>
      </c>
      <c r="L2047" s="159"/>
    </row>
    <row r="2048" spans="1:12" s="151" customFormat="1" ht="12.6" customHeight="1" x14ac:dyDescent="0.3">
      <c r="A2048" s="146"/>
      <c r="B2048" s="146"/>
      <c r="C2048" s="147"/>
      <c r="D2048" s="148"/>
      <c r="E2048" s="148"/>
      <c r="F2048" s="148"/>
      <c r="G2048" s="149"/>
      <c r="H2048" s="150"/>
      <c r="I2048" s="149"/>
      <c r="J2048" s="158"/>
      <c r="K2048" s="157"/>
      <c r="L2048" s="159"/>
    </row>
    <row r="2049" spans="1:12" s="151" customFormat="1" ht="12.6" customHeight="1" x14ac:dyDescent="0.3">
      <c r="A2049" s="146"/>
      <c r="B2049" s="357" t="s">
        <v>194</v>
      </c>
      <c r="C2049" s="360">
        <v>132</v>
      </c>
      <c r="D2049" s="357">
        <v>8.1</v>
      </c>
      <c r="E2049" s="357">
        <v>18.600000000000001</v>
      </c>
      <c r="F2049" s="357">
        <v>150.66</v>
      </c>
      <c r="G2049" s="357">
        <v>180.18935999999999</v>
      </c>
      <c r="H2049" s="360" t="s">
        <v>624</v>
      </c>
      <c r="I2049" s="354" t="s">
        <v>14</v>
      </c>
      <c r="J2049" s="354" t="s">
        <v>320</v>
      </c>
      <c r="K2049" s="157" t="s">
        <v>772</v>
      </c>
      <c r="L2049" s="159"/>
    </row>
    <row r="2050" spans="1:12" s="151" customFormat="1" ht="12.6" customHeight="1" x14ac:dyDescent="0.3">
      <c r="A2050" s="146"/>
      <c r="B2050" s="358"/>
      <c r="C2050" s="361"/>
      <c r="D2050" s="358"/>
      <c r="E2050" s="358"/>
      <c r="F2050" s="358"/>
      <c r="G2050" s="358"/>
      <c r="H2050" s="361"/>
      <c r="I2050" s="355"/>
      <c r="J2050" s="355"/>
      <c r="K2050" s="157" t="s">
        <v>773</v>
      </c>
      <c r="L2050" s="159"/>
    </row>
    <row r="2051" spans="1:12" s="151" customFormat="1" ht="12.6" customHeight="1" x14ac:dyDescent="0.3">
      <c r="A2051" s="146"/>
      <c r="B2051" s="358"/>
      <c r="C2051" s="361"/>
      <c r="D2051" s="358"/>
      <c r="E2051" s="358"/>
      <c r="F2051" s="358"/>
      <c r="G2051" s="358"/>
      <c r="H2051" s="361"/>
      <c r="I2051" s="355"/>
      <c r="J2051" s="355"/>
      <c r="K2051" s="157" t="s">
        <v>774</v>
      </c>
      <c r="L2051" s="159"/>
    </row>
    <row r="2052" spans="1:12" s="151" customFormat="1" ht="12.6" customHeight="1" x14ac:dyDescent="0.3">
      <c r="A2052" s="146"/>
      <c r="B2052" s="358"/>
      <c r="C2052" s="361"/>
      <c r="D2052" s="358"/>
      <c r="E2052" s="358"/>
      <c r="F2052" s="358"/>
      <c r="G2052" s="358"/>
      <c r="H2052" s="361"/>
      <c r="I2052" s="355"/>
      <c r="J2052" s="355"/>
      <c r="K2052" s="157" t="s">
        <v>775</v>
      </c>
      <c r="L2052" s="159"/>
    </row>
    <row r="2053" spans="1:12" s="151" customFormat="1" ht="12.6" customHeight="1" x14ac:dyDescent="0.3">
      <c r="A2053" s="146"/>
      <c r="B2053" s="358"/>
      <c r="C2053" s="361"/>
      <c r="D2053" s="358"/>
      <c r="E2053" s="358"/>
      <c r="F2053" s="358"/>
      <c r="G2053" s="358"/>
      <c r="H2053" s="361"/>
      <c r="I2053" s="355"/>
      <c r="J2053" s="355"/>
      <c r="K2053" s="157" t="s">
        <v>776</v>
      </c>
      <c r="L2053" s="159"/>
    </row>
    <row r="2054" spans="1:12" s="151" customFormat="1" ht="12.6" customHeight="1" x14ac:dyDescent="0.3">
      <c r="A2054" s="146"/>
      <c r="B2054" s="359"/>
      <c r="C2054" s="362"/>
      <c r="D2054" s="359"/>
      <c r="E2054" s="359"/>
      <c r="F2054" s="359"/>
      <c r="G2054" s="359"/>
      <c r="H2054" s="362"/>
      <c r="I2054" s="356"/>
      <c r="J2054" s="356"/>
      <c r="K2054" s="157" t="s">
        <v>777</v>
      </c>
      <c r="L2054" s="159"/>
    </row>
    <row r="2055" spans="1:12" s="151" customFormat="1" ht="12.6" customHeight="1" x14ac:dyDescent="0.3">
      <c r="A2055" s="146"/>
      <c r="B2055" s="146"/>
      <c r="C2055" s="147"/>
      <c r="D2055" s="148"/>
      <c r="E2055" s="148"/>
      <c r="F2055" s="148"/>
      <c r="G2055" s="149"/>
      <c r="H2055" s="150"/>
      <c r="I2055" s="149"/>
      <c r="J2055" s="158"/>
      <c r="K2055" s="157"/>
      <c r="L2055" s="159"/>
    </row>
    <row r="2056" spans="1:12" s="151" customFormat="1" ht="12.6" customHeight="1" x14ac:dyDescent="0.3">
      <c r="A2056" s="146"/>
      <c r="B2056" s="357" t="s">
        <v>194</v>
      </c>
      <c r="C2056" s="360">
        <v>133</v>
      </c>
      <c r="D2056" s="357">
        <v>8.1</v>
      </c>
      <c r="E2056" s="357">
        <v>18.600000000000001</v>
      </c>
      <c r="F2056" s="357">
        <v>150.66</v>
      </c>
      <c r="G2056" s="357">
        <v>180.18935999999999</v>
      </c>
      <c r="H2056" s="360" t="s">
        <v>625</v>
      </c>
      <c r="I2056" s="354" t="s">
        <v>14</v>
      </c>
      <c r="J2056" s="354" t="s">
        <v>320</v>
      </c>
      <c r="K2056" s="157" t="s">
        <v>772</v>
      </c>
      <c r="L2056" s="159"/>
    </row>
    <row r="2057" spans="1:12" s="151" customFormat="1" ht="12.6" customHeight="1" x14ac:dyDescent="0.3">
      <c r="A2057" s="146"/>
      <c r="B2057" s="358"/>
      <c r="C2057" s="361"/>
      <c r="D2057" s="358"/>
      <c r="E2057" s="358"/>
      <c r="F2057" s="358"/>
      <c r="G2057" s="358"/>
      <c r="H2057" s="361"/>
      <c r="I2057" s="355"/>
      <c r="J2057" s="355"/>
      <c r="K2057" s="157" t="s">
        <v>773</v>
      </c>
      <c r="L2057" s="159"/>
    </row>
    <row r="2058" spans="1:12" s="151" customFormat="1" ht="12.6" customHeight="1" x14ac:dyDescent="0.3">
      <c r="A2058" s="146"/>
      <c r="B2058" s="358"/>
      <c r="C2058" s="361"/>
      <c r="D2058" s="358"/>
      <c r="E2058" s="358"/>
      <c r="F2058" s="358"/>
      <c r="G2058" s="358"/>
      <c r="H2058" s="361"/>
      <c r="I2058" s="355"/>
      <c r="J2058" s="355"/>
      <c r="K2058" s="157" t="s">
        <v>774</v>
      </c>
      <c r="L2058" s="159"/>
    </row>
    <row r="2059" spans="1:12" s="151" customFormat="1" ht="12.6" customHeight="1" x14ac:dyDescent="0.3">
      <c r="A2059" s="146"/>
      <c r="B2059" s="358"/>
      <c r="C2059" s="361"/>
      <c r="D2059" s="358"/>
      <c r="E2059" s="358"/>
      <c r="F2059" s="358"/>
      <c r="G2059" s="358"/>
      <c r="H2059" s="361"/>
      <c r="I2059" s="355"/>
      <c r="J2059" s="355"/>
      <c r="K2059" s="157" t="s">
        <v>775</v>
      </c>
      <c r="L2059" s="159"/>
    </row>
    <row r="2060" spans="1:12" s="151" customFormat="1" ht="12.6" customHeight="1" x14ac:dyDescent="0.3">
      <c r="A2060" s="146"/>
      <c r="B2060" s="358"/>
      <c r="C2060" s="361"/>
      <c r="D2060" s="358"/>
      <c r="E2060" s="358"/>
      <c r="F2060" s="358"/>
      <c r="G2060" s="358"/>
      <c r="H2060" s="361"/>
      <c r="I2060" s="355"/>
      <c r="J2060" s="355"/>
      <c r="K2060" s="157" t="s">
        <v>776</v>
      </c>
      <c r="L2060" s="159"/>
    </row>
    <row r="2061" spans="1:12" s="151" customFormat="1" ht="12.6" customHeight="1" x14ac:dyDescent="0.3">
      <c r="A2061" s="146"/>
      <c r="B2061" s="359"/>
      <c r="C2061" s="362"/>
      <c r="D2061" s="359"/>
      <c r="E2061" s="359"/>
      <c r="F2061" s="359"/>
      <c r="G2061" s="359"/>
      <c r="H2061" s="362"/>
      <c r="I2061" s="356"/>
      <c r="J2061" s="356"/>
      <c r="K2061" s="157" t="s">
        <v>777</v>
      </c>
      <c r="L2061" s="159"/>
    </row>
    <row r="2062" spans="1:12" s="151" customFormat="1" ht="12.6" customHeight="1" x14ac:dyDescent="0.3">
      <c r="A2062" s="146"/>
      <c r="B2062" s="146"/>
      <c r="C2062" s="147"/>
      <c r="D2062" s="148"/>
      <c r="E2062" s="148"/>
      <c r="F2062" s="148"/>
      <c r="G2062" s="149"/>
      <c r="H2062" s="150"/>
      <c r="I2062" s="149"/>
      <c r="J2062" s="158"/>
      <c r="K2062" s="157"/>
      <c r="L2062" s="159"/>
    </row>
    <row r="2063" spans="1:12" s="151" customFormat="1" ht="12.6" customHeight="1" x14ac:dyDescent="0.3">
      <c r="A2063" s="146"/>
      <c r="B2063" s="357" t="s">
        <v>194</v>
      </c>
      <c r="C2063" s="360">
        <v>134</v>
      </c>
      <c r="D2063" s="357">
        <v>8.1</v>
      </c>
      <c r="E2063" s="357">
        <v>18.600000000000001</v>
      </c>
      <c r="F2063" s="357">
        <v>150.66</v>
      </c>
      <c r="G2063" s="357">
        <v>180.18935999999999</v>
      </c>
      <c r="H2063" s="360" t="s">
        <v>626</v>
      </c>
      <c r="I2063" s="354" t="s">
        <v>14</v>
      </c>
      <c r="J2063" s="354" t="s">
        <v>320</v>
      </c>
      <c r="K2063" s="157" t="s">
        <v>772</v>
      </c>
      <c r="L2063" s="159"/>
    </row>
    <row r="2064" spans="1:12" s="151" customFormat="1" ht="12.6" customHeight="1" x14ac:dyDescent="0.3">
      <c r="A2064" s="146"/>
      <c r="B2064" s="358"/>
      <c r="C2064" s="361"/>
      <c r="D2064" s="358"/>
      <c r="E2064" s="358"/>
      <c r="F2064" s="358"/>
      <c r="G2064" s="358"/>
      <c r="H2064" s="361"/>
      <c r="I2064" s="355"/>
      <c r="J2064" s="355"/>
      <c r="K2064" s="157" t="s">
        <v>773</v>
      </c>
      <c r="L2064" s="159"/>
    </row>
    <row r="2065" spans="1:12" s="151" customFormat="1" ht="12.6" customHeight="1" x14ac:dyDescent="0.3">
      <c r="A2065" s="146"/>
      <c r="B2065" s="358"/>
      <c r="C2065" s="361"/>
      <c r="D2065" s="358"/>
      <c r="E2065" s="358"/>
      <c r="F2065" s="358"/>
      <c r="G2065" s="358"/>
      <c r="H2065" s="361"/>
      <c r="I2065" s="355"/>
      <c r="J2065" s="355"/>
      <c r="K2065" s="157" t="s">
        <v>774</v>
      </c>
      <c r="L2065" s="159"/>
    </row>
    <row r="2066" spans="1:12" s="151" customFormat="1" ht="12.6" customHeight="1" x14ac:dyDescent="0.3">
      <c r="A2066" s="146"/>
      <c r="B2066" s="358"/>
      <c r="C2066" s="361"/>
      <c r="D2066" s="358"/>
      <c r="E2066" s="358"/>
      <c r="F2066" s="358"/>
      <c r="G2066" s="358"/>
      <c r="H2066" s="361"/>
      <c r="I2066" s="355"/>
      <c r="J2066" s="355"/>
      <c r="K2066" s="157" t="s">
        <v>775</v>
      </c>
      <c r="L2066" s="159"/>
    </row>
    <row r="2067" spans="1:12" s="151" customFormat="1" ht="12.6" customHeight="1" x14ac:dyDescent="0.3">
      <c r="A2067" s="146"/>
      <c r="B2067" s="358"/>
      <c r="C2067" s="361"/>
      <c r="D2067" s="358"/>
      <c r="E2067" s="358"/>
      <c r="F2067" s="358"/>
      <c r="G2067" s="358"/>
      <c r="H2067" s="361"/>
      <c r="I2067" s="355"/>
      <c r="J2067" s="355"/>
      <c r="K2067" s="157" t="s">
        <v>776</v>
      </c>
      <c r="L2067" s="159"/>
    </row>
    <row r="2068" spans="1:12" s="151" customFormat="1" ht="12.6" customHeight="1" x14ac:dyDescent="0.3">
      <c r="A2068" s="146"/>
      <c r="B2068" s="359"/>
      <c r="C2068" s="362"/>
      <c r="D2068" s="359"/>
      <c r="E2068" s="359"/>
      <c r="F2068" s="359"/>
      <c r="G2068" s="359"/>
      <c r="H2068" s="362"/>
      <c r="I2068" s="356"/>
      <c r="J2068" s="356"/>
      <c r="K2068" s="157" t="s">
        <v>777</v>
      </c>
      <c r="L2068" s="159"/>
    </row>
    <row r="2069" spans="1:12" s="151" customFormat="1" ht="12.6" customHeight="1" x14ac:dyDescent="0.3">
      <c r="A2069" s="146"/>
      <c r="B2069" s="146"/>
      <c r="C2069" s="147"/>
      <c r="D2069" s="148"/>
      <c r="E2069" s="148"/>
      <c r="F2069" s="148"/>
      <c r="G2069" s="149"/>
      <c r="H2069" s="150"/>
      <c r="I2069" s="149"/>
      <c r="J2069" s="158"/>
      <c r="K2069" s="157"/>
      <c r="L2069" s="159"/>
    </row>
    <row r="2070" spans="1:12" s="151" customFormat="1" ht="12.6" customHeight="1" x14ac:dyDescent="0.3">
      <c r="A2070" s="146"/>
      <c r="B2070" s="357" t="s">
        <v>194</v>
      </c>
      <c r="C2070" s="360">
        <v>135</v>
      </c>
      <c r="D2070" s="357">
        <v>8.1</v>
      </c>
      <c r="E2070" s="357">
        <v>18.600000000000001</v>
      </c>
      <c r="F2070" s="357">
        <v>150.66</v>
      </c>
      <c r="G2070" s="357">
        <v>180.18935999999999</v>
      </c>
      <c r="H2070" s="360" t="s">
        <v>627</v>
      </c>
      <c r="I2070" s="354" t="s">
        <v>14</v>
      </c>
      <c r="J2070" s="354" t="s">
        <v>320</v>
      </c>
      <c r="K2070" s="157" t="s">
        <v>772</v>
      </c>
      <c r="L2070" s="159"/>
    </row>
    <row r="2071" spans="1:12" s="151" customFormat="1" ht="12.6" customHeight="1" x14ac:dyDescent="0.3">
      <c r="A2071" s="146"/>
      <c r="B2071" s="358"/>
      <c r="C2071" s="361"/>
      <c r="D2071" s="358"/>
      <c r="E2071" s="358"/>
      <c r="F2071" s="358"/>
      <c r="G2071" s="358"/>
      <c r="H2071" s="361"/>
      <c r="I2071" s="355"/>
      <c r="J2071" s="355"/>
      <c r="K2071" s="157" t="s">
        <v>773</v>
      </c>
      <c r="L2071" s="159"/>
    </row>
    <row r="2072" spans="1:12" s="151" customFormat="1" ht="12.6" customHeight="1" x14ac:dyDescent="0.3">
      <c r="A2072" s="146"/>
      <c r="B2072" s="358"/>
      <c r="C2072" s="361"/>
      <c r="D2072" s="358"/>
      <c r="E2072" s="358"/>
      <c r="F2072" s="358"/>
      <c r="G2072" s="358"/>
      <c r="H2072" s="361"/>
      <c r="I2072" s="355"/>
      <c r="J2072" s="355"/>
      <c r="K2072" s="157" t="s">
        <v>774</v>
      </c>
      <c r="L2072" s="159"/>
    </row>
    <row r="2073" spans="1:12" s="151" customFormat="1" ht="12.6" customHeight="1" x14ac:dyDescent="0.3">
      <c r="A2073" s="146"/>
      <c r="B2073" s="358"/>
      <c r="C2073" s="361"/>
      <c r="D2073" s="358"/>
      <c r="E2073" s="358"/>
      <c r="F2073" s="358"/>
      <c r="G2073" s="358"/>
      <c r="H2073" s="361"/>
      <c r="I2073" s="355"/>
      <c r="J2073" s="355"/>
      <c r="K2073" s="157" t="s">
        <v>775</v>
      </c>
      <c r="L2073" s="159"/>
    </row>
    <row r="2074" spans="1:12" s="151" customFormat="1" ht="12.6" customHeight="1" x14ac:dyDescent="0.3">
      <c r="A2074" s="146"/>
      <c r="B2074" s="358"/>
      <c r="C2074" s="361"/>
      <c r="D2074" s="358"/>
      <c r="E2074" s="358"/>
      <c r="F2074" s="358"/>
      <c r="G2074" s="358"/>
      <c r="H2074" s="361"/>
      <c r="I2074" s="355"/>
      <c r="J2074" s="355"/>
      <c r="K2074" s="157" t="s">
        <v>776</v>
      </c>
      <c r="L2074" s="159"/>
    </row>
    <row r="2075" spans="1:12" s="151" customFormat="1" ht="12.6" customHeight="1" x14ac:dyDescent="0.3">
      <c r="A2075" s="146"/>
      <c r="B2075" s="359"/>
      <c r="C2075" s="362"/>
      <c r="D2075" s="359"/>
      <c r="E2075" s="359"/>
      <c r="F2075" s="359"/>
      <c r="G2075" s="359"/>
      <c r="H2075" s="362"/>
      <c r="I2075" s="356"/>
      <c r="J2075" s="356"/>
      <c r="K2075" s="157" t="s">
        <v>777</v>
      </c>
      <c r="L2075" s="159"/>
    </row>
    <row r="2076" spans="1:12" s="151" customFormat="1" ht="12.6" customHeight="1" x14ac:dyDescent="0.3">
      <c r="A2076" s="146"/>
      <c r="B2076" s="146"/>
      <c r="C2076" s="147"/>
      <c r="D2076" s="148"/>
      <c r="E2076" s="148"/>
      <c r="F2076" s="148"/>
      <c r="G2076" s="149"/>
      <c r="H2076" s="150"/>
      <c r="I2076" s="149"/>
      <c r="J2076" s="158"/>
      <c r="K2076" s="157"/>
      <c r="L2076" s="159"/>
    </row>
    <row r="2077" spans="1:12" s="151" customFormat="1" ht="12.6" customHeight="1" x14ac:dyDescent="0.3">
      <c r="A2077" s="146"/>
      <c r="B2077" s="357" t="s">
        <v>194</v>
      </c>
      <c r="C2077" s="360">
        <v>136</v>
      </c>
      <c r="D2077" s="357">
        <v>8.1</v>
      </c>
      <c r="E2077" s="357">
        <v>18.600000000000001</v>
      </c>
      <c r="F2077" s="357">
        <v>150.66</v>
      </c>
      <c r="G2077" s="357">
        <v>180.18935999999999</v>
      </c>
      <c r="H2077" s="360" t="s">
        <v>628</v>
      </c>
      <c r="I2077" s="354" t="s">
        <v>14</v>
      </c>
      <c r="J2077" s="354" t="s">
        <v>320</v>
      </c>
      <c r="K2077" s="157" t="s">
        <v>772</v>
      </c>
      <c r="L2077" s="159"/>
    </row>
    <row r="2078" spans="1:12" s="151" customFormat="1" ht="12.6" customHeight="1" x14ac:dyDescent="0.3">
      <c r="A2078" s="146"/>
      <c r="B2078" s="358"/>
      <c r="C2078" s="361"/>
      <c r="D2078" s="358"/>
      <c r="E2078" s="358"/>
      <c r="F2078" s="358"/>
      <c r="G2078" s="358"/>
      <c r="H2078" s="361"/>
      <c r="I2078" s="355"/>
      <c r="J2078" s="355"/>
      <c r="K2078" s="157" t="s">
        <v>773</v>
      </c>
      <c r="L2078" s="159"/>
    </row>
    <row r="2079" spans="1:12" s="151" customFormat="1" ht="12.6" customHeight="1" x14ac:dyDescent="0.3">
      <c r="A2079" s="146"/>
      <c r="B2079" s="358"/>
      <c r="C2079" s="361"/>
      <c r="D2079" s="358"/>
      <c r="E2079" s="358"/>
      <c r="F2079" s="358"/>
      <c r="G2079" s="358"/>
      <c r="H2079" s="361"/>
      <c r="I2079" s="355"/>
      <c r="J2079" s="355"/>
      <c r="K2079" s="157" t="s">
        <v>774</v>
      </c>
      <c r="L2079" s="159"/>
    </row>
    <row r="2080" spans="1:12" s="151" customFormat="1" ht="12.6" customHeight="1" x14ac:dyDescent="0.3">
      <c r="A2080" s="146"/>
      <c r="B2080" s="358"/>
      <c r="C2080" s="361"/>
      <c r="D2080" s="358"/>
      <c r="E2080" s="358"/>
      <c r="F2080" s="358"/>
      <c r="G2080" s="358"/>
      <c r="H2080" s="361"/>
      <c r="I2080" s="355"/>
      <c r="J2080" s="355"/>
      <c r="K2080" s="157" t="s">
        <v>775</v>
      </c>
      <c r="L2080" s="159"/>
    </row>
    <row r="2081" spans="1:12" s="151" customFormat="1" ht="12.6" customHeight="1" x14ac:dyDescent="0.3">
      <c r="A2081" s="146"/>
      <c r="B2081" s="358"/>
      <c r="C2081" s="361"/>
      <c r="D2081" s="358"/>
      <c r="E2081" s="358"/>
      <c r="F2081" s="358"/>
      <c r="G2081" s="358"/>
      <c r="H2081" s="361"/>
      <c r="I2081" s="355"/>
      <c r="J2081" s="355"/>
      <c r="K2081" s="157" t="s">
        <v>776</v>
      </c>
      <c r="L2081" s="159"/>
    </row>
    <row r="2082" spans="1:12" s="151" customFormat="1" ht="12.6" customHeight="1" x14ac:dyDescent="0.3">
      <c r="A2082" s="146"/>
      <c r="B2082" s="359"/>
      <c r="C2082" s="362"/>
      <c r="D2082" s="359"/>
      <c r="E2082" s="359"/>
      <c r="F2082" s="359"/>
      <c r="G2082" s="359"/>
      <c r="H2082" s="362"/>
      <c r="I2082" s="356"/>
      <c r="J2082" s="356"/>
      <c r="K2082" s="157" t="s">
        <v>777</v>
      </c>
      <c r="L2082" s="159"/>
    </row>
    <row r="2083" spans="1:12" s="151" customFormat="1" ht="12.6" customHeight="1" x14ac:dyDescent="0.3">
      <c r="A2083" s="146"/>
      <c r="B2083" s="146"/>
      <c r="C2083" s="147"/>
      <c r="D2083" s="148"/>
      <c r="E2083" s="148"/>
      <c r="F2083" s="148"/>
      <c r="G2083" s="149"/>
      <c r="H2083" s="150"/>
      <c r="I2083" s="149"/>
      <c r="J2083" s="158"/>
      <c r="K2083" s="157"/>
      <c r="L2083" s="159"/>
    </row>
    <row r="2084" spans="1:12" s="151" customFormat="1" ht="12.6" customHeight="1" x14ac:dyDescent="0.3">
      <c r="A2084" s="146"/>
      <c r="B2084" s="357" t="s">
        <v>194</v>
      </c>
      <c r="C2084" s="360">
        <v>137</v>
      </c>
      <c r="D2084" s="357">
        <v>8.1</v>
      </c>
      <c r="E2084" s="357">
        <v>18.600000000000001</v>
      </c>
      <c r="F2084" s="357">
        <v>150.66</v>
      </c>
      <c r="G2084" s="357">
        <v>180.18935999999999</v>
      </c>
      <c r="H2084" s="360" t="s">
        <v>629</v>
      </c>
      <c r="I2084" s="354" t="s">
        <v>14</v>
      </c>
      <c r="J2084" s="354" t="s">
        <v>320</v>
      </c>
      <c r="K2084" s="157" t="s">
        <v>772</v>
      </c>
      <c r="L2084" s="159"/>
    </row>
    <row r="2085" spans="1:12" s="151" customFormat="1" ht="12.6" customHeight="1" x14ac:dyDescent="0.3">
      <c r="A2085" s="146"/>
      <c r="B2085" s="358"/>
      <c r="C2085" s="361"/>
      <c r="D2085" s="358"/>
      <c r="E2085" s="358"/>
      <c r="F2085" s="358"/>
      <c r="G2085" s="358"/>
      <c r="H2085" s="361"/>
      <c r="I2085" s="355"/>
      <c r="J2085" s="355"/>
      <c r="K2085" s="157" t="s">
        <v>773</v>
      </c>
      <c r="L2085" s="159"/>
    </row>
    <row r="2086" spans="1:12" s="151" customFormat="1" ht="12.6" customHeight="1" x14ac:dyDescent="0.3">
      <c r="A2086" s="146"/>
      <c r="B2086" s="358"/>
      <c r="C2086" s="361"/>
      <c r="D2086" s="358"/>
      <c r="E2086" s="358"/>
      <c r="F2086" s="358"/>
      <c r="G2086" s="358"/>
      <c r="H2086" s="361"/>
      <c r="I2086" s="355"/>
      <c r="J2086" s="355"/>
      <c r="K2086" s="157" t="s">
        <v>774</v>
      </c>
      <c r="L2086" s="159"/>
    </row>
    <row r="2087" spans="1:12" s="151" customFormat="1" ht="12.6" customHeight="1" x14ac:dyDescent="0.3">
      <c r="A2087" s="146"/>
      <c r="B2087" s="358"/>
      <c r="C2087" s="361"/>
      <c r="D2087" s="358"/>
      <c r="E2087" s="358"/>
      <c r="F2087" s="358"/>
      <c r="G2087" s="358"/>
      <c r="H2087" s="361"/>
      <c r="I2087" s="355"/>
      <c r="J2087" s="355"/>
      <c r="K2087" s="157" t="s">
        <v>775</v>
      </c>
      <c r="L2087" s="159"/>
    </row>
    <row r="2088" spans="1:12" s="151" customFormat="1" ht="12.6" customHeight="1" x14ac:dyDescent="0.3">
      <c r="A2088" s="146"/>
      <c r="B2088" s="358"/>
      <c r="C2088" s="361"/>
      <c r="D2088" s="358"/>
      <c r="E2088" s="358"/>
      <c r="F2088" s="358"/>
      <c r="G2088" s="358"/>
      <c r="H2088" s="361"/>
      <c r="I2088" s="355"/>
      <c r="J2088" s="355"/>
      <c r="K2088" s="157" t="s">
        <v>776</v>
      </c>
      <c r="L2088" s="159"/>
    </row>
    <row r="2089" spans="1:12" s="151" customFormat="1" ht="12.6" customHeight="1" x14ac:dyDescent="0.3">
      <c r="A2089" s="146"/>
      <c r="B2089" s="359"/>
      <c r="C2089" s="362"/>
      <c r="D2089" s="359"/>
      <c r="E2089" s="359"/>
      <c r="F2089" s="359"/>
      <c r="G2089" s="359"/>
      <c r="H2089" s="362"/>
      <c r="I2089" s="356"/>
      <c r="J2089" s="356"/>
      <c r="K2089" s="157" t="s">
        <v>777</v>
      </c>
      <c r="L2089" s="159"/>
    </row>
    <row r="2090" spans="1:12" s="151" customFormat="1" ht="12.6" customHeight="1" x14ac:dyDescent="0.3">
      <c r="A2090" s="146"/>
      <c r="B2090" s="146"/>
      <c r="C2090" s="147"/>
      <c r="D2090" s="148"/>
      <c r="E2090" s="148"/>
      <c r="F2090" s="148"/>
      <c r="G2090" s="149"/>
      <c r="H2090" s="150"/>
      <c r="I2090" s="149"/>
      <c r="J2090" s="158"/>
      <c r="K2090" s="157"/>
      <c r="L2090" s="159"/>
    </row>
    <row r="2091" spans="1:12" s="151" customFormat="1" ht="12.6" customHeight="1" x14ac:dyDescent="0.3">
      <c r="A2091" s="146"/>
      <c r="B2091" s="357" t="s">
        <v>194</v>
      </c>
      <c r="C2091" s="360">
        <v>138</v>
      </c>
      <c r="D2091" s="357">
        <v>8.1</v>
      </c>
      <c r="E2091" s="357">
        <v>18.600000000000001</v>
      </c>
      <c r="F2091" s="357">
        <v>150.66</v>
      </c>
      <c r="G2091" s="357">
        <v>180.18935999999999</v>
      </c>
      <c r="H2091" s="360" t="s">
        <v>630</v>
      </c>
      <c r="I2091" s="354" t="s">
        <v>14</v>
      </c>
      <c r="J2091" s="354" t="s">
        <v>320</v>
      </c>
      <c r="K2091" s="157" t="s">
        <v>772</v>
      </c>
      <c r="L2091" s="159"/>
    </row>
    <row r="2092" spans="1:12" s="151" customFormat="1" ht="12.6" customHeight="1" x14ac:dyDescent="0.3">
      <c r="A2092" s="146"/>
      <c r="B2092" s="358"/>
      <c r="C2092" s="361"/>
      <c r="D2092" s="358"/>
      <c r="E2092" s="358"/>
      <c r="F2092" s="358"/>
      <c r="G2092" s="358"/>
      <c r="H2092" s="361"/>
      <c r="I2092" s="355"/>
      <c r="J2092" s="355"/>
      <c r="K2092" s="157" t="s">
        <v>773</v>
      </c>
      <c r="L2092" s="159"/>
    </row>
    <row r="2093" spans="1:12" s="151" customFormat="1" ht="12.6" customHeight="1" x14ac:dyDescent="0.3">
      <c r="A2093" s="146"/>
      <c r="B2093" s="358"/>
      <c r="C2093" s="361"/>
      <c r="D2093" s="358"/>
      <c r="E2093" s="358"/>
      <c r="F2093" s="358"/>
      <c r="G2093" s="358"/>
      <c r="H2093" s="361"/>
      <c r="I2093" s="355"/>
      <c r="J2093" s="355"/>
      <c r="K2093" s="157" t="s">
        <v>774</v>
      </c>
      <c r="L2093" s="159"/>
    </row>
    <row r="2094" spans="1:12" s="151" customFormat="1" ht="12.6" customHeight="1" x14ac:dyDescent="0.3">
      <c r="A2094" s="146"/>
      <c r="B2094" s="358"/>
      <c r="C2094" s="361"/>
      <c r="D2094" s="358"/>
      <c r="E2094" s="358"/>
      <c r="F2094" s="358"/>
      <c r="G2094" s="358"/>
      <c r="H2094" s="361"/>
      <c r="I2094" s="355"/>
      <c r="J2094" s="355"/>
      <c r="K2094" s="157" t="s">
        <v>775</v>
      </c>
      <c r="L2094" s="159"/>
    </row>
    <row r="2095" spans="1:12" s="151" customFormat="1" ht="12.6" customHeight="1" x14ac:dyDescent="0.3">
      <c r="A2095" s="146"/>
      <c r="B2095" s="358"/>
      <c r="C2095" s="361"/>
      <c r="D2095" s="358"/>
      <c r="E2095" s="358"/>
      <c r="F2095" s="358"/>
      <c r="G2095" s="358"/>
      <c r="H2095" s="361"/>
      <c r="I2095" s="355"/>
      <c r="J2095" s="355"/>
      <c r="K2095" s="157" t="s">
        <v>776</v>
      </c>
      <c r="L2095" s="159"/>
    </row>
    <row r="2096" spans="1:12" s="151" customFormat="1" ht="12.6" customHeight="1" x14ac:dyDescent="0.3">
      <c r="A2096" s="146"/>
      <c r="B2096" s="359"/>
      <c r="C2096" s="362"/>
      <c r="D2096" s="359"/>
      <c r="E2096" s="359"/>
      <c r="F2096" s="359"/>
      <c r="G2096" s="359"/>
      <c r="H2096" s="362"/>
      <c r="I2096" s="356"/>
      <c r="J2096" s="356"/>
      <c r="K2096" s="157" t="s">
        <v>777</v>
      </c>
      <c r="L2096" s="159"/>
    </row>
    <row r="2097" spans="1:12" s="151" customFormat="1" ht="12.6" customHeight="1" x14ac:dyDescent="0.3">
      <c r="A2097" s="146"/>
      <c r="B2097" s="146"/>
      <c r="C2097" s="147"/>
      <c r="D2097" s="148"/>
      <c r="E2097" s="148"/>
      <c r="F2097" s="148"/>
      <c r="G2097" s="149"/>
      <c r="H2097" s="150"/>
      <c r="I2097" s="149"/>
      <c r="J2097" s="158"/>
      <c r="K2097" s="157"/>
      <c r="L2097" s="159"/>
    </row>
    <row r="2098" spans="1:12" s="151" customFormat="1" ht="12.6" customHeight="1" x14ac:dyDescent="0.3">
      <c r="A2098" s="146"/>
      <c r="B2098" s="357" t="s">
        <v>194</v>
      </c>
      <c r="C2098" s="360">
        <v>139</v>
      </c>
      <c r="D2098" s="357">
        <v>8.1</v>
      </c>
      <c r="E2098" s="357">
        <v>18.600000000000001</v>
      </c>
      <c r="F2098" s="357">
        <v>150.66</v>
      </c>
      <c r="G2098" s="357">
        <v>180.18935999999999</v>
      </c>
      <c r="H2098" s="360" t="s">
        <v>631</v>
      </c>
      <c r="I2098" s="354" t="s">
        <v>14</v>
      </c>
      <c r="J2098" s="354" t="s">
        <v>320</v>
      </c>
      <c r="K2098" s="157" t="s">
        <v>772</v>
      </c>
      <c r="L2098" s="159"/>
    </row>
    <row r="2099" spans="1:12" s="151" customFormat="1" ht="12.6" customHeight="1" x14ac:dyDescent="0.3">
      <c r="A2099" s="146"/>
      <c r="B2099" s="358"/>
      <c r="C2099" s="361"/>
      <c r="D2099" s="358"/>
      <c r="E2099" s="358"/>
      <c r="F2099" s="358"/>
      <c r="G2099" s="358"/>
      <c r="H2099" s="361"/>
      <c r="I2099" s="355"/>
      <c r="J2099" s="355"/>
      <c r="K2099" s="157" t="s">
        <v>773</v>
      </c>
      <c r="L2099" s="159"/>
    </row>
    <row r="2100" spans="1:12" s="151" customFormat="1" ht="12.6" customHeight="1" x14ac:dyDescent="0.3">
      <c r="A2100" s="146"/>
      <c r="B2100" s="358"/>
      <c r="C2100" s="361"/>
      <c r="D2100" s="358"/>
      <c r="E2100" s="358"/>
      <c r="F2100" s="358"/>
      <c r="G2100" s="358"/>
      <c r="H2100" s="361"/>
      <c r="I2100" s="355"/>
      <c r="J2100" s="355"/>
      <c r="K2100" s="157" t="s">
        <v>774</v>
      </c>
      <c r="L2100" s="159"/>
    </row>
    <row r="2101" spans="1:12" s="151" customFormat="1" ht="12.6" customHeight="1" x14ac:dyDescent="0.3">
      <c r="A2101" s="146"/>
      <c r="B2101" s="358"/>
      <c r="C2101" s="361"/>
      <c r="D2101" s="358"/>
      <c r="E2101" s="358"/>
      <c r="F2101" s="358"/>
      <c r="G2101" s="358"/>
      <c r="H2101" s="361"/>
      <c r="I2101" s="355"/>
      <c r="J2101" s="355"/>
      <c r="K2101" s="157" t="s">
        <v>775</v>
      </c>
      <c r="L2101" s="159"/>
    </row>
    <row r="2102" spans="1:12" s="151" customFormat="1" ht="12.6" customHeight="1" x14ac:dyDescent="0.3">
      <c r="A2102" s="146"/>
      <c r="B2102" s="358"/>
      <c r="C2102" s="361"/>
      <c r="D2102" s="358"/>
      <c r="E2102" s="358"/>
      <c r="F2102" s="358"/>
      <c r="G2102" s="358"/>
      <c r="H2102" s="361"/>
      <c r="I2102" s="355"/>
      <c r="J2102" s="355"/>
      <c r="K2102" s="157" t="s">
        <v>776</v>
      </c>
      <c r="L2102" s="159"/>
    </row>
    <row r="2103" spans="1:12" s="151" customFormat="1" ht="12.6" customHeight="1" x14ac:dyDescent="0.3">
      <c r="A2103" s="146"/>
      <c r="B2103" s="359"/>
      <c r="C2103" s="362"/>
      <c r="D2103" s="359"/>
      <c r="E2103" s="359"/>
      <c r="F2103" s="359"/>
      <c r="G2103" s="359"/>
      <c r="H2103" s="362"/>
      <c r="I2103" s="356"/>
      <c r="J2103" s="356"/>
      <c r="K2103" s="157" t="s">
        <v>777</v>
      </c>
      <c r="L2103" s="159"/>
    </row>
    <row r="2104" spans="1:12" s="151" customFormat="1" ht="12.6" customHeight="1" x14ac:dyDescent="0.3">
      <c r="A2104" s="146"/>
      <c r="B2104" s="146"/>
      <c r="C2104" s="147"/>
      <c r="D2104" s="148"/>
      <c r="E2104" s="148"/>
      <c r="F2104" s="148"/>
      <c r="G2104" s="149"/>
      <c r="H2104" s="150"/>
      <c r="I2104" s="149"/>
      <c r="J2104" s="158"/>
      <c r="K2104" s="157"/>
      <c r="L2104" s="159"/>
    </row>
    <row r="2105" spans="1:12" s="151" customFormat="1" ht="12.6" customHeight="1" x14ac:dyDescent="0.3">
      <c r="A2105" s="146"/>
      <c r="B2105" s="357" t="s">
        <v>194</v>
      </c>
      <c r="C2105" s="360">
        <v>140</v>
      </c>
      <c r="D2105" s="357">
        <v>8.1</v>
      </c>
      <c r="E2105" s="357">
        <v>18.600000000000001</v>
      </c>
      <c r="F2105" s="357">
        <v>150.66</v>
      </c>
      <c r="G2105" s="357">
        <v>180.18935999999999</v>
      </c>
      <c r="H2105" s="360" t="s">
        <v>632</v>
      </c>
      <c r="I2105" s="354" t="s">
        <v>14</v>
      </c>
      <c r="J2105" s="354" t="s">
        <v>320</v>
      </c>
      <c r="K2105" s="157" t="s">
        <v>772</v>
      </c>
      <c r="L2105" s="159"/>
    </row>
    <row r="2106" spans="1:12" s="151" customFormat="1" ht="12.6" customHeight="1" x14ac:dyDescent="0.3">
      <c r="A2106" s="146"/>
      <c r="B2106" s="358"/>
      <c r="C2106" s="361"/>
      <c r="D2106" s="358"/>
      <c r="E2106" s="358"/>
      <c r="F2106" s="358"/>
      <c r="G2106" s="358"/>
      <c r="H2106" s="361"/>
      <c r="I2106" s="355"/>
      <c r="J2106" s="355"/>
      <c r="K2106" s="157" t="s">
        <v>773</v>
      </c>
      <c r="L2106" s="159"/>
    </row>
    <row r="2107" spans="1:12" s="151" customFormat="1" ht="12.6" customHeight="1" x14ac:dyDescent="0.3">
      <c r="A2107" s="146"/>
      <c r="B2107" s="358"/>
      <c r="C2107" s="361"/>
      <c r="D2107" s="358"/>
      <c r="E2107" s="358"/>
      <c r="F2107" s="358"/>
      <c r="G2107" s="358"/>
      <c r="H2107" s="361"/>
      <c r="I2107" s="355"/>
      <c r="J2107" s="355"/>
      <c r="K2107" s="157" t="s">
        <v>774</v>
      </c>
      <c r="L2107" s="159"/>
    </row>
    <row r="2108" spans="1:12" s="151" customFormat="1" ht="12.6" customHeight="1" x14ac:dyDescent="0.3">
      <c r="A2108" s="146"/>
      <c r="B2108" s="358"/>
      <c r="C2108" s="361"/>
      <c r="D2108" s="358"/>
      <c r="E2108" s="358"/>
      <c r="F2108" s="358"/>
      <c r="G2108" s="358"/>
      <c r="H2108" s="361"/>
      <c r="I2108" s="355"/>
      <c r="J2108" s="355"/>
      <c r="K2108" s="157" t="s">
        <v>775</v>
      </c>
      <c r="L2108" s="159"/>
    </row>
    <row r="2109" spans="1:12" s="151" customFormat="1" ht="12.6" customHeight="1" x14ac:dyDescent="0.3">
      <c r="A2109" s="146"/>
      <c r="B2109" s="358"/>
      <c r="C2109" s="361"/>
      <c r="D2109" s="358"/>
      <c r="E2109" s="358"/>
      <c r="F2109" s="358"/>
      <c r="G2109" s="358"/>
      <c r="H2109" s="361"/>
      <c r="I2109" s="355"/>
      <c r="J2109" s="355"/>
      <c r="K2109" s="157" t="s">
        <v>776</v>
      </c>
      <c r="L2109" s="159"/>
    </row>
    <row r="2110" spans="1:12" s="151" customFormat="1" ht="12.6" customHeight="1" x14ac:dyDescent="0.3">
      <c r="A2110" s="146"/>
      <c r="B2110" s="359"/>
      <c r="C2110" s="362"/>
      <c r="D2110" s="359"/>
      <c r="E2110" s="359"/>
      <c r="F2110" s="359"/>
      <c r="G2110" s="359"/>
      <c r="H2110" s="362"/>
      <c r="I2110" s="356"/>
      <c r="J2110" s="356"/>
      <c r="K2110" s="157" t="s">
        <v>777</v>
      </c>
      <c r="L2110" s="159"/>
    </row>
    <row r="2111" spans="1:12" s="151" customFormat="1" ht="12.6" customHeight="1" x14ac:dyDescent="0.3">
      <c r="A2111" s="146"/>
      <c r="B2111" s="146"/>
      <c r="C2111" s="147"/>
      <c r="D2111" s="148"/>
      <c r="E2111" s="148"/>
      <c r="F2111" s="148"/>
      <c r="G2111" s="149"/>
      <c r="H2111" s="150"/>
      <c r="I2111" s="149"/>
      <c r="J2111" s="158"/>
      <c r="K2111" s="157"/>
      <c r="L2111" s="159"/>
    </row>
    <row r="2112" spans="1:12" s="151" customFormat="1" ht="12.6" customHeight="1" x14ac:dyDescent="0.3">
      <c r="A2112" s="146"/>
      <c r="B2112" s="357" t="s">
        <v>194</v>
      </c>
      <c r="C2112" s="360">
        <v>141</v>
      </c>
      <c r="D2112" s="357">
        <v>8.1</v>
      </c>
      <c r="E2112" s="357">
        <v>18.600000000000001</v>
      </c>
      <c r="F2112" s="357">
        <v>150.66</v>
      </c>
      <c r="G2112" s="357">
        <v>180.18935999999999</v>
      </c>
      <c r="H2112" s="360" t="s">
        <v>633</v>
      </c>
      <c r="I2112" s="354" t="s">
        <v>14</v>
      </c>
      <c r="J2112" s="354" t="s">
        <v>320</v>
      </c>
      <c r="K2112" s="157" t="s">
        <v>772</v>
      </c>
      <c r="L2112" s="159"/>
    </row>
    <row r="2113" spans="1:12" s="151" customFormat="1" ht="12.6" customHeight="1" x14ac:dyDescent="0.3">
      <c r="A2113" s="146"/>
      <c r="B2113" s="358"/>
      <c r="C2113" s="361"/>
      <c r="D2113" s="358"/>
      <c r="E2113" s="358"/>
      <c r="F2113" s="358"/>
      <c r="G2113" s="358"/>
      <c r="H2113" s="361"/>
      <c r="I2113" s="355"/>
      <c r="J2113" s="355"/>
      <c r="K2113" s="157" t="s">
        <v>773</v>
      </c>
      <c r="L2113" s="159"/>
    </row>
    <row r="2114" spans="1:12" s="151" customFormat="1" ht="12.6" customHeight="1" x14ac:dyDescent="0.3">
      <c r="A2114" s="146"/>
      <c r="B2114" s="358"/>
      <c r="C2114" s="361"/>
      <c r="D2114" s="358"/>
      <c r="E2114" s="358"/>
      <c r="F2114" s="358"/>
      <c r="G2114" s="358"/>
      <c r="H2114" s="361"/>
      <c r="I2114" s="355"/>
      <c r="J2114" s="355"/>
      <c r="K2114" s="157" t="s">
        <v>774</v>
      </c>
      <c r="L2114" s="159"/>
    </row>
    <row r="2115" spans="1:12" s="151" customFormat="1" ht="12.6" customHeight="1" x14ac:dyDescent="0.3">
      <c r="A2115" s="146"/>
      <c r="B2115" s="358"/>
      <c r="C2115" s="361"/>
      <c r="D2115" s="358"/>
      <c r="E2115" s="358"/>
      <c r="F2115" s="358"/>
      <c r="G2115" s="358"/>
      <c r="H2115" s="361"/>
      <c r="I2115" s="355"/>
      <c r="J2115" s="355"/>
      <c r="K2115" s="157" t="s">
        <v>775</v>
      </c>
      <c r="L2115" s="159"/>
    </row>
    <row r="2116" spans="1:12" s="151" customFormat="1" ht="12.6" customHeight="1" x14ac:dyDescent="0.3">
      <c r="A2116" s="146"/>
      <c r="B2116" s="358"/>
      <c r="C2116" s="361"/>
      <c r="D2116" s="358"/>
      <c r="E2116" s="358"/>
      <c r="F2116" s="358"/>
      <c r="G2116" s="358"/>
      <c r="H2116" s="361"/>
      <c r="I2116" s="355"/>
      <c r="J2116" s="355"/>
      <c r="K2116" s="157" t="s">
        <v>776</v>
      </c>
      <c r="L2116" s="159"/>
    </row>
    <row r="2117" spans="1:12" s="151" customFormat="1" ht="12.6" customHeight="1" x14ac:dyDescent="0.3">
      <c r="A2117" s="146"/>
      <c r="B2117" s="359"/>
      <c r="C2117" s="362"/>
      <c r="D2117" s="359"/>
      <c r="E2117" s="359"/>
      <c r="F2117" s="359"/>
      <c r="G2117" s="359"/>
      <c r="H2117" s="362"/>
      <c r="I2117" s="356"/>
      <c r="J2117" s="356"/>
      <c r="K2117" s="157" t="s">
        <v>777</v>
      </c>
      <c r="L2117" s="159"/>
    </row>
    <row r="2118" spans="1:12" s="151" customFormat="1" ht="12.6" customHeight="1" x14ac:dyDescent="0.3">
      <c r="A2118" s="146"/>
      <c r="B2118" s="146"/>
      <c r="C2118" s="147"/>
      <c r="D2118" s="148"/>
      <c r="E2118" s="148"/>
      <c r="F2118" s="148"/>
      <c r="G2118" s="149"/>
      <c r="H2118" s="150"/>
      <c r="I2118" s="149"/>
      <c r="J2118" s="158"/>
      <c r="K2118" s="157"/>
      <c r="L2118" s="159"/>
    </row>
    <row r="2119" spans="1:12" s="151" customFormat="1" ht="12.6" customHeight="1" x14ac:dyDescent="0.3">
      <c r="A2119" s="146"/>
      <c r="B2119" s="357" t="s">
        <v>194</v>
      </c>
      <c r="C2119" s="360">
        <v>142</v>
      </c>
      <c r="D2119" s="357">
        <v>8.1</v>
      </c>
      <c r="E2119" s="357">
        <v>18.600000000000001</v>
      </c>
      <c r="F2119" s="357">
        <v>150.66</v>
      </c>
      <c r="G2119" s="357">
        <v>180.18935999999999</v>
      </c>
      <c r="H2119" s="360" t="s">
        <v>634</v>
      </c>
      <c r="I2119" s="354" t="s">
        <v>14</v>
      </c>
      <c r="J2119" s="354" t="s">
        <v>320</v>
      </c>
      <c r="K2119" s="157" t="s">
        <v>772</v>
      </c>
      <c r="L2119" s="159"/>
    </row>
    <row r="2120" spans="1:12" s="151" customFormat="1" ht="12.6" customHeight="1" x14ac:dyDescent="0.3">
      <c r="A2120" s="146"/>
      <c r="B2120" s="358"/>
      <c r="C2120" s="361"/>
      <c r="D2120" s="358"/>
      <c r="E2120" s="358"/>
      <c r="F2120" s="358"/>
      <c r="G2120" s="358"/>
      <c r="H2120" s="361"/>
      <c r="I2120" s="355"/>
      <c r="J2120" s="355"/>
      <c r="K2120" s="157" t="s">
        <v>773</v>
      </c>
      <c r="L2120" s="159"/>
    </row>
    <row r="2121" spans="1:12" s="151" customFormat="1" ht="12.6" customHeight="1" x14ac:dyDescent="0.3">
      <c r="A2121" s="146"/>
      <c r="B2121" s="358"/>
      <c r="C2121" s="361"/>
      <c r="D2121" s="358"/>
      <c r="E2121" s="358"/>
      <c r="F2121" s="358"/>
      <c r="G2121" s="358"/>
      <c r="H2121" s="361"/>
      <c r="I2121" s="355"/>
      <c r="J2121" s="355"/>
      <c r="K2121" s="157" t="s">
        <v>774</v>
      </c>
      <c r="L2121" s="159"/>
    </row>
    <row r="2122" spans="1:12" s="151" customFormat="1" ht="12.6" customHeight="1" x14ac:dyDescent="0.3">
      <c r="A2122" s="146"/>
      <c r="B2122" s="358"/>
      <c r="C2122" s="361"/>
      <c r="D2122" s="358"/>
      <c r="E2122" s="358"/>
      <c r="F2122" s="358"/>
      <c r="G2122" s="358"/>
      <c r="H2122" s="361"/>
      <c r="I2122" s="355"/>
      <c r="J2122" s="355"/>
      <c r="K2122" s="157" t="s">
        <v>775</v>
      </c>
      <c r="L2122" s="159"/>
    </row>
    <row r="2123" spans="1:12" s="151" customFormat="1" ht="12.6" customHeight="1" x14ac:dyDescent="0.3">
      <c r="A2123" s="146"/>
      <c r="B2123" s="358"/>
      <c r="C2123" s="361"/>
      <c r="D2123" s="358"/>
      <c r="E2123" s="358"/>
      <c r="F2123" s="358"/>
      <c r="G2123" s="358"/>
      <c r="H2123" s="361"/>
      <c r="I2123" s="355"/>
      <c r="J2123" s="355"/>
      <c r="K2123" s="157" t="s">
        <v>776</v>
      </c>
      <c r="L2123" s="159"/>
    </row>
    <row r="2124" spans="1:12" s="151" customFormat="1" ht="12.6" customHeight="1" x14ac:dyDescent="0.3">
      <c r="A2124" s="146"/>
      <c r="B2124" s="359"/>
      <c r="C2124" s="362"/>
      <c r="D2124" s="359"/>
      <c r="E2124" s="359"/>
      <c r="F2124" s="359"/>
      <c r="G2124" s="359"/>
      <c r="H2124" s="362"/>
      <c r="I2124" s="356"/>
      <c r="J2124" s="356"/>
      <c r="K2124" s="157" t="s">
        <v>777</v>
      </c>
      <c r="L2124" s="159"/>
    </row>
    <row r="2125" spans="1:12" s="151" customFormat="1" ht="12.6" customHeight="1" x14ac:dyDescent="0.3">
      <c r="A2125" s="146"/>
      <c r="B2125" s="146"/>
      <c r="C2125" s="147"/>
      <c r="D2125" s="148"/>
      <c r="E2125" s="148"/>
      <c r="F2125" s="148"/>
      <c r="G2125" s="149"/>
      <c r="H2125" s="150"/>
      <c r="I2125" s="149"/>
      <c r="J2125" s="158"/>
      <c r="K2125" s="157"/>
      <c r="L2125" s="159"/>
    </row>
    <row r="2126" spans="1:12" s="151" customFormat="1" ht="12.6" customHeight="1" x14ac:dyDescent="0.3">
      <c r="A2126" s="146"/>
      <c r="B2126" s="357" t="s">
        <v>194</v>
      </c>
      <c r="C2126" s="360">
        <v>143</v>
      </c>
      <c r="D2126" s="357">
        <v>8.1</v>
      </c>
      <c r="E2126" s="357">
        <v>18.600000000000001</v>
      </c>
      <c r="F2126" s="357">
        <v>150.66</v>
      </c>
      <c r="G2126" s="357">
        <v>180.18935999999999</v>
      </c>
      <c r="H2126" s="360" t="s">
        <v>635</v>
      </c>
      <c r="I2126" s="354" t="s">
        <v>14</v>
      </c>
      <c r="J2126" s="354" t="s">
        <v>320</v>
      </c>
      <c r="K2126" s="157" t="s">
        <v>772</v>
      </c>
      <c r="L2126" s="159"/>
    </row>
    <row r="2127" spans="1:12" s="151" customFormat="1" ht="12.6" customHeight="1" x14ac:dyDescent="0.3">
      <c r="A2127" s="146"/>
      <c r="B2127" s="358"/>
      <c r="C2127" s="361"/>
      <c r="D2127" s="358"/>
      <c r="E2127" s="358"/>
      <c r="F2127" s="358"/>
      <c r="G2127" s="358"/>
      <c r="H2127" s="361"/>
      <c r="I2127" s="355"/>
      <c r="J2127" s="355"/>
      <c r="K2127" s="157" t="s">
        <v>773</v>
      </c>
      <c r="L2127" s="159"/>
    </row>
    <row r="2128" spans="1:12" s="151" customFormat="1" ht="12.6" customHeight="1" x14ac:dyDescent="0.3">
      <c r="A2128" s="146"/>
      <c r="B2128" s="358"/>
      <c r="C2128" s="361"/>
      <c r="D2128" s="358"/>
      <c r="E2128" s="358"/>
      <c r="F2128" s="358"/>
      <c r="G2128" s="358"/>
      <c r="H2128" s="361"/>
      <c r="I2128" s="355"/>
      <c r="J2128" s="355"/>
      <c r="K2128" s="157" t="s">
        <v>774</v>
      </c>
      <c r="L2128" s="159"/>
    </row>
    <row r="2129" spans="1:12" s="151" customFormat="1" ht="12.6" customHeight="1" x14ac:dyDescent="0.3">
      <c r="A2129" s="146"/>
      <c r="B2129" s="358"/>
      <c r="C2129" s="361"/>
      <c r="D2129" s="358"/>
      <c r="E2129" s="358"/>
      <c r="F2129" s="358"/>
      <c r="G2129" s="358"/>
      <c r="H2129" s="361"/>
      <c r="I2129" s="355"/>
      <c r="J2129" s="355"/>
      <c r="K2129" s="157" t="s">
        <v>775</v>
      </c>
      <c r="L2129" s="159"/>
    </row>
    <row r="2130" spans="1:12" s="151" customFormat="1" ht="12.6" customHeight="1" x14ac:dyDescent="0.3">
      <c r="A2130" s="146"/>
      <c r="B2130" s="358"/>
      <c r="C2130" s="361"/>
      <c r="D2130" s="358"/>
      <c r="E2130" s="358"/>
      <c r="F2130" s="358"/>
      <c r="G2130" s="358"/>
      <c r="H2130" s="361"/>
      <c r="I2130" s="355"/>
      <c r="J2130" s="355"/>
      <c r="K2130" s="157" t="s">
        <v>776</v>
      </c>
      <c r="L2130" s="159"/>
    </row>
    <row r="2131" spans="1:12" s="151" customFormat="1" ht="12.6" customHeight="1" x14ac:dyDescent="0.3">
      <c r="A2131" s="146"/>
      <c r="B2131" s="359"/>
      <c r="C2131" s="362"/>
      <c r="D2131" s="359"/>
      <c r="E2131" s="359"/>
      <c r="F2131" s="359"/>
      <c r="G2131" s="359"/>
      <c r="H2131" s="362"/>
      <c r="I2131" s="356"/>
      <c r="J2131" s="356"/>
      <c r="K2131" s="157" t="s">
        <v>777</v>
      </c>
      <c r="L2131" s="159"/>
    </row>
    <row r="2132" spans="1:12" s="151" customFormat="1" ht="12.6" customHeight="1" x14ac:dyDescent="0.3">
      <c r="A2132" s="146"/>
      <c r="B2132" s="146"/>
      <c r="C2132" s="147"/>
      <c r="D2132" s="148"/>
      <c r="E2132" s="148"/>
      <c r="F2132" s="148"/>
      <c r="G2132" s="149"/>
      <c r="H2132" s="150"/>
      <c r="I2132" s="149"/>
      <c r="J2132" s="158"/>
      <c r="K2132" s="157"/>
      <c r="L2132" s="159"/>
    </row>
    <row r="2133" spans="1:12" s="151" customFormat="1" ht="12.6" customHeight="1" x14ac:dyDescent="0.3">
      <c r="A2133" s="146"/>
      <c r="B2133" s="357" t="s">
        <v>194</v>
      </c>
      <c r="C2133" s="360">
        <v>144</v>
      </c>
      <c r="D2133" s="357">
        <v>8.1</v>
      </c>
      <c r="E2133" s="357">
        <v>18.600000000000001</v>
      </c>
      <c r="F2133" s="357">
        <v>150.66</v>
      </c>
      <c r="G2133" s="357">
        <v>180.18935999999999</v>
      </c>
      <c r="H2133" s="360" t="s">
        <v>636</v>
      </c>
      <c r="I2133" s="354" t="s">
        <v>14</v>
      </c>
      <c r="J2133" s="354" t="s">
        <v>320</v>
      </c>
      <c r="K2133" s="157" t="s">
        <v>772</v>
      </c>
      <c r="L2133" s="159"/>
    </row>
    <row r="2134" spans="1:12" s="151" customFormat="1" ht="12.6" customHeight="1" x14ac:dyDescent="0.3">
      <c r="A2134" s="146"/>
      <c r="B2134" s="358"/>
      <c r="C2134" s="361"/>
      <c r="D2134" s="358"/>
      <c r="E2134" s="358"/>
      <c r="F2134" s="358"/>
      <c r="G2134" s="358"/>
      <c r="H2134" s="361"/>
      <c r="I2134" s="355"/>
      <c r="J2134" s="355"/>
      <c r="K2134" s="157" t="s">
        <v>773</v>
      </c>
      <c r="L2134" s="159"/>
    </row>
    <row r="2135" spans="1:12" s="151" customFormat="1" ht="12.6" customHeight="1" x14ac:dyDescent="0.3">
      <c r="A2135" s="146"/>
      <c r="B2135" s="358"/>
      <c r="C2135" s="361"/>
      <c r="D2135" s="358"/>
      <c r="E2135" s="358"/>
      <c r="F2135" s="358"/>
      <c r="G2135" s="358"/>
      <c r="H2135" s="361"/>
      <c r="I2135" s="355"/>
      <c r="J2135" s="355"/>
      <c r="K2135" s="157" t="s">
        <v>774</v>
      </c>
      <c r="L2135" s="159"/>
    </row>
    <row r="2136" spans="1:12" s="151" customFormat="1" ht="12.6" customHeight="1" x14ac:dyDescent="0.3">
      <c r="A2136" s="146"/>
      <c r="B2136" s="358"/>
      <c r="C2136" s="361"/>
      <c r="D2136" s="358"/>
      <c r="E2136" s="358"/>
      <c r="F2136" s="358"/>
      <c r="G2136" s="358"/>
      <c r="H2136" s="361"/>
      <c r="I2136" s="355"/>
      <c r="J2136" s="355"/>
      <c r="K2136" s="157" t="s">
        <v>775</v>
      </c>
      <c r="L2136" s="159"/>
    </row>
    <row r="2137" spans="1:12" s="151" customFormat="1" ht="12.6" customHeight="1" x14ac:dyDescent="0.3">
      <c r="A2137" s="146"/>
      <c r="B2137" s="358"/>
      <c r="C2137" s="361"/>
      <c r="D2137" s="358"/>
      <c r="E2137" s="358"/>
      <c r="F2137" s="358"/>
      <c r="G2137" s="358"/>
      <c r="H2137" s="361"/>
      <c r="I2137" s="355"/>
      <c r="J2137" s="355"/>
      <c r="K2137" s="157" t="s">
        <v>776</v>
      </c>
      <c r="L2137" s="159"/>
    </row>
    <row r="2138" spans="1:12" s="151" customFormat="1" ht="12.6" customHeight="1" x14ac:dyDescent="0.3">
      <c r="A2138" s="146"/>
      <c r="B2138" s="359"/>
      <c r="C2138" s="362"/>
      <c r="D2138" s="359"/>
      <c r="E2138" s="359"/>
      <c r="F2138" s="359"/>
      <c r="G2138" s="359"/>
      <c r="H2138" s="362"/>
      <c r="I2138" s="356"/>
      <c r="J2138" s="356"/>
      <c r="K2138" s="157" t="s">
        <v>777</v>
      </c>
      <c r="L2138" s="159"/>
    </row>
    <row r="2139" spans="1:12" s="151" customFormat="1" ht="12.6" customHeight="1" x14ac:dyDescent="0.3">
      <c r="A2139" s="146"/>
      <c r="B2139" s="146"/>
      <c r="C2139" s="147"/>
      <c r="D2139" s="148"/>
      <c r="E2139" s="148"/>
      <c r="F2139" s="148"/>
      <c r="G2139" s="149"/>
      <c r="H2139" s="150"/>
      <c r="I2139" s="149"/>
      <c r="J2139" s="158"/>
      <c r="K2139" s="157"/>
      <c r="L2139" s="159"/>
    </row>
    <row r="2140" spans="1:12" s="151" customFormat="1" ht="12.6" customHeight="1" x14ac:dyDescent="0.3">
      <c r="A2140" s="146"/>
      <c r="B2140" s="357" t="s">
        <v>194</v>
      </c>
      <c r="C2140" s="360">
        <v>145</v>
      </c>
      <c r="D2140" s="357">
        <v>8.1</v>
      </c>
      <c r="E2140" s="357">
        <v>18.600000000000001</v>
      </c>
      <c r="F2140" s="357">
        <v>150.66</v>
      </c>
      <c r="G2140" s="357">
        <v>180.18935999999999</v>
      </c>
      <c r="H2140" s="360" t="s">
        <v>637</v>
      </c>
      <c r="I2140" s="354" t="s">
        <v>14</v>
      </c>
      <c r="J2140" s="354" t="s">
        <v>320</v>
      </c>
      <c r="K2140" s="157" t="s">
        <v>772</v>
      </c>
      <c r="L2140" s="159"/>
    </row>
    <row r="2141" spans="1:12" s="151" customFormat="1" ht="12.6" customHeight="1" x14ac:dyDescent="0.3">
      <c r="A2141" s="146"/>
      <c r="B2141" s="358"/>
      <c r="C2141" s="361"/>
      <c r="D2141" s="358"/>
      <c r="E2141" s="358"/>
      <c r="F2141" s="358"/>
      <c r="G2141" s="358"/>
      <c r="H2141" s="361"/>
      <c r="I2141" s="355"/>
      <c r="J2141" s="355"/>
      <c r="K2141" s="157" t="s">
        <v>773</v>
      </c>
      <c r="L2141" s="159"/>
    </row>
    <row r="2142" spans="1:12" s="151" customFormat="1" ht="12.6" customHeight="1" x14ac:dyDescent="0.3">
      <c r="A2142" s="146"/>
      <c r="B2142" s="358"/>
      <c r="C2142" s="361"/>
      <c r="D2142" s="358"/>
      <c r="E2142" s="358"/>
      <c r="F2142" s="358"/>
      <c r="G2142" s="358"/>
      <c r="H2142" s="361"/>
      <c r="I2142" s="355"/>
      <c r="J2142" s="355"/>
      <c r="K2142" s="157" t="s">
        <v>774</v>
      </c>
      <c r="L2142" s="159"/>
    </row>
    <row r="2143" spans="1:12" s="151" customFormat="1" ht="12.6" customHeight="1" x14ac:dyDescent="0.3">
      <c r="A2143" s="146"/>
      <c r="B2143" s="358"/>
      <c r="C2143" s="361"/>
      <c r="D2143" s="358"/>
      <c r="E2143" s="358"/>
      <c r="F2143" s="358"/>
      <c r="G2143" s="358"/>
      <c r="H2143" s="361"/>
      <c r="I2143" s="355"/>
      <c r="J2143" s="355"/>
      <c r="K2143" s="157" t="s">
        <v>775</v>
      </c>
      <c r="L2143" s="159"/>
    </row>
    <row r="2144" spans="1:12" s="151" customFormat="1" ht="12.6" customHeight="1" x14ac:dyDescent="0.3">
      <c r="A2144" s="146"/>
      <c r="B2144" s="358"/>
      <c r="C2144" s="361"/>
      <c r="D2144" s="358"/>
      <c r="E2144" s="358"/>
      <c r="F2144" s="358"/>
      <c r="G2144" s="358"/>
      <c r="H2144" s="361"/>
      <c r="I2144" s="355"/>
      <c r="J2144" s="355"/>
      <c r="K2144" s="157" t="s">
        <v>776</v>
      </c>
      <c r="L2144" s="159"/>
    </row>
    <row r="2145" spans="1:12" s="151" customFormat="1" ht="12.6" customHeight="1" x14ac:dyDescent="0.3">
      <c r="A2145" s="146"/>
      <c r="B2145" s="359"/>
      <c r="C2145" s="362"/>
      <c r="D2145" s="359"/>
      <c r="E2145" s="359"/>
      <c r="F2145" s="359"/>
      <c r="G2145" s="359"/>
      <c r="H2145" s="362"/>
      <c r="I2145" s="356"/>
      <c r="J2145" s="356"/>
      <c r="K2145" s="157" t="s">
        <v>777</v>
      </c>
      <c r="L2145" s="159"/>
    </row>
    <row r="2146" spans="1:12" s="151" customFormat="1" ht="12.6" customHeight="1" x14ac:dyDescent="0.3">
      <c r="A2146" s="146"/>
      <c r="B2146" s="146"/>
      <c r="C2146" s="147"/>
      <c r="D2146" s="148"/>
      <c r="E2146" s="148"/>
      <c r="F2146" s="148"/>
      <c r="G2146" s="149"/>
      <c r="H2146" s="150"/>
      <c r="I2146" s="149"/>
      <c r="J2146" s="158"/>
      <c r="K2146" s="157"/>
      <c r="L2146" s="159"/>
    </row>
    <row r="2147" spans="1:12" s="151" customFormat="1" ht="12.6" customHeight="1" x14ac:dyDescent="0.3">
      <c r="A2147" s="146"/>
      <c r="B2147" s="357" t="s">
        <v>194</v>
      </c>
      <c r="C2147" s="360">
        <v>146</v>
      </c>
      <c r="D2147" s="357">
        <v>8.1</v>
      </c>
      <c r="E2147" s="357">
        <v>18.600000000000001</v>
      </c>
      <c r="F2147" s="357">
        <v>150.66</v>
      </c>
      <c r="G2147" s="357">
        <v>180.18935999999999</v>
      </c>
      <c r="H2147" s="360" t="s">
        <v>638</v>
      </c>
      <c r="I2147" s="354" t="s">
        <v>14</v>
      </c>
      <c r="J2147" s="354" t="s">
        <v>320</v>
      </c>
      <c r="K2147" s="157" t="s">
        <v>772</v>
      </c>
      <c r="L2147" s="159"/>
    </row>
    <row r="2148" spans="1:12" s="151" customFormat="1" ht="12.6" customHeight="1" x14ac:dyDescent="0.3">
      <c r="A2148" s="146"/>
      <c r="B2148" s="358"/>
      <c r="C2148" s="361"/>
      <c r="D2148" s="358"/>
      <c r="E2148" s="358"/>
      <c r="F2148" s="358"/>
      <c r="G2148" s="358"/>
      <c r="H2148" s="361"/>
      <c r="I2148" s="355"/>
      <c r="J2148" s="355"/>
      <c r="K2148" s="157" t="s">
        <v>773</v>
      </c>
      <c r="L2148" s="159"/>
    </row>
    <row r="2149" spans="1:12" s="151" customFormat="1" ht="12.6" customHeight="1" x14ac:dyDescent="0.3">
      <c r="A2149" s="146"/>
      <c r="B2149" s="358"/>
      <c r="C2149" s="361"/>
      <c r="D2149" s="358"/>
      <c r="E2149" s="358"/>
      <c r="F2149" s="358"/>
      <c r="G2149" s="358"/>
      <c r="H2149" s="361"/>
      <c r="I2149" s="355"/>
      <c r="J2149" s="355"/>
      <c r="K2149" s="157" t="s">
        <v>774</v>
      </c>
      <c r="L2149" s="159"/>
    </row>
    <row r="2150" spans="1:12" s="151" customFormat="1" ht="12.6" customHeight="1" x14ac:dyDescent="0.3">
      <c r="A2150" s="146"/>
      <c r="B2150" s="358"/>
      <c r="C2150" s="361"/>
      <c r="D2150" s="358"/>
      <c r="E2150" s="358"/>
      <c r="F2150" s="358"/>
      <c r="G2150" s="358"/>
      <c r="H2150" s="361"/>
      <c r="I2150" s="355"/>
      <c r="J2150" s="355"/>
      <c r="K2150" s="157" t="s">
        <v>775</v>
      </c>
      <c r="L2150" s="159"/>
    </row>
    <row r="2151" spans="1:12" s="151" customFormat="1" ht="12.6" customHeight="1" x14ac:dyDescent="0.3">
      <c r="A2151" s="146"/>
      <c r="B2151" s="358"/>
      <c r="C2151" s="361"/>
      <c r="D2151" s="358"/>
      <c r="E2151" s="358"/>
      <c r="F2151" s="358"/>
      <c r="G2151" s="358"/>
      <c r="H2151" s="361"/>
      <c r="I2151" s="355"/>
      <c r="J2151" s="355"/>
      <c r="K2151" s="157" t="s">
        <v>776</v>
      </c>
      <c r="L2151" s="159"/>
    </row>
    <row r="2152" spans="1:12" s="151" customFormat="1" ht="12.6" customHeight="1" x14ac:dyDescent="0.3">
      <c r="A2152" s="146"/>
      <c r="B2152" s="359"/>
      <c r="C2152" s="362"/>
      <c r="D2152" s="359"/>
      <c r="E2152" s="359"/>
      <c r="F2152" s="359"/>
      <c r="G2152" s="359"/>
      <c r="H2152" s="362"/>
      <c r="I2152" s="356"/>
      <c r="J2152" s="356"/>
      <c r="K2152" s="157" t="s">
        <v>777</v>
      </c>
      <c r="L2152" s="159"/>
    </row>
    <row r="2153" spans="1:12" s="151" customFormat="1" ht="12.6" customHeight="1" x14ac:dyDescent="0.3">
      <c r="A2153" s="146"/>
      <c r="B2153" s="146"/>
      <c r="C2153" s="147"/>
      <c r="D2153" s="148"/>
      <c r="E2153" s="148"/>
      <c r="F2153" s="148"/>
      <c r="G2153" s="149"/>
      <c r="H2153" s="150"/>
      <c r="I2153" s="149"/>
      <c r="J2153" s="158"/>
      <c r="K2153" s="157"/>
      <c r="L2153" s="159"/>
    </row>
    <row r="2154" spans="1:12" s="151" customFormat="1" ht="12.6" customHeight="1" x14ac:dyDescent="0.3">
      <c r="A2154" s="146"/>
      <c r="B2154" s="357" t="s">
        <v>194</v>
      </c>
      <c r="C2154" s="360">
        <v>147</v>
      </c>
      <c r="D2154" s="357">
        <v>8.1</v>
      </c>
      <c r="E2154" s="357">
        <v>18.600000000000001</v>
      </c>
      <c r="F2154" s="357">
        <v>150.66</v>
      </c>
      <c r="G2154" s="357">
        <v>180.18935999999999</v>
      </c>
      <c r="H2154" s="360" t="s">
        <v>639</v>
      </c>
      <c r="I2154" s="354" t="s">
        <v>14</v>
      </c>
      <c r="J2154" s="354" t="s">
        <v>320</v>
      </c>
      <c r="K2154" s="157" t="s">
        <v>772</v>
      </c>
      <c r="L2154" s="159"/>
    </row>
    <row r="2155" spans="1:12" s="151" customFormat="1" ht="12.6" customHeight="1" x14ac:dyDescent="0.3">
      <c r="A2155" s="146"/>
      <c r="B2155" s="358"/>
      <c r="C2155" s="361"/>
      <c r="D2155" s="358"/>
      <c r="E2155" s="358"/>
      <c r="F2155" s="358"/>
      <c r="G2155" s="358"/>
      <c r="H2155" s="361"/>
      <c r="I2155" s="355"/>
      <c r="J2155" s="355"/>
      <c r="K2155" s="157" t="s">
        <v>773</v>
      </c>
      <c r="L2155" s="159"/>
    </row>
    <row r="2156" spans="1:12" s="151" customFormat="1" ht="12.6" customHeight="1" x14ac:dyDescent="0.3">
      <c r="A2156" s="146"/>
      <c r="B2156" s="358"/>
      <c r="C2156" s="361"/>
      <c r="D2156" s="358"/>
      <c r="E2156" s="358"/>
      <c r="F2156" s="358"/>
      <c r="G2156" s="358"/>
      <c r="H2156" s="361"/>
      <c r="I2156" s="355"/>
      <c r="J2156" s="355"/>
      <c r="K2156" s="157" t="s">
        <v>774</v>
      </c>
      <c r="L2156" s="159"/>
    </row>
    <row r="2157" spans="1:12" s="151" customFormat="1" ht="12.6" customHeight="1" x14ac:dyDescent="0.3">
      <c r="A2157" s="146"/>
      <c r="B2157" s="358"/>
      <c r="C2157" s="361"/>
      <c r="D2157" s="358"/>
      <c r="E2157" s="358"/>
      <c r="F2157" s="358"/>
      <c r="G2157" s="358"/>
      <c r="H2157" s="361"/>
      <c r="I2157" s="355"/>
      <c r="J2157" s="355"/>
      <c r="K2157" s="157" t="s">
        <v>775</v>
      </c>
      <c r="L2157" s="159"/>
    </row>
    <row r="2158" spans="1:12" s="151" customFormat="1" ht="12.6" customHeight="1" x14ac:dyDescent="0.3">
      <c r="A2158" s="146"/>
      <c r="B2158" s="358"/>
      <c r="C2158" s="361"/>
      <c r="D2158" s="358"/>
      <c r="E2158" s="358"/>
      <c r="F2158" s="358"/>
      <c r="G2158" s="358"/>
      <c r="H2158" s="361"/>
      <c r="I2158" s="355"/>
      <c r="J2158" s="355"/>
      <c r="K2158" s="157" t="s">
        <v>776</v>
      </c>
      <c r="L2158" s="159"/>
    </row>
    <row r="2159" spans="1:12" s="151" customFormat="1" ht="12.6" customHeight="1" x14ac:dyDescent="0.3">
      <c r="A2159" s="146"/>
      <c r="B2159" s="359"/>
      <c r="C2159" s="362"/>
      <c r="D2159" s="359"/>
      <c r="E2159" s="359"/>
      <c r="F2159" s="359"/>
      <c r="G2159" s="359"/>
      <c r="H2159" s="362"/>
      <c r="I2159" s="356"/>
      <c r="J2159" s="356"/>
      <c r="K2159" s="157" t="s">
        <v>777</v>
      </c>
      <c r="L2159" s="159"/>
    </row>
    <row r="2160" spans="1:12" s="151" customFormat="1" ht="12.6" customHeight="1" x14ac:dyDescent="0.3">
      <c r="A2160" s="146"/>
      <c r="B2160" s="146"/>
      <c r="C2160" s="147"/>
      <c r="D2160" s="148"/>
      <c r="E2160" s="148"/>
      <c r="F2160" s="148"/>
      <c r="G2160" s="149"/>
      <c r="H2160" s="150"/>
      <c r="I2160" s="149"/>
      <c r="J2160" s="158"/>
      <c r="K2160" s="157"/>
      <c r="L2160" s="159"/>
    </row>
    <row r="2161" spans="1:12" s="151" customFormat="1" ht="12.6" customHeight="1" x14ac:dyDescent="0.3">
      <c r="A2161" s="146"/>
      <c r="B2161" s="357" t="s">
        <v>194</v>
      </c>
      <c r="C2161" s="360">
        <v>148</v>
      </c>
      <c r="D2161" s="357">
        <v>8.1</v>
      </c>
      <c r="E2161" s="357">
        <v>18.600000000000001</v>
      </c>
      <c r="F2161" s="357">
        <v>150.66</v>
      </c>
      <c r="G2161" s="357">
        <v>180.18935999999999</v>
      </c>
      <c r="H2161" s="360" t="s">
        <v>640</v>
      </c>
      <c r="I2161" s="354" t="s">
        <v>14</v>
      </c>
      <c r="J2161" s="354" t="s">
        <v>320</v>
      </c>
      <c r="K2161" s="157" t="s">
        <v>772</v>
      </c>
      <c r="L2161" s="159"/>
    </row>
    <row r="2162" spans="1:12" s="151" customFormat="1" ht="12.6" customHeight="1" x14ac:dyDescent="0.3">
      <c r="A2162" s="146"/>
      <c r="B2162" s="358"/>
      <c r="C2162" s="361"/>
      <c r="D2162" s="358"/>
      <c r="E2162" s="358"/>
      <c r="F2162" s="358"/>
      <c r="G2162" s="358"/>
      <c r="H2162" s="361"/>
      <c r="I2162" s="355"/>
      <c r="J2162" s="355"/>
      <c r="K2162" s="157" t="s">
        <v>773</v>
      </c>
      <c r="L2162" s="159"/>
    </row>
    <row r="2163" spans="1:12" s="151" customFormat="1" ht="12.6" customHeight="1" x14ac:dyDescent="0.3">
      <c r="A2163" s="146"/>
      <c r="B2163" s="358"/>
      <c r="C2163" s="361"/>
      <c r="D2163" s="358"/>
      <c r="E2163" s="358"/>
      <c r="F2163" s="358"/>
      <c r="G2163" s="358"/>
      <c r="H2163" s="361"/>
      <c r="I2163" s="355"/>
      <c r="J2163" s="355"/>
      <c r="K2163" s="157" t="s">
        <v>774</v>
      </c>
      <c r="L2163" s="159"/>
    </row>
    <row r="2164" spans="1:12" s="151" customFormat="1" ht="12.6" customHeight="1" x14ac:dyDescent="0.3">
      <c r="A2164" s="146"/>
      <c r="B2164" s="358"/>
      <c r="C2164" s="361"/>
      <c r="D2164" s="358"/>
      <c r="E2164" s="358"/>
      <c r="F2164" s="358"/>
      <c r="G2164" s="358"/>
      <c r="H2164" s="361"/>
      <c r="I2164" s="355"/>
      <c r="J2164" s="355"/>
      <c r="K2164" s="157" t="s">
        <v>775</v>
      </c>
      <c r="L2164" s="159"/>
    </row>
    <row r="2165" spans="1:12" s="151" customFormat="1" ht="12.6" customHeight="1" x14ac:dyDescent="0.3">
      <c r="A2165" s="146"/>
      <c r="B2165" s="358"/>
      <c r="C2165" s="361"/>
      <c r="D2165" s="358"/>
      <c r="E2165" s="358"/>
      <c r="F2165" s="358"/>
      <c r="G2165" s="358"/>
      <c r="H2165" s="361"/>
      <c r="I2165" s="355"/>
      <c r="J2165" s="355"/>
      <c r="K2165" s="157" t="s">
        <v>776</v>
      </c>
      <c r="L2165" s="159"/>
    </row>
    <row r="2166" spans="1:12" s="151" customFormat="1" ht="12.6" customHeight="1" x14ac:dyDescent="0.3">
      <c r="A2166" s="146"/>
      <c r="B2166" s="359"/>
      <c r="C2166" s="362"/>
      <c r="D2166" s="359"/>
      <c r="E2166" s="359"/>
      <c r="F2166" s="359"/>
      <c r="G2166" s="359"/>
      <c r="H2166" s="362"/>
      <c r="I2166" s="356"/>
      <c r="J2166" s="356"/>
      <c r="K2166" s="157" t="s">
        <v>777</v>
      </c>
      <c r="L2166" s="159"/>
    </row>
    <row r="2167" spans="1:12" s="151" customFormat="1" ht="12.6" customHeight="1" x14ac:dyDescent="0.3">
      <c r="A2167" s="146"/>
      <c r="B2167" s="146"/>
      <c r="C2167" s="147"/>
      <c r="D2167" s="148"/>
      <c r="E2167" s="148"/>
      <c r="F2167" s="148"/>
      <c r="G2167" s="149"/>
      <c r="H2167" s="150"/>
      <c r="I2167" s="149"/>
      <c r="J2167" s="158"/>
      <c r="K2167" s="157"/>
      <c r="L2167" s="159"/>
    </row>
    <row r="2168" spans="1:12" s="151" customFormat="1" ht="12.6" customHeight="1" x14ac:dyDescent="0.3">
      <c r="A2168" s="146"/>
      <c r="B2168" s="357" t="s">
        <v>194</v>
      </c>
      <c r="C2168" s="360">
        <v>149</v>
      </c>
      <c r="D2168" s="357">
        <v>8.1</v>
      </c>
      <c r="E2168" s="357">
        <v>18.600000000000001</v>
      </c>
      <c r="F2168" s="357">
        <v>150.66</v>
      </c>
      <c r="G2168" s="357">
        <v>180.18935999999999</v>
      </c>
      <c r="H2168" s="360" t="s">
        <v>641</v>
      </c>
      <c r="I2168" s="354" t="s">
        <v>14</v>
      </c>
      <c r="J2168" s="354" t="s">
        <v>320</v>
      </c>
      <c r="K2168" s="157" t="s">
        <v>772</v>
      </c>
      <c r="L2168" s="159"/>
    </row>
    <row r="2169" spans="1:12" s="151" customFormat="1" ht="12.6" customHeight="1" x14ac:dyDescent="0.3">
      <c r="A2169" s="146"/>
      <c r="B2169" s="358"/>
      <c r="C2169" s="361"/>
      <c r="D2169" s="358"/>
      <c r="E2169" s="358"/>
      <c r="F2169" s="358"/>
      <c r="G2169" s="358"/>
      <c r="H2169" s="361"/>
      <c r="I2169" s="355"/>
      <c r="J2169" s="355"/>
      <c r="K2169" s="157" t="s">
        <v>773</v>
      </c>
      <c r="L2169" s="159"/>
    </row>
    <row r="2170" spans="1:12" s="151" customFormat="1" ht="12.6" customHeight="1" x14ac:dyDescent="0.3">
      <c r="A2170" s="146"/>
      <c r="B2170" s="358"/>
      <c r="C2170" s="361"/>
      <c r="D2170" s="358"/>
      <c r="E2170" s="358"/>
      <c r="F2170" s="358"/>
      <c r="G2170" s="358"/>
      <c r="H2170" s="361"/>
      <c r="I2170" s="355"/>
      <c r="J2170" s="355"/>
      <c r="K2170" s="157" t="s">
        <v>774</v>
      </c>
      <c r="L2170" s="159"/>
    </row>
    <row r="2171" spans="1:12" s="151" customFormat="1" ht="12.6" customHeight="1" x14ac:dyDescent="0.3">
      <c r="A2171" s="146"/>
      <c r="B2171" s="358"/>
      <c r="C2171" s="361"/>
      <c r="D2171" s="358"/>
      <c r="E2171" s="358"/>
      <c r="F2171" s="358"/>
      <c r="G2171" s="358"/>
      <c r="H2171" s="361"/>
      <c r="I2171" s="355"/>
      <c r="J2171" s="355"/>
      <c r="K2171" s="157" t="s">
        <v>775</v>
      </c>
      <c r="L2171" s="159"/>
    </row>
    <row r="2172" spans="1:12" s="151" customFormat="1" ht="12.6" customHeight="1" x14ac:dyDescent="0.3">
      <c r="A2172" s="146"/>
      <c r="B2172" s="358"/>
      <c r="C2172" s="361"/>
      <c r="D2172" s="358"/>
      <c r="E2172" s="358"/>
      <c r="F2172" s="358"/>
      <c r="G2172" s="358"/>
      <c r="H2172" s="361"/>
      <c r="I2172" s="355"/>
      <c r="J2172" s="355"/>
      <c r="K2172" s="157" t="s">
        <v>776</v>
      </c>
      <c r="L2172" s="159"/>
    </row>
    <row r="2173" spans="1:12" s="151" customFormat="1" ht="12.6" customHeight="1" x14ac:dyDescent="0.3">
      <c r="A2173" s="146"/>
      <c r="B2173" s="359"/>
      <c r="C2173" s="362"/>
      <c r="D2173" s="359"/>
      <c r="E2173" s="359"/>
      <c r="F2173" s="359"/>
      <c r="G2173" s="359"/>
      <c r="H2173" s="362"/>
      <c r="I2173" s="356"/>
      <c r="J2173" s="356"/>
      <c r="K2173" s="157" t="s">
        <v>777</v>
      </c>
      <c r="L2173" s="159"/>
    </row>
    <row r="2174" spans="1:12" s="151" customFormat="1" ht="12.6" customHeight="1" x14ac:dyDescent="0.3">
      <c r="A2174" s="146"/>
      <c r="B2174" s="146"/>
      <c r="C2174" s="147"/>
      <c r="D2174" s="148"/>
      <c r="E2174" s="148"/>
      <c r="F2174" s="148"/>
      <c r="G2174" s="149"/>
      <c r="H2174" s="150"/>
      <c r="I2174" s="149"/>
      <c r="J2174" s="158"/>
      <c r="K2174" s="157"/>
      <c r="L2174" s="159"/>
    </row>
    <row r="2175" spans="1:12" s="151" customFormat="1" ht="12.6" customHeight="1" x14ac:dyDescent="0.3">
      <c r="A2175" s="146"/>
      <c r="B2175" s="357" t="s">
        <v>194</v>
      </c>
      <c r="C2175" s="360">
        <v>150</v>
      </c>
      <c r="D2175" s="357">
        <v>8.1</v>
      </c>
      <c r="E2175" s="357">
        <v>18.600000000000001</v>
      </c>
      <c r="F2175" s="357">
        <v>150.66</v>
      </c>
      <c r="G2175" s="357">
        <v>180.18935999999999</v>
      </c>
      <c r="H2175" s="360" t="s">
        <v>642</v>
      </c>
      <c r="I2175" s="354" t="s">
        <v>14</v>
      </c>
      <c r="J2175" s="354" t="s">
        <v>320</v>
      </c>
      <c r="K2175" s="157" t="s">
        <v>772</v>
      </c>
      <c r="L2175" s="159"/>
    </row>
    <row r="2176" spans="1:12" s="151" customFormat="1" ht="12.6" customHeight="1" x14ac:dyDescent="0.3">
      <c r="A2176" s="146"/>
      <c r="B2176" s="358"/>
      <c r="C2176" s="361"/>
      <c r="D2176" s="358"/>
      <c r="E2176" s="358"/>
      <c r="F2176" s="358"/>
      <c r="G2176" s="358"/>
      <c r="H2176" s="361"/>
      <c r="I2176" s="355"/>
      <c r="J2176" s="355"/>
      <c r="K2176" s="157" t="s">
        <v>773</v>
      </c>
      <c r="L2176" s="159"/>
    </row>
    <row r="2177" spans="1:12" s="151" customFormat="1" ht="12.6" customHeight="1" x14ac:dyDescent="0.3">
      <c r="A2177" s="146"/>
      <c r="B2177" s="358"/>
      <c r="C2177" s="361"/>
      <c r="D2177" s="358"/>
      <c r="E2177" s="358"/>
      <c r="F2177" s="358"/>
      <c r="G2177" s="358"/>
      <c r="H2177" s="361"/>
      <c r="I2177" s="355"/>
      <c r="J2177" s="355"/>
      <c r="K2177" s="157" t="s">
        <v>774</v>
      </c>
      <c r="L2177" s="159"/>
    </row>
    <row r="2178" spans="1:12" s="151" customFormat="1" ht="12.6" customHeight="1" x14ac:dyDescent="0.3">
      <c r="A2178" s="146"/>
      <c r="B2178" s="358"/>
      <c r="C2178" s="361"/>
      <c r="D2178" s="358"/>
      <c r="E2178" s="358"/>
      <c r="F2178" s="358"/>
      <c r="G2178" s="358"/>
      <c r="H2178" s="361"/>
      <c r="I2178" s="355"/>
      <c r="J2178" s="355"/>
      <c r="K2178" s="157" t="s">
        <v>775</v>
      </c>
      <c r="L2178" s="159"/>
    </row>
    <row r="2179" spans="1:12" s="151" customFormat="1" ht="12.6" customHeight="1" x14ac:dyDescent="0.3">
      <c r="A2179" s="146"/>
      <c r="B2179" s="358"/>
      <c r="C2179" s="361"/>
      <c r="D2179" s="358"/>
      <c r="E2179" s="358"/>
      <c r="F2179" s="358"/>
      <c r="G2179" s="358"/>
      <c r="H2179" s="361"/>
      <c r="I2179" s="355"/>
      <c r="J2179" s="355"/>
      <c r="K2179" s="157" t="s">
        <v>776</v>
      </c>
      <c r="L2179" s="159"/>
    </row>
    <row r="2180" spans="1:12" s="151" customFormat="1" ht="12.6" customHeight="1" x14ac:dyDescent="0.3">
      <c r="A2180" s="146"/>
      <c r="B2180" s="359"/>
      <c r="C2180" s="362"/>
      <c r="D2180" s="359"/>
      <c r="E2180" s="359"/>
      <c r="F2180" s="359"/>
      <c r="G2180" s="359"/>
      <c r="H2180" s="362"/>
      <c r="I2180" s="356"/>
      <c r="J2180" s="356"/>
      <c r="K2180" s="157" t="s">
        <v>777</v>
      </c>
      <c r="L2180" s="159"/>
    </row>
    <row r="2181" spans="1:12" s="151" customFormat="1" ht="12.6" customHeight="1" x14ac:dyDescent="0.3">
      <c r="A2181" s="146"/>
      <c r="B2181" s="146"/>
      <c r="C2181" s="147"/>
      <c r="D2181" s="148"/>
      <c r="E2181" s="148"/>
      <c r="F2181" s="148"/>
      <c r="G2181" s="149"/>
      <c r="H2181" s="150"/>
      <c r="I2181" s="149"/>
      <c r="J2181" s="158"/>
      <c r="K2181" s="157"/>
      <c r="L2181" s="159"/>
    </row>
    <row r="2182" spans="1:12" s="151" customFormat="1" ht="12.6" customHeight="1" x14ac:dyDescent="0.3">
      <c r="A2182" s="146"/>
      <c r="B2182" s="357" t="s">
        <v>194</v>
      </c>
      <c r="C2182" s="360">
        <v>151</v>
      </c>
      <c r="D2182" s="357">
        <v>8.1</v>
      </c>
      <c r="E2182" s="357">
        <v>18.600000000000001</v>
      </c>
      <c r="F2182" s="357">
        <v>150.66</v>
      </c>
      <c r="G2182" s="357">
        <v>180.18935999999999</v>
      </c>
      <c r="H2182" s="360" t="s">
        <v>643</v>
      </c>
      <c r="I2182" s="354" t="s">
        <v>14</v>
      </c>
      <c r="J2182" s="354" t="s">
        <v>320</v>
      </c>
      <c r="K2182" s="157" t="s">
        <v>772</v>
      </c>
      <c r="L2182" s="159"/>
    </row>
    <row r="2183" spans="1:12" s="151" customFormat="1" ht="12.6" customHeight="1" x14ac:dyDescent="0.3">
      <c r="A2183" s="146"/>
      <c r="B2183" s="358"/>
      <c r="C2183" s="361"/>
      <c r="D2183" s="358"/>
      <c r="E2183" s="358"/>
      <c r="F2183" s="358"/>
      <c r="G2183" s="358"/>
      <c r="H2183" s="361"/>
      <c r="I2183" s="355"/>
      <c r="J2183" s="355"/>
      <c r="K2183" s="157" t="s">
        <v>773</v>
      </c>
      <c r="L2183" s="159"/>
    </row>
    <row r="2184" spans="1:12" s="151" customFormat="1" ht="12.6" customHeight="1" x14ac:dyDescent="0.3">
      <c r="A2184" s="146"/>
      <c r="B2184" s="358"/>
      <c r="C2184" s="361"/>
      <c r="D2184" s="358"/>
      <c r="E2184" s="358"/>
      <c r="F2184" s="358"/>
      <c r="G2184" s="358"/>
      <c r="H2184" s="361"/>
      <c r="I2184" s="355"/>
      <c r="J2184" s="355"/>
      <c r="K2184" s="157" t="s">
        <v>774</v>
      </c>
      <c r="L2184" s="159"/>
    </row>
    <row r="2185" spans="1:12" s="151" customFormat="1" ht="12.6" customHeight="1" x14ac:dyDescent="0.3">
      <c r="A2185" s="146"/>
      <c r="B2185" s="358"/>
      <c r="C2185" s="361"/>
      <c r="D2185" s="358"/>
      <c r="E2185" s="358"/>
      <c r="F2185" s="358"/>
      <c r="G2185" s="358"/>
      <c r="H2185" s="361"/>
      <c r="I2185" s="355"/>
      <c r="J2185" s="355"/>
      <c r="K2185" s="157" t="s">
        <v>775</v>
      </c>
      <c r="L2185" s="159"/>
    </row>
    <row r="2186" spans="1:12" s="151" customFormat="1" ht="12.6" customHeight="1" x14ac:dyDescent="0.3">
      <c r="A2186" s="146"/>
      <c r="B2186" s="358"/>
      <c r="C2186" s="361"/>
      <c r="D2186" s="358"/>
      <c r="E2186" s="358"/>
      <c r="F2186" s="358"/>
      <c r="G2186" s="358"/>
      <c r="H2186" s="361"/>
      <c r="I2186" s="355"/>
      <c r="J2186" s="355"/>
      <c r="K2186" s="157" t="s">
        <v>776</v>
      </c>
      <c r="L2186" s="159"/>
    </row>
    <row r="2187" spans="1:12" s="151" customFormat="1" ht="12.6" customHeight="1" x14ac:dyDescent="0.3">
      <c r="A2187" s="146"/>
      <c r="B2187" s="359"/>
      <c r="C2187" s="362"/>
      <c r="D2187" s="359"/>
      <c r="E2187" s="359"/>
      <c r="F2187" s="359"/>
      <c r="G2187" s="359"/>
      <c r="H2187" s="362"/>
      <c r="I2187" s="356"/>
      <c r="J2187" s="356"/>
      <c r="K2187" s="157" t="s">
        <v>777</v>
      </c>
      <c r="L2187" s="159"/>
    </row>
    <row r="2188" spans="1:12" s="151" customFormat="1" ht="12.6" customHeight="1" x14ac:dyDescent="0.3">
      <c r="A2188" s="146"/>
      <c r="B2188" s="146"/>
      <c r="C2188" s="147"/>
      <c r="D2188" s="148"/>
      <c r="E2188" s="148"/>
      <c r="F2188" s="148"/>
      <c r="G2188" s="149"/>
      <c r="H2188" s="150"/>
      <c r="I2188" s="149"/>
      <c r="J2188" s="158"/>
      <c r="K2188" s="157"/>
      <c r="L2188" s="159"/>
    </row>
    <row r="2189" spans="1:12" s="151" customFormat="1" ht="12.6" customHeight="1" x14ac:dyDescent="0.3">
      <c r="A2189" s="146"/>
      <c r="B2189" s="357" t="s">
        <v>194</v>
      </c>
      <c r="C2189" s="360">
        <v>152</v>
      </c>
      <c r="D2189" s="357">
        <v>8.1</v>
      </c>
      <c r="E2189" s="357">
        <v>18.600000000000001</v>
      </c>
      <c r="F2189" s="357">
        <v>150.66</v>
      </c>
      <c r="G2189" s="357">
        <v>180.18935999999999</v>
      </c>
      <c r="H2189" s="360" t="s">
        <v>644</v>
      </c>
      <c r="I2189" s="354" t="s">
        <v>14</v>
      </c>
      <c r="J2189" s="354" t="s">
        <v>320</v>
      </c>
      <c r="K2189" s="157" t="s">
        <v>772</v>
      </c>
      <c r="L2189" s="159"/>
    </row>
    <row r="2190" spans="1:12" s="151" customFormat="1" ht="12.6" customHeight="1" x14ac:dyDescent="0.3">
      <c r="A2190" s="146"/>
      <c r="B2190" s="358"/>
      <c r="C2190" s="361"/>
      <c r="D2190" s="358"/>
      <c r="E2190" s="358"/>
      <c r="F2190" s="358"/>
      <c r="G2190" s="358"/>
      <c r="H2190" s="361"/>
      <c r="I2190" s="355"/>
      <c r="J2190" s="355"/>
      <c r="K2190" s="157" t="s">
        <v>773</v>
      </c>
      <c r="L2190" s="159"/>
    </row>
    <row r="2191" spans="1:12" s="151" customFormat="1" ht="12.6" customHeight="1" x14ac:dyDescent="0.3">
      <c r="A2191" s="146"/>
      <c r="B2191" s="358"/>
      <c r="C2191" s="361"/>
      <c r="D2191" s="358"/>
      <c r="E2191" s="358"/>
      <c r="F2191" s="358"/>
      <c r="G2191" s="358"/>
      <c r="H2191" s="361"/>
      <c r="I2191" s="355"/>
      <c r="J2191" s="355"/>
      <c r="K2191" s="157" t="s">
        <v>774</v>
      </c>
      <c r="L2191" s="159"/>
    </row>
    <row r="2192" spans="1:12" s="151" customFormat="1" ht="12.6" customHeight="1" x14ac:dyDescent="0.3">
      <c r="A2192" s="146"/>
      <c r="B2192" s="358"/>
      <c r="C2192" s="361"/>
      <c r="D2192" s="358"/>
      <c r="E2192" s="358"/>
      <c r="F2192" s="358"/>
      <c r="G2192" s="358"/>
      <c r="H2192" s="361"/>
      <c r="I2192" s="355"/>
      <c r="J2192" s="355"/>
      <c r="K2192" s="157" t="s">
        <v>775</v>
      </c>
      <c r="L2192" s="159"/>
    </row>
    <row r="2193" spans="1:12" s="151" customFormat="1" ht="12.6" customHeight="1" x14ac:dyDescent="0.3">
      <c r="A2193" s="146"/>
      <c r="B2193" s="358"/>
      <c r="C2193" s="361"/>
      <c r="D2193" s="358"/>
      <c r="E2193" s="358"/>
      <c r="F2193" s="358"/>
      <c r="G2193" s="358"/>
      <c r="H2193" s="361"/>
      <c r="I2193" s="355"/>
      <c r="J2193" s="355"/>
      <c r="K2193" s="157" t="s">
        <v>776</v>
      </c>
      <c r="L2193" s="159"/>
    </row>
    <row r="2194" spans="1:12" s="151" customFormat="1" ht="12.6" customHeight="1" x14ac:dyDescent="0.3">
      <c r="A2194" s="146"/>
      <c r="B2194" s="359"/>
      <c r="C2194" s="362"/>
      <c r="D2194" s="359"/>
      <c r="E2194" s="359"/>
      <c r="F2194" s="359"/>
      <c r="G2194" s="359"/>
      <c r="H2194" s="362"/>
      <c r="I2194" s="356"/>
      <c r="J2194" s="356"/>
      <c r="K2194" s="157" t="s">
        <v>777</v>
      </c>
      <c r="L2194" s="159"/>
    </row>
    <row r="2195" spans="1:12" s="151" customFormat="1" ht="12.6" customHeight="1" x14ac:dyDescent="0.3">
      <c r="A2195" s="146"/>
      <c r="B2195" s="146"/>
      <c r="C2195" s="147"/>
      <c r="D2195" s="148"/>
      <c r="E2195" s="148"/>
      <c r="F2195" s="148"/>
      <c r="G2195" s="149"/>
      <c r="H2195" s="150"/>
      <c r="I2195" s="149"/>
      <c r="J2195" s="158"/>
      <c r="K2195" s="157"/>
      <c r="L2195" s="159"/>
    </row>
    <row r="2196" spans="1:12" s="151" customFormat="1" ht="12.6" customHeight="1" x14ac:dyDescent="0.3">
      <c r="A2196" s="146"/>
      <c r="B2196" s="357" t="s">
        <v>194</v>
      </c>
      <c r="C2196" s="360">
        <v>153</v>
      </c>
      <c r="D2196" s="357">
        <v>8.1</v>
      </c>
      <c r="E2196" s="357">
        <v>18.600000000000001</v>
      </c>
      <c r="F2196" s="357">
        <v>150.66</v>
      </c>
      <c r="G2196" s="357">
        <v>180.18935999999999</v>
      </c>
      <c r="H2196" s="360" t="s">
        <v>645</v>
      </c>
      <c r="I2196" s="354" t="s">
        <v>14</v>
      </c>
      <c r="J2196" s="354" t="s">
        <v>320</v>
      </c>
      <c r="K2196" s="157" t="s">
        <v>772</v>
      </c>
      <c r="L2196" s="159"/>
    </row>
    <row r="2197" spans="1:12" s="151" customFormat="1" ht="12.6" customHeight="1" x14ac:dyDescent="0.3">
      <c r="A2197" s="146"/>
      <c r="B2197" s="358"/>
      <c r="C2197" s="361"/>
      <c r="D2197" s="358"/>
      <c r="E2197" s="358"/>
      <c r="F2197" s="358"/>
      <c r="G2197" s="358"/>
      <c r="H2197" s="361"/>
      <c r="I2197" s="355"/>
      <c r="J2197" s="355"/>
      <c r="K2197" s="157" t="s">
        <v>773</v>
      </c>
      <c r="L2197" s="159"/>
    </row>
    <row r="2198" spans="1:12" s="151" customFormat="1" ht="12.6" customHeight="1" x14ac:dyDescent="0.3">
      <c r="A2198" s="146"/>
      <c r="B2198" s="358"/>
      <c r="C2198" s="361"/>
      <c r="D2198" s="358"/>
      <c r="E2198" s="358"/>
      <c r="F2198" s="358"/>
      <c r="G2198" s="358"/>
      <c r="H2198" s="361"/>
      <c r="I2198" s="355"/>
      <c r="J2198" s="355"/>
      <c r="K2198" s="157" t="s">
        <v>774</v>
      </c>
      <c r="L2198" s="159"/>
    </row>
    <row r="2199" spans="1:12" s="151" customFormat="1" ht="12.6" customHeight="1" x14ac:dyDescent="0.3">
      <c r="A2199" s="146"/>
      <c r="B2199" s="358"/>
      <c r="C2199" s="361"/>
      <c r="D2199" s="358"/>
      <c r="E2199" s="358"/>
      <c r="F2199" s="358"/>
      <c r="G2199" s="358"/>
      <c r="H2199" s="361"/>
      <c r="I2199" s="355"/>
      <c r="J2199" s="355"/>
      <c r="K2199" s="157" t="s">
        <v>775</v>
      </c>
      <c r="L2199" s="159"/>
    </row>
    <row r="2200" spans="1:12" s="151" customFormat="1" ht="12.6" customHeight="1" x14ac:dyDescent="0.3">
      <c r="A2200" s="146"/>
      <c r="B2200" s="358"/>
      <c r="C2200" s="361"/>
      <c r="D2200" s="358"/>
      <c r="E2200" s="358"/>
      <c r="F2200" s="358"/>
      <c r="G2200" s="358"/>
      <c r="H2200" s="361"/>
      <c r="I2200" s="355"/>
      <c r="J2200" s="355"/>
      <c r="K2200" s="157" t="s">
        <v>776</v>
      </c>
      <c r="L2200" s="159"/>
    </row>
    <row r="2201" spans="1:12" s="151" customFormat="1" ht="12.6" customHeight="1" x14ac:dyDescent="0.3">
      <c r="A2201" s="146"/>
      <c r="B2201" s="359"/>
      <c r="C2201" s="362"/>
      <c r="D2201" s="359"/>
      <c r="E2201" s="359"/>
      <c r="F2201" s="359"/>
      <c r="G2201" s="359"/>
      <c r="H2201" s="362"/>
      <c r="I2201" s="356"/>
      <c r="J2201" s="356"/>
      <c r="K2201" s="157" t="s">
        <v>777</v>
      </c>
      <c r="L2201" s="159"/>
    </row>
    <row r="2202" spans="1:12" s="151" customFormat="1" ht="12.6" customHeight="1" x14ac:dyDescent="0.3">
      <c r="A2202" s="146"/>
      <c r="B2202" s="146"/>
      <c r="C2202" s="147"/>
      <c r="D2202" s="148"/>
      <c r="E2202" s="148"/>
      <c r="F2202" s="148"/>
      <c r="G2202" s="149"/>
      <c r="H2202" s="150"/>
      <c r="I2202" s="149"/>
      <c r="J2202" s="158"/>
      <c r="K2202" s="157"/>
      <c r="L2202" s="159"/>
    </row>
    <row r="2203" spans="1:12" s="151" customFormat="1" ht="12.6" customHeight="1" x14ac:dyDescent="0.3">
      <c r="A2203" s="146"/>
      <c r="B2203" s="357" t="s">
        <v>194</v>
      </c>
      <c r="C2203" s="360">
        <v>154</v>
      </c>
      <c r="D2203" s="357">
        <v>8.1</v>
      </c>
      <c r="E2203" s="357">
        <v>18.600000000000001</v>
      </c>
      <c r="F2203" s="357">
        <v>150.66</v>
      </c>
      <c r="G2203" s="357">
        <v>180.18935999999999</v>
      </c>
      <c r="H2203" s="360" t="s">
        <v>646</v>
      </c>
      <c r="I2203" s="354" t="s">
        <v>14</v>
      </c>
      <c r="J2203" s="354" t="s">
        <v>320</v>
      </c>
      <c r="K2203" s="157" t="s">
        <v>772</v>
      </c>
      <c r="L2203" s="159"/>
    </row>
    <row r="2204" spans="1:12" s="151" customFormat="1" ht="12.6" customHeight="1" x14ac:dyDescent="0.3">
      <c r="A2204" s="146"/>
      <c r="B2204" s="358"/>
      <c r="C2204" s="361"/>
      <c r="D2204" s="358"/>
      <c r="E2204" s="358"/>
      <c r="F2204" s="358"/>
      <c r="G2204" s="358"/>
      <c r="H2204" s="361"/>
      <c r="I2204" s="355"/>
      <c r="J2204" s="355"/>
      <c r="K2204" s="157" t="s">
        <v>773</v>
      </c>
      <c r="L2204" s="159"/>
    </row>
    <row r="2205" spans="1:12" s="151" customFormat="1" ht="12.6" customHeight="1" x14ac:dyDescent="0.3">
      <c r="A2205" s="146"/>
      <c r="B2205" s="358"/>
      <c r="C2205" s="361"/>
      <c r="D2205" s="358"/>
      <c r="E2205" s="358"/>
      <c r="F2205" s="358"/>
      <c r="G2205" s="358"/>
      <c r="H2205" s="361"/>
      <c r="I2205" s="355"/>
      <c r="J2205" s="355"/>
      <c r="K2205" s="157" t="s">
        <v>774</v>
      </c>
      <c r="L2205" s="159"/>
    </row>
    <row r="2206" spans="1:12" s="151" customFormat="1" ht="12.6" customHeight="1" x14ac:dyDescent="0.3">
      <c r="A2206" s="146"/>
      <c r="B2206" s="358"/>
      <c r="C2206" s="361"/>
      <c r="D2206" s="358"/>
      <c r="E2206" s="358"/>
      <c r="F2206" s="358"/>
      <c r="G2206" s="358"/>
      <c r="H2206" s="361"/>
      <c r="I2206" s="355"/>
      <c r="J2206" s="355"/>
      <c r="K2206" s="157" t="s">
        <v>775</v>
      </c>
      <c r="L2206" s="159"/>
    </row>
    <row r="2207" spans="1:12" s="151" customFormat="1" ht="12.6" customHeight="1" x14ac:dyDescent="0.3">
      <c r="A2207" s="146"/>
      <c r="B2207" s="358"/>
      <c r="C2207" s="361"/>
      <c r="D2207" s="358"/>
      <c r="E2207" s="358"/>
      <c r="F2207" s="358"/>
      <c r="G2207" s="358"/>
      <c r="H2207" s="361"/>
      <c r="I2207" s="355"/>
      <c r="J2207" s="355"/>
      <c r="K2207" s="157" t="s">
        <v>776</v>
      </c>
      <c r="L2207" s="159"/>
    </row>
    <row r="2208" spans="1:12" s="151" customFormat="1" ht="12.6" customHeight="1" x14ac:dyDescent="0.3">
      <c r="A2208" s="146"/>
      <c r="B2208" s="359"/>
      <c r="C2208" s="362"/>
      <c r="D2208" s="359"/>
      <c r="E2208" s="359"/>
      <c r="F2208" s="359"/>
      <c r="G2208" s="359"/>
      <c r="H2208" s="362"/>
      <c r="I2208" s="356"/>
      <c r="J2208" s="356"/>
      <c r="K2208" s="157" t="s">
        <v>777</v>
      </c>
      <c r="L2208" s="159"/>
    </row>
    <row r="2209" spans="1:12" s="151" customFormat="1" ht="12.6" customHeight="1" x14ac:dyDescent="0.3">
      <c r="A2209" s="146"/>
      <c r="B2209" s="146"/>
      <c r="C2209" s="147"/>
      <c r="D2209" s="148"/>
      <c r="E2209" s="148"/>
      <c r="F2209" s="148"/>
      <c r="G2209" s="149"/>
      <c r="H2209" s="150"/>
      <c r="I2209" s="149"/>
      <c r="J2209" s="158"/>
      <c r="K2209" s="157"/>
      <c r="L2209" s="159"/>
    </row>
    <row r="2210" spans="1:12" s="151" customFormat="1" ht="12.6" customHeight="1" x14ac:dyDescent="0.3">
      <c r="A2210" s="146"/>
      <c r="B2210" s="357" t="s">
        <v>194</v>
      </c>
      <c r="C2210" s="360">
        <v>155</v>
      </c>
      <c r="D2210" s="357">
        <v>8.1</v>
      </c>
      <c r="E2210" s="357">
        <v>18.600000000000001</v>
      </c>
      <c r="F2210" s="357">
        <v>150.66</v>
      </c>
      <c r="G2210" s="357">
        <v>180.18935999999999</v>
      </c>
      <c r="H2210" s="360" t="s">
        <v>647</v>
      </c>
      <c r="I2210" s="354" t="s">
        <v>14</v>
      </c>
      <c r="J2210" s="354" t="s">
        <v>320</v>
      </c>
      <c r="K2210" s="157" t="s">
        <v>772</v>
      </c>
      <c r="L2210" s="159"/>
    </row>
    <row r="2211" spans="1:12" s="151" customFormat="1" ht="12.6" customHeight="1" x14ac:dyDescent="0.3">
      <c r="A2211" s="146"/>
      <c r="B2211" s="358"/>
      <c r="C2211" s="361"/>
      <c r="D2211" s="358"/>
      <c r="E2211" s="358"/>
      <c r="F2211" s="358"/>
      <c r="G2211" s="358"/>
      <c r="H2211" s="361"/>
      <c r="I2211" s="355"/>
      <c r="J2211" s="355"/>
      <c r="K2211" s="157" t="s">
        <v>773</v>
      </c>
      <c r="L2211" s="159"/>
    </row>
    <row r="2212" spans="1:12" s="151" customFormat="1" ht="12.6" customHeight="1" x14ac:dyDescent="0.3">
      <c r="A2212" s="146"/>
      <c r="B2212" s="358"/>
      <c r="C2212" s="361"/>
      <c r="D2212" s="358"/>
      <c r="E2212" s="358"/>
      <c r="F2212" s="358"/>
      <c r="G2212" s="358"/>
      <c r="H2212" s="361"/>
      <c r="I2212" s="355"/>
      <c r="J2212" s="355"/>
      <c r="K2212" s="157" t="s">
        <v>774</v>
      </c>
      <c r="L2212" s="159"/>
    </row>
    <row r="2213" spans="1:12" s="151" customFormat="1" ht="12.6" customHeight="1" x14ac:dyDescent="0.3">
      <c r="A2213" s="146"/>
      <c r="B2213" s="358"/>
      <c r="C2213" s="361"/>
      <c r="D2213" s="358"/>
      <c r="E2213" s="358"/>
      <c r="F2213" s="358"/>
      <c r="G2213" s="358"/>
      <c r="H2213" s="361"/>
      <c r="I2213" s="355"/>
      <c r="J2213" s="355"/>
      <c r="K2213" s="157" t="s">
        <v>775</v>
      </c>
      <c r="L2213" s="159"/>
    </row>
    <row r="2214" spans="1:12" s="151" customFormat="1" ht="12.6" customHeight="1" x14ac:dyDescent="0.3">
      <c r="A2214" s="146"/>
      <c r="B2214" s="358"/>
      <c r="C2214" s="361"/>
      <c r="D2214" s="358"/>
      <c r="E2214" s="358"/>
      <c r="F2214" s="358"/>
      <c r="G2214" s="358"/>
      <c r="H2214" s="361"/>
      <c r="I2214" s="355"/>
      <c r="J2214" s="355"/>
      <c r="K2214" s="157" t="s">
        <v>776</v>
      </c>
      <c r="L2214" s="159"/>
    </row>
    <row r="2215" spans="1:12" s="151" customFormat="1" ht="12.6" customHeight="1" x14ac:dyDescent="0.3">
      <c r="A2215" s="146"/>
      <c r="B2215" s="359"/>
      <c r="C2215" s="362"/>
      <c r="D2215" s="359"/>
      <c r="E2215" s="359"/>
      <c r="F2215" s="359"/>
      <c r="G2215" s="359"/>
      <c r="H2215" s="362"/>
      <c r="I2215" s="356"/>
      <c r="J2215" s="356"/>
      <c r="K2215" s="157" t="s">
        <v>777</v>
      </c>
      <c r="L2215" s="159"/>
    </row>
    <row r="2216" spans="1:12" s="151" customFormat="1" ht="12.6" customHeight="1" x14ac:dyDescent="0.3">
      <c r="A2216" s="146"/>
      <c r="B2216" s="146"/>
      <c r="C2216" s="147"/>
      <c r="D2216" s="148"/>
      <c r="E2216" s="148"/>
      <c r="F2216" s="148"/>
      <c r="G2216" s="149"/>
      <c r="H2216" s="150"/>
      <c r="I2216" s="149"/>
      <c r="J2216" s="158"/>
      <c r="K2216" s="157"/>
      <c r="L2216" s="159"/>
    </row>
    <row r="2217" spans="1:12" s="151" customFormat="1" ht="12.6" customHeight="1" x14ac:dyDescent="0.3">
      <c r="A2217" s="146"/>
      <c r="B2217" s="357" t="s">
        <v>194</v>
      </c>
      <c r="C2217" s="360">
        <v>156</v>
      </c>
      <c r="D2217" s="357">
        <v>8.1</v>
      </c>
      <c r="E2217" s="357">
        <v>18.600000000000001</v>
      </c>
      <c r="F2217" s="357">
        <v>150.66</v>
      </c>
      <c r="G2217" s="357">
        <v>180.18935999999999</v>
      </c>
      <c r="H2217" s="360" t="s">
        <v>648</v>
      </c>
      <c r="I2217" s="354" t="s">
        <v>14</v>
      </c>
      <c r="J2217" s="354" t="s">
        <v>320</v>
      </c>
      <c r="K2217" s="157" t="s">
        <v>772</v>
      </c>
      <c r="L2217" s="159"/>
    </row>
    <row r="2218" spans="1:12" s="151" customFormat="1" ht="12.6" customHeight="1" x14ac:dyDescent="0.3">
      <c r="A2218" s="146"/>
      <c r="B2218" s="358"/>
      <c r="C2218" s="361"/>
      <c r="D2218" s="358"/>
      <c r="E2218" s="358"/>
      <c r="F2218" s="358"/>
      <c r="G2218" s="358"/>
      <c r="H2218" s="361"/>
      <c r="I2218" s="355"/>
      <c r="J2218" s="355"/>
      <c r="K2218" s="157" t="s">
        <v>773</v>
      </c>
      <c r="L2218" s="159"/>
    </row>
    <row r="2219" spans="1:12" s="151" customFormat="1" ht="12.6" customHeight="1" x14ac:dyDescent="0.3">
      <c r="A2219" s="146"/>
      <c r="B2219" s="358"/>
      <c r="C2219" s="361"/>
      <c r="D2219" s="358"/>
      <c r="E2219" s="358"/>
      <c r="F2219" s="358"/>
      <c r="G2219" s="358"/>
      <c r="H2219" s="361"/>
      <c r="I2219" s="355"/>
      <c r="J2219" s="355"/>
      <c r="K2219" s="157" t="s">
        <v>774</v>
      </c>
      <c r="L2219" s="159"/>
    </row>
    <row r="2220" spans="1:12" s="151" customFormat="1" ht="12.6" customHeight="1" x14ac:dyDescent="0.3">
      <c r="A2220" s="146"/>
      <c r="B2220" s="358"/>
      <c r="C2220" s="361"/>
      <c r="D2220" s="358"/>
      <c r="E2220" s="358"/>
      <c r="F2220" s="358"/>
      <c r="G2220" s="358"/>
      <c r="H2220" s="361"/>
      <c r="I2220" s="355"/>
      <c r="J2220" s="355"/>
      <c r="K2220" s="157" t="s">
        <v>775</v>
      </c>
      <c r="L2220" s="159"/>
    </row>
    <row r="2221" spans="1:12" s="151" customFormat="1" ht="12.6" customHeight="1" x14ac:dyDescent="0.3">
      <c r="A2221" s="146"/>
      <c r="B2221" s="358"/>
      <c r="C2221" s="361"/>
      <c r="D2221" s="358"/>
      <c r="E2221" s="358"/>
      <c r="F2221" s="358"/>
      <c r="G2221" s="358"/>
      <c r="H2221" s="361"/>
      <c r="I2221" s="355"/>
      <c r="J2221" s="355"/>
      <c r="K2221" s="157" t="s">
        <v>776</v>
      </c>
      <c r="L2221" s="159"/>
    </row>
    <row r="2222" spans="1:12" s="151" customFormat="1" ht="12.6" customHeight="1" x14ac:dyDescent="0.3">
      <c r="A2222" s="146"/>
      <c r="B2222" s="359"/>
      <c r="C2222" s="362"/>
      <c r="D2222" s="359"/>
      <c r="E2222" s="359"/>
      <c r="F2222" s="359"/>
      <c r="G2222" s="359"/>
      <c r="H2222" s="362"/>
      <c r="I2222" s="356"/>
      <c r="J2222" s="356"/>
      <c r="K2222" s="157" t="s">
        <v>777</v>
      </c>
      <c r="L2222" s="159"/>
    </row>
    <row r="2223" spans="1:12" s="151" customFormat="1" ht="12.6" customHeight="1" x14ac:dyDescent="0.3">
      <c r="A2223" s="146"/>
      <c r="B2223" s="146"/>
      <c r="C2223" s="147"/>
      <c r="D2223" s="148"/>
      <c r="E2223" s="148"/>
      <c r="F2223" s="148"/>
      <c r="G2223" s="149"/>
      <c r="H2223" s="150"/>
      <c r="I2223" s="149"/>
      <c r="J2223" s="158"/>
      <c r="K2223" s="157"/>
      <c r="L2223" s="159"/>
    </row>
    <row r="2224" spans="1:12" s="151" customFormat="1" ht="12.6" customHeight="1" x14ac:dyDescent="0.3">
      <c r="A2224" s="146"/>
      <c r="B2224" s="357" t="s">
        <v>194</v>
      </c>
      <c r="C2224" s="360">
        <v>159</v>
      </c>
      <c r="D2224" s="363" t="s">
        <v>31</v>
      </c>
      <c r="E2224" s="364"/>
      <c r="F2224" s="357">
        <v>152.53514999999999</v>
      </c>
      <c r="G2224" s="357">
        <v>182.43203939999998</v>
      </c>
      <c r="H2224" s="360" t="s">
        <v>754</v>
      </c>
      <c r="I2224" s="354" t="s">
        <v>14</v>
      </c>
      <c r="J2224" s="354" t="s">
        <v>320</v>
      </c>
      <c r="K2224" s="157" t="s">
        <v>772</v>
      </c>
      <c r="L2224" s="159"/>
    </row>
    <row r="2225" spans="1:12" s="151" customFormat="1" ht="12.6" customHeight="1" x14ac:dyDescent="0.3">
      <c r="A2225" s="146"/>
      <c r="B2225" s="358"/>
      <c r="C2225" s="361"/>
      <c r="D2225" s="365"/>
      <c r="E2225" s="366"/>
      <c r="F2225" s="358"/>
      <c r="G2225" s="358"/>
      <c r="H2225" s="361"/>
      <c r="I2225" s="355"/>
      <c r="J2225" s="355"/>
      <c r="K2225" s="157" t="s">
        <v>773</v>
      </c>
      <c r="L2225" s="159"/>
    </row>
    <row r="2226" spans="1:12" s="151" customFormat="1" ht="12.6" customHeight="1" x14ac:dyDescent="0.3">
      <c r="A2226" s="146"/>
      <c r="B2226" s="358"/>
      <c r="C2226" s="361"/>
      <c r="D2226" s="365"/>
      <c r="E2226" s="366"/>
      <c r="F2226" s="358"/>
      <c r="G2226" s="358"/>
      <c r="H2226" s="361"/>
      <c r="I2226" s="355"/>
      <c r="J2226" s="355"/>
      <c r="K2226" s="157" t="s">
        <v>774</v>
      </c>
      <c r="L2226" s="159"/>
    </row>
    <row r="2227" spans="1:12" s="151" customFormat="1" ht="12.6" customHeight="1" x14ac:dyDescent="0.3">
      <c r="A2227" s="146"/>
      <c r="B2227" s="358"/>
      <c r="C2227" s="361"/>
      <c r="D2227" s="365"/>
      <c r="E2227" s="366"/>
      <c r="F2227" s="358"/>
      <c r="G2227" s="358"/>
      <c r="H2227" s="361"/>
      <c r="I2227" s="355"/>
      <c r="J2227" s="355"/>
      <c r="K2227" s="157" t="s">
        <v>775</v>
      </c>
      <c r="L2227" s="159"/>
    </row>
    <row r="2228" spans="1:12" s="151" customFormat="1" ht="12.6" customHeight="1" x14ac:dyDescent="0.3">
      <c r="A2228" s="146"/>
      <c r="B2228" s="358"/>
      <c r="C2228" s="361"/>
      <c r="D2228" s="365"/>
      <c r="E2228" s="366"/>
      <c r="F2228" s="358"/>
      <c r="G2228" s="358"/>
      <c r="H2228" s="361"/>
      <c r="I2228" s="355"/>
      <c r="J2228" s="355"/>
      <c r="K2228" s="157" t="s">
        <v>776</v>
      </c>
      <c r="L2228" s="159"/>
    </row>
    <row r="2229" spans="1:12" s="151" customFormat="1" ht="12.6" customHeight="1" x14ac:dyDescent="0.3">
      <c r="A2229" s="146"/>
      <c r="B2229" s="359"/>
      <c r="C2229" s="362"/>
      <c r="D2229" s="367"/>
      <c r="E2229" s="368"/>
      <c r="F2229" s="359"/>
      <c r="G2229" s="359"/>
      <c r="H2229" s="362"/>
      <c r="I2229" s="356"/>
      <c r="J2229" s="356"/>
      <c r="K2229" s="157" t="s">
        <v>777</v>
      </c>
      <c r="L2229" s="159"/>
    </row>
    <row r="2230" spans="1:12" s="151" customFormat="1" ht="12.6" customHeight="1" x14ac:dyDescent="0.3">
      <c r="A2230" s="146"/>
      <c r="B2230" s="146"/>
      <c r="C2230" s="147"/>
      <c r="D2230" s="148"/>
      <c r="E2230" s="148"/>
      <c r="F2230" s="148"/>
      <c r="G2230" s="149"/>
      <c r="H2230" s="150"/>
      <c r="I2230" s="149"/>
      <c r="J2230" s="158"/>
      <c r="K2230" s="157"/>
      <c r="L2230" s="159"/>
    </row>
    <row r="2231" spans="1:12" s="151" customFormat="1" ht="12.6" customHeight="1" x14ac:dyDescent="0.3">
      <c r="A2231" s="146"/>
      <c r="B2231" s="357" t="s">
        <v>194</v>
      </c>
      <c r="C2231" s="360">
        <v>160</v>
      </c>
      <c r="D2231" s="363" t="s">
        <v>31</v>
      </c>
      <c r="E2231" s="364"/>
      <c r="F2231" s="357">
        <v>153.7704</v>
      </c>
      <c r="G2231" s="357">
        <v>183.90939839999999</v>
      </c>
      <c r="H2231" s="360" t="s">
        <v>755</v>
      </c>
      <c r="I2231" s="354" t="s">
        <v>14</v>
      </c>
      <c r="J2231" s="354" t="s">
        <v>320</v>
      </c>
      <c r="K2231" s="157" t="s">
        <v>772</v>
      </c>
      <c r="L2231" s="159"/>
    </row>
    <row r="2232" spans="1:12" s="151" customFormat="1" ht="12.6" customHeight="1" x14ac:dyDescent="0.3">
      <c r="A2232" s="146"/>
      <c r="B2232" s="358"/>
      <c r="C2232" s="361"/>
      <c r="D2232" s="365"/>
      <c r="E2232" s="366"/>
      <c r="F2232" s="358"/>
      <c r="G2232" s="358"/>
      <c r="H2232" s="361"/>
      <c r="I2232" s="355"/>
      <c r="J2232" s="355"/>
      <c r="K2232" s="157" t="s">
        <v>773</v>
      </c>
      <c r="L2232" s="159"/>
    </row>
    <row r="2233" spans="1:12" s="151" customFormat="1" ht="12.6" customHeight="1" x14ac:dyDescent="0.3">
      <c r="A2233" s="146"/>
      <c r="B2233" s="358"/>
      <c r="C2233" s="361"/>
      <c r="D2233" s="365"/>
      <c r="E2233" s="366"/>
      <c r="F2233" s="358"/>
      <c r="G2233" s="358"/>
      <c r="H2233" s="361"/>
      <c r="I2233" s="355"/>
      <c r="J2233" s="355"/>
      <c r="K2233" s="157" t="s">
        <v>774</v>
      </c>
      <c r="L2233" s="159"/>
    </row>
    <row r="2234" spans="1:12" s="151" customFormat="1" ht="12.6" customHeight="1" x14ac:dyDescent="0.3">
      <c r="A2234" s="146"/>
      <c r="B2234" s="358"/>
      <c r="C2234" s="361"/>
      <c r="D2234" s="365"/>
      <c r="E2234" s="366"/>
      <c r="F2234" s="358"/>
      <c r="G2234" s="358"/>
      <c r="H2234" s="361"/>
      <c r="I2234" s="355"/>
      <c r="J2234" s="355"/>
      <c r="K2234" s="157" t="s">
        <v>775</v>
      </c>
      <c r="L2234" s="159"/>
    </row>
    <row r="2235" spans="1:12" s="151" customFormat="1" ht="12.6" customHeight="1" x14ac:dyDescent="0.3">
      <c r="A2235" s="146"/>
      <c r="B2235" s="358"/>
      <c r="C2235" s="361"/>
      <c r="D2235" s="365"/>
      <c r="E2235" s="366"/>
      <c r="F2235" s="358"/>
      <c r="G2235" s="358"/>
      <c r="H2235" s="361"/>
      <c r="I2235" s="355"/>
      <c r="J2235" s="355"/>
      <c r="K2235" s="157" t="s">
        <v>776</v>
      </c>
      <c r="L2235" s="159"/>
    </row>
    <row r="2236" spans="1:12" s="151" customFormat="1" ht="12.6" customHeight="1" x14ac:dyDescent="0.3">
      <c r="A2236" s="146"/>
      <c r="B2236" s="359"/>
      <c r="C2236" s="362"/>
      <c r="D2236" s="367"/>
      <c r="E2236" s="368"/>
      <c r="F2236" s="359"/>
      <c r="G2236" s="359"/>
      <c r="H2236" s="362"/>
      <c r="I2236" s="356"/>
      <c r="J2236" s="356"/>
      <c r="K2236" s="157" t="s">
        <v>777</v>
      </c>
      <c r="L2236" s="159"/>
    </row>
    <row r="2237" spans="1:12" s="151" customFormat="1" ht="12.6" customHeight="1" x14ac:dyDescent="0.3">
      <c r="A2237" s="146"/>
      <c r="B2237" s="146"/>
      <c r="C2237" s="147"/>
      <c r="D2237" s="148"/>
      <c r="E2237" s="148"/>
      <c r="F2237" s="148"/>
      <c r="G2237" s="149"/>
      <c r="H2237" s="150"/>
      <c r="I2237" s="149"/>
      <c r="J2237" s="158"/>
      <c r="K2237" s="157"/>
      <c r="L2237" s="159"/>
    </row>
    <row r="2238" spans="1:12" s="151" customFormat="1" ht="12.6" customHeight="1" x14ac:dyDescent="0.3">
      <c r="A2238" s="146"/>
      <c r="B2238" s="357" t="s">
        <v>194</v>
      </c>
      <c r="C2238" s="360">
        <v>161</v>
      </c>
      <c r="D2238" s="363" t="s">
        <v>31</v>
      </c>
      <c r="E2238" s="364"/>
      <c r="F2238" s="357">
        <v>155.08665000000002</v>
      </c>
      <c r="G2238" s="357">
        <v>185.48363340000003</v>
      </c>
      <c r="H2238" s="360" t="s">
        <v>756</v>
      </c>
      <c r="I2238" s="354" t="s">
        <v>14</v>
      </c>
      <c r="J2238" s="354" t="s">
        <v>320</v>
      </c>
      <c r="K2238" s="157" t="s">
        <v>772</v>
      </c>
      <c r="L2238" s="159"/>
    </row>
    <row r="2239" spans="1:12" s="151" customFormat="1" ht="12.6" customHeight="1" x14ac:dyDescent="0.3">
      <c r="A2239" s="146"/>
      <c r="B2239" s="358"/>
      <c r="C2239" s="361"/>
      <c r="D2239" s="365"/>
      <c r="E2239" s="366"/>
      <c r="F2239" s="358"/>
      <c r="G2239" s="358"/>
      <c r="H2239" s="361"/>
      <c r="I2239" s="355"/>
      <c r="J2239" s="355"/>
      <c r="K2239" s="157" t="s">
        <v>773</v>
      </c>
      <c r="L2239" s="159"/>
    </row>
    <row r="2240" spans="1:12" s="151" customFormat="1" ht="12.6" customHeight="1" x14ac:dyDescent="0.3">
      <c r="A2240" s="146"/>
      <c r="B2240" s="358"/>
      <c r="C2240" s="361"/>
      <c r="D2240" s="365"/>
      <c r="E2240" s="366"/>
      <c r="F2240" s="358"/>
      <c r="G2240" s="358"/>
      <c r="H2240" s="361"/>
      <c r="I2240" s="355"/>
      <c r="J2240" s="355"/>
      <c r="K2240" s="157" t="s">
        <v>774</v>
      </c>
      <c r="L2240" s="159"/>
    </row>
    <row r="2241" spans="1:12" s="151" customFormat="1" ht="12.6" customHeight="1" x14ac:dyDescent="0.3">
      <c r="A2241" s="146"/>
      <c r="B2241" s="358"/>
      <c r="C2241" s="361"/>
      <c r="D2241" s="365"/>
      <c r="E2241" s="366"/>
      <c r="F2241" s="358"/>
      <c r="G2241" s="358"/>
      <c r="H2241" s="361"/>
      <c r="I2241" s="355"/>
      <c r="J2241" s="355"/>
      <c r="K2241" s="157" t="s">
        <v>775</v>
      </c>
      <c r="L2241" s="159"/>
    </row>
    <row r="2242" spans="1:12" s="151" customFormat="1" ht="12.6" customHeight="1" x14ac:dyDescent="0.3">
      <c r="A2242" s="146"/>
      <c r="B2242" s="358"/>
      <c r="C2242" s="361"/>
      <c r="D2242" s="365"/>
      <c r="E2242" s="366"/>
      <c r="F2242" s="358"/>
      <c r="G2242" s="358"/>
      <c r="H2242" s="361"/>
      <c r="I2242" s="355"/>
      <c r="J2242" s="355"/>
      <c r="K2242" s="157" t="s">
        <v>776</v>
      </c>
      <c r="L2242" s="159"/>
    </row>
    <row r="2243" spans="1:12" s="151" customFormat="1" ht="12.6" customHeight="1" x14ac:dyDescent="0.3">
      <c r="A2243" s="146"/>
      <c r="B2243" s="359"/>
      <c r="C2243" s="362"/>
      <c r="D2243" s="367"/>
      <c r="E2243" s="368"/>
      <c r="F2243" s="359"/>
      <c r="G2243" s="359"/>
      <c r="H2243" s="362"/>
      <c r="I2243" s="356"/>
      <c r="J2243" s="356"/>
      <c r="K2243" s="157" t="s">
        <v>777</v>
      </c>
      <c r="L2243" s="159"/>
    </row>
    <row r="2244" spans="1:12" s="151" customFormat="1" ht="12.6" customHeight="1" x14ac:dyDescent="0.3">
      <c r="A2244" s="146"/>
      <c r="B2244" s="146"/>
      <c r="C2244" s="147"/>
      <c r="D2244" s="148"/>
      <c r="E2244" s="148"/>
      <c r="F2244" s="148"/>
      <c r="G2244" s="149"/>
      <c r="H2244" s="150"/>
      <c r="I2244" s="149"/>
      <c r="J2244" s="158"/>
      <c r="K2244" s="157"/>
      <c r="L2244" s="159"/>
    </row>
    <row r="2245" spans="1:12" s="151" customFormat="1" ht="12.6" customHeight="1" x14ac:dyDescent="0.3">
      <c r="A2245" s="146"/>
      <c r="B2245" s="357" t="s">
        <v>194</v>
      </c>
      <c r="C2245" s="360">
        <v>162</v>
      </c>
      <c r="D2245" s="363" t="s">
        <v>31</v>
      </c>
      <c r="E2245" s="364"/>
      <c r="F2245" s="357">
        <v>155.08665000000002</v>
      </c>
      <c r="G2245" s="357">
        <v>185.48363340000003</v>
      </c>
      <c r="H2245" s="360" t="s">
        <v>757</v>
      </c>
      <c r="I2245" s="354" t="s">
        <v>14</v>
      </c>
      <c r="J2245" s="354" t="s">
        <v>320</v>
      </c>
      <c r="K2245" s="157" t="s">
        <v>772</v>
      </c>
      <c r="L2245" s="159"/>
    </row>
    <row r="2246" spans="1:12" s="151" customFormat="1" ht="12.6" customHeight="1" x14ac:dyDescent="0.3">
      <c r="A2246" s="146"/>
      <c r="B2246" s="358"/>
      <c r="C2246" s="361"/>
      <c r="D2246" s="365"/>
      <c r="E2246" s="366"/>
      <c r="F2246" s="358"/>
      <c r="G2246" s="358"/>
      <c r="H2246" s="361"/>
      <c r="I2246" s="355"/>
      <c r="J2246" s="355"/>
      <c r="K2246" s="157" t="s">
        <v>773</v>
      </c>
      <c r="L2246" s="159"/>
    </row>
    <row r="2247" spans="1:12" s="151" customFormat="1" ht="12.6" customHeight="1" x14ac:dyDescent="0.3">
      <c r="A2247" s="146"/>
      <c r="B2247" s="358"/>
      <c r="C2247" s="361"/>
      <c r="D2247" s="365"/>
      <c r="E2247" s="366"/>
      <c r="F2247" s="358"/>
      <c r="G2247" s="358"/>
      <c r="H2247" s="361"/>
      <c r="I2247" s="355"/>
      <c r="J2247" s="355"/>
      <c r="K2247" s="157" t="s">
        <v>774</v>
      </c>
      <c r="L2247" s="159"/>
    </row>
    <row r="2248" spans="1:12" s="151" customFormat="1" ht="12.6" customHeight="1" x14ac:dyDescent="0.3">
      <c r="A2248" s="146"/>
      <c r="B2248" s="358"/>
      <c r="C2248" s="361"/>
      <c r="D2248" s="365"/>
      <c r="E2248" s="366"/>
      <c r="F2248" s="358"/>
      <c r="G2248" s="358"/>
      <c r="H2248" s="361"/>
      <c r="I2248" s="355"/>
      <c r="J2248" s="355"/>
      <c r="K2248" s="157" t="s">
        <v>775</v>
      </c>
      <c r="L2248" s="159"/>
    </row>
    <row r="2249" spans="1:12" s="151" customFormat="1" ht="12.6" customHeight="1" x14ac:dyDescent="0.3">
      <c r="A2249" s="146"/>
      <c r="B2249" s="358"/>
      <c r="C2249" s="361"/>
      <c r="D2249" s="365"/>
      <c r="E2249" s="366"/>
      <c r="F2249" s="358"/>
      <c r="G2249" s="358"/>
      <c r="H2249" s="361"/>
      <c r="I2249" s="355"/>
      <c r="J2249" s="355"/>
      <c r="K2249" s="157" t="s">
        <v>776</v>
      </c>
      <c r="L2249" s="159"/>
    </row>
    <row r="2250" spans="1:12" s="151" customFormat="1" ht="12.6" customHeight="1" x14ac:dyDescent="0.3">
      <c r="A2250" s="146"/>
      <c r="B2250" s="359"/>
      <c r="C2250" s="362"/>
      <c r="D2250" s="367"/>
      <c r="E2250" s="368"/>
      <c r="F2250" s="359"/>
      <c r="G2250" s="359"/>
      <c r="H2250" s="362"/>
      <c r="I2250" s="356"/>
      <c r="J2250" s="356"/>
      <c r="K2250" s="157" t="s">
        <v>777</v>
      </c>
      <c r="L2250" s="159"/>
    </row>
    <row r="2251" spans="1:12" s="151" customFormat="1" ht="12.6" customHeight="1" x14ac:dyDescent="0.3">
      <c r="A2251" s="146"/>
      <c r="B2251" s="146"/>
      <c r="C2251" s="147"/>
      <c r="D2251" s="148"/>
      <c r="E2251" s="148"/>
      <c r="F2251" s="148"/>
      <c r="G2251" s="149"/>
      <c r="H2251" s="150"/>
      <c r="I2251" s="149"/>
      <c r="J2251" s="158"/>
      <c r="K2251" s="157"/>
      <c r="L2251" s="159"/>
    </row>
    <row r="2252" spans="1:12" s="151" customFormat="1" ht="12.6" customHeight="1" x14ac:dyDescent="0.3">
      <c r="A2252" s="146"/>
      <c r="B2252" s="357" t="s">
        <v>194</v>
      </c>
      <c r="C2252" s="360">
        <v>163</v>
      </c>
      <c r="D2252" s="363" t="s">
        <v>31</v>
      </c>
      <c r="E2252" s="364"/>
      <c r="F2252" s="357">
        <v>156.40694999999999</v>
      </c>
      <c r="G2252" s="357">
        <v>187.06271219999999</v>
      </c>
      <c r="H2252" s="360" t="s">
        <v>758</v>
      </c>
      <c r="I2252" s="354" t="s">
        <v>14</v>
      </c>
      <c r="J2252" s="354" t="s">
        <v>320</v>
      </c>
      <c r="K2252" s="157" t="s">
        <v>772</v>
      </c>
      <c r="L2252" s="159"/>
    </row>
    <row r="2253" spans="1:12" s="151" customFormat="1" ht="12.6" customHeight="1" x14ac:dyDescent="0.3">
      <c r="A2253" s="146"/>
      <c r="B2253" s="358"/>
      <c r="C2253" s="361"/>
      <c r="D2253" s="365"/>
      <c r="E2253" s="366"/>
      <c r="F2253" s="358"/>
      <c r="G2253" s="358"/>
      <c r="H2253" s="361"/>
      <c r="I2253" s="355"/>
      <c r="J2253" s="355"/>
      <c r="K2253" s="157" t="s">
        <v>773</v>
      </c>
      <c r="L2253" s="159"/>
    </row>
    <row r="2254" spans="1:12" s="151" customFormat="1" ht="12.6" customHeight="1" x14ac:dyDescent="0.3">
      <c r="A2254" s="146"/>
      <c r="B2254" s="358"/>
      <c r="C2254" s="361"/>
      <c r="D2254" s="365"/>
      <c r="E2254" s="366"/>
      <c r="F2254" s="358"/>
      <c r="G2254" s="358"/>
      <c r="H2254" s="361"/>
      <c r="I2254" s="355"/>
      <c r="J2254" s="355"/>
      <c r="K2254" s="157" t="s">
        <v>774</v>
      </c>
      <c r="L2254" s="159"/>
    </row>
    <row r="2255" spans="1:12" s="151" customFormat="1" ht="12.6" customHeight="1" x14ac:dyDescent="0.3">
      <c r="A2255" s="146"/>
      <c r="B2255" s="358"/>
      <c r="C2255" s="361"/>
      <c r="D2255" s="365"/>
      <c r="E2255" s="366"/>
      <c r="F2255" s="358"/>
      <c r="G2255" s="358"/>
      <c r="H2255" s="361"/>
      <c r="I2255" s="355"/>
      <c r="J2255" s="355"/>
      <c r="K2255" s="157" t="s">
        <v>775</v>
      </c>
      <c r="L2255" s="159"/>
    </row>
    <row r="2256" spans="1:12" s="151" customFormat="1" ht="12.6" customHeight="1" x14ac:dyDescent="0.3">
      <c r="A2256" s="146"/>
      <c r="B2256" s="358"/>
      <c r="C2256" s="361"/>
      <c r="D2256" s="365"/>
      <c r="E2256" s="366"/>
      <c r="F2256" s="358"/>
      <c r="G2256" s="358"/>
      <c r="H2256" s="361"/>
      <c r="I2256" s="355"/>
      <c r="J2256" s="355"/>
      <c r="K2256" s="157" t="s">
        <v>776</v>
      </c>
      <c r="L2256" s="159"/>
    </row>
    <row r="2257" spans="1:12" s="151" customFormat="1" ht="12.6" customHeight="1" x14ac:dyDescent="0.3">
      <c r="A2257" s="146"/>
      <c r="B2257" s="359"/>
      <c r="C2257" s="362"/>
      <c r="D2257" s="367"/>
      <c r="E2257" s="368"/>
      <c r="F2257" s="359"/>
      <c r="G2257" s="359"/>
      <c r="H2257" s="362"/>
      <c r="I2257" s="356"/>
      <c r="J2257" s="356"/>
      <c r="K2257" s="157" t="s">
        <v>777</v>
      </c>
      <c r="L2257" s="159"/>
    </row>
    <row r="2258" spans="1:12" s="151" customFormat="1" ht="12.6" customHeight="1" x14ac:dyDescent="0.3">
      <c r="A2258" s="146"/>
      <c r="B2258" s="146"/>
      <c r="C2258" s="147"/>
      <c r="D2258" s="148"/>
      <c r="E2258" s="148"/>
      <c r="F2258" s="148"/>
      <c r="G2258" s="149"/>
      <c r="H2258" s="150"/>
      <c r="I2258" s="149"/>
      <c r="J2258" s="158"/>
      <c r="K2258" s="157"/>
      <c r="L2258" s="159"/>
    </row>
    <row r="2259" spans="1:12" s="151" customFormat="1" ht="12.75" customHeight="1" x14ac:dyDescent="0.3">
      <c r="A2259" s="146"/>
      <c r="B2259" s="357" t="s">
        <v>194</v>
      </c>
      <c r="C2259" s="360">
        <v>164</v>
      </c>
      <c r="D2259" s="363" t="s">
        <v>31</v>
      </c>
      <c r="E2259" s="364"/>
      <c r="F2259" s="357">
        <v>157.80825000000002</v>
      </c>
      <c r="G2259" s="357">
        <v>188.73866700000002</v>
      </c>
      <c r="H2259" s="360" t="s">
        <v>759</v>
      </c>
      <c r="I2259" s="354" t="s">
        <v>14</v>
      </c>
      <c r="J2259" s="354" t="s">
        <v>320</v>
      </c>
      <c r="K2259" s="157" t="s">
        <v>772</v>
      </c>
      <c r="L2259" s="159"/>
    </row>
    <row r="2260" spans="1:12" s="151" customFormat="1" ht="12.75" customHeight="1" x14ac:dyDescent="0.3">
      <c r="A2260" s="146"/>
      <c r="B2260" s="358"/>
      <c r="C2260" s="361"/>
      <c r="D2260" s="365"/>
      <c r="E2260" s="366"/>
      <c r="F2260" s="358"/>
      <c r="G2260" s="358"/>
      <c r="H2260" s="361"/>
      <c r="I2260" s="355"/>
      <c r="J2260" s="355"/>
      <c r="K2260" s="157" t="s">
        <v>773</v>
      </c>
      <c r="L2260" s="159"/>
    </row>
    <row r="2261" spans="1:12" s="151" customFormat="1" ht="12.75" customHeight="1" x14ac:dyDescent="0.3">
      <c r="A2261" s="146"/>
      <c r="B2261" s="358"/>
      <c r="C2261" s="361"/>
      <c r="D2261" s="365"/>
      <c r="E2261" s="366"/>
      <c r="F2261" s="358"/>
      <c r="G2261" s="358"/>
      <c r="H2261" s="361"/>
      <c r="I2261" s="355"/>
      <c r="J2261" s="355"/>
      <c r="K2261" s="157" t="s">
        <v>774</v>
      </c>
      <c r="L2261" s="159"/>
    </row>
    <row r="2262" spans="1:12" s="151" customFormat="1" ht="12.75" customHeight="1" x14ac:dyDescent="0.3">
      <c r="A2262" s="146"/>
      <c r="B2262" s="358"/>
      <c r="C2262" s="361"/>
      <c r="D2262" s="365"/>
      <c r="E2262" s="366"/>
      <c r="F2262" s="358"/>
      <c r="G2262" s="358"/>
      <c r="H2262" s="361"/>
      <c r="I2262" s="355"/>
      <c r="J2262" s="355"/>
      <c r="K2262" s="157" t="s">
        <v>775</v>
      </c>
      <c r="L2262" s="159"/>
    </row>
    <row r="2263" spans="1:12" s="151" customFormat="1" ht="12.75" customHeight="1" x14ac:dyDescent="0.3">
      <c r="A2263" s="146"/>
      <c r="B2263" s="358"/>
      <c r="C2263" s="361"/>
      <c r="D2263" s="365"/>
      <c r="E2263" s="366"/>
      <c r="F2263" s="358"/>
      <c r="G2263" s="358"/>
      <c r="H2263" s="361"/>
      <c r="I2263" s="355"/>
      <c r="J2263" s="355"/>
      <c r="K2263" s="157" t="s">
        <v>776</v>
      </c>
      <c r="L2263" s="159"/>
    </row>
    <row r="2264" spans="1:12" s="151" customFormat="1" ht="12.75" customHeight="1" x14ac:dyDescent="0.3">
      <c r="A2264" s="146"/>
      <c r="B2264" s="359"/>
      <c r="C2264" s="362"/>
      <c r="D2264" s="367"/>
      <c r="E2264" s="368"/>
      <c r="F2264" s="359"/>
      <c r="G2264" s="359"/>
      <c r="H2264" s="362"/>
      <c r="I2264" s="356"/>
      <c r="J2264" s="356"/>
      <c r="K2264" s="157" t="s">
        <v>777</v>
      </c>
      <c r="L2264" s="159"/>
    </row>
    <row r="2265" spans="1:12" s="151" customFormat="1" ht="12.75" customHeight="1" x14ac:dyDescent="0.3">
      <c r="A2265" s="146"/>
      <c r="B2265" s="146"/>
      <c r="C2265" s="147"/>
      <c r="D2265" s="148"/>
      <c r="E2265" s="148"/>
      <c r="F2265" s="148"/>
      <c r="G2265" s="149"/>
      <c r="H2265" s="150"/>
      <c r="I2265" s="149"/>
      <c r="J2265" s="158"/>
      <c r="K2265" s="157"/>
      <c r="L2265" s="159"/>
    </row>
    <row r="2266" spans="1:12" s="151" customFormat="1" ht="12.6" customHeight="1" x14ac:dyDescent="0.3">
      <c r="A2266" s="146"/>
      <c r="B2266" s="357" t="s">
        <v>194</v>
      </c>
      <c r="C2266" s="360">
        <v>165</v>
      </c>
      <c r="D2266" s="363" t="s">
        <v>31</v>
      </c>
      <c r="E2266" s="364"/>
      <c r="F2266" s="357">
        <v>159.2055</v>
      </c>
      <c r="G2266" s="357">
        <v>190.40977799999999</v>
      </c>
      <c r="H2266" s="360" t="s">
        <v>760</v>
      </c>
      <c r="I2266" s="354" t="s">
        <v>14</v>
      </c>
      <c r="J2266" s="354" t="s">
        <v>320</v>
      </c>
      <c r="K2266" s="157" t="s">
        <v>772</v>
      </c>
      <c r="L2266" s="159"/>
    </row>
    <row r="2267" spans="1:12" s="151" customFormat="1" ht="12.6" customHeight="1" x14ac:dyDescent="0.3">
      <c r="A2267" s="146"/>
      <c r="B2267" s="358"/>
      <c r="C2267" s="361"/>
      <c r="D2267" s="365"/>
      <c r="E2267" s="366"/>
      <c r="F2267" s="358"/>
      <c r="G2267" s="358"/>
      <c r="H2267" s="361"/>
      <c r="I2267" s="355"/>
      <c r="J2267" s="355"/>
      <c r="K2267" s="157" t="s">
        <v>773</v>
      </c>
      <c r="L2267" s="159"/>
    </row>
    <row r="2268" spans="1:12" s="151" customFormat="1" ht="12.6" customHeight="1" x14ac:dyDescent="0.3">
      <c r="A2268" s="146"/>
      <c r="B2268" s="358"/>
      <c r="C2268" s="361"/>
      <c r="D2268" s="365"/>
      <c r="E2268" s="366"/>
      <c r="F2268" s="358"/>
      <c r="G2268" s="358"/>
      <c r="H2268" s="361"/>
      <c r="I2268" s="355"/>
      <c r="J2268" s="355"/>
      <c r="K2268" s="157" t="s">
        <v>774</v>
      </c>
      <c r="L2268" s="159"/>
    </row>
    <row r="2269" spans="1:12" s="151" customFormat="1" ht="12.6" customHeight="1" x14ac:dyDescent="0.3">
      <c r="A2269" s="146"/>
      <c r="B2269" s="358"/>
      <c r="C2269" s="361"/>
      <c r="D2269" s="365"/>
      <c r="E2269" s="366"/>
      <c r="F2269" s="358"/>
      <c r="G2269" s="358"/>
      <c r="H2269" s="361"/>
      <c r="I2269" s="355"/>
      <c r="J2269" s="355"/>
      <c r="K2269" s="157" t="s">
        <v>775</v>
      </c>
      <c r="L2269" s="159"/>
    </row>
    <row r="2270" spans="1:12" s="151" customFormat="1" ht="12.6" customHeight="1" x14ac:dyDescent="0.3">
      <c r="A2270" s="146"/>
      <c r="B2270" s="358"/>
      <c r="C2270" s="361"/>
      <c r="D2270" s="365"/>
      <c r="E2270" s="366"/>
      <c r="F2270" s="358"/>
      <c r="G2270" s="358"/>
      <c r="H2270" s="361"/>
      <c r="I2270" s="355"/>
      <c r="J2270" s="355"/>
      <c r="K2270" s="157" t="s">
        <v>776</v>
      </c>
      <c r="L2270" s="159"/>
    </row>
    <row r="2271" spans="1:12" s="151" customFormat="1" ht="12.6" customHeight="1" x14ac:dyDescent="0.3">
      <c r="A2271" s="146"/>
      <c r="B2271" s="359"/>
      <c r="C2271" s="362"/>
      <c r="D2271" s="367"/>
      <c r="E2271" s="368"/>
      <c r="F2271" s="359"/>
      <c r="G2271" s="359"/>
      <c r="H2271" s="362"/>
      <c r="I2271" s="356"/>
      <c r="J2271" s="356"/>
      <c r="K2271" s="157" t="s">
        <v>777</v>
      </c>
      <c r="L2271" s="159"/>
    </row>
    <row r="2272" spans="1:12" s="151" customFormat="1" ht="12.6" customHeight="1" x14ac:dyDescent="0.3">
      <c r="A2272" s="146"/>
      <c r="B2272" s="146"/>
      <c r="C2272" s="147"/>
      <c r="D2272" s="148"/>
      <c r="E2272" s="148"/>
      <c r="F2272" s="148"/>
      <c r="G2272" s="149"/>
      <c r="H2272" s="150"/>
      <c r="I2272" s="149"/>
      <c r="J2272" s="158"/>
      <c r="K2272" s="157"/>
      <c r="L2272" s="159"/>
    </row>
    <row r="2273" spans="1:12" s="151" customFormat="1" ht="12.6" customHeight="1" x14ac:dyDescent="0.3">
      <c r="A2273" s="146"/>
      <c r="B2273" s="357" t="s">
        <v>194</v>
      </c>
      <c r="C2273" s="360">
        <v>166</v>
      </c>
      <c r="D2273" s="363" t="s">
        <v>31</v>
      </c>
      <c r="E2273" s="364"/>
      <c r="F2273" s="357">
        <v>160.52175000000003</v>
      </c>
      <c r="G2273" s="357">
        <v>191.98401300000003</v>
      </c>
      <c r="H2273" s="360" t="s">
        <v>761</v>
      </c>
      <c r="I2273" s="354" t="s">
        <v>14</v>
      </c>
      <c r="J2273" s="354" t="s">
        <v>320</v>
      </c>
      <c r="K2273" s="157" t="s">
        <v>772</v>
      </c>
      <c r="L2273" s="159"/>
    </row>
    <row r="2274" spans="1:12" s="151" customFormat="1" ht="12.6" customHeight="1" x14ac:dyDescent="0.3">
      <c r="A2274" s="146"/>
      <c r="B2274" s="358"/>
      <c r="C2274" s="361"/>
      <c r="D2274" s="365"/>
      <c r="E2274" s="366"/>
      <c r="F2274" s="358"/>
      <c r="G2274" s="358"/>
      <c r="H2274" s="361"/>
      <c r="I2274" s="355"/>
      <c r="J2274" s="355"/>
      <c r="K2274" s="157" t="s">
        <v>773</v>
      </c>
      <c r="L2274" s="159"/>
    </row>
    <row r="2275" spans="1:12" s="151" customFormat="1" ht="12.6" customHeight="1" x14ac:dyDescent="0.3">
      <c r="A2275" s="146"/>
      <c r="B2275" s="358"/>
      <c r="C2275" s="361"/>
      <c r="D2275" s="365"/>
      <c r="E2275" s="366"/>
      <c r="F2275" s="358"/>
      <c r="G2275" s="358"/>
      <c r="H2275" s="361"/>
      <c r="I2275" s="355"/>
      <c r="J2275" s="355"/>
      <c r="K2275" s="157" t="s">
        <v>774</v>
      </c>
      <c r="L2275" s="159"/>
    </row>
    <row r="2276" spans="1:12" s="151" customFormat="1" ht="12.6" customHeight="1" x14ac:dyDescent="0.3">
      <c r="A2276" s="146"/>
      <c r="B2276" s="358"/>
      <c r="C2276" s="361"/>
      <c r="D2276" s="365"/>
      <c r="E2276" s="366"/>
      <c r="F2276" s="358"/>
      <c r="G2276" s="358"/>
      <c r="H2276" s="361"/>
      <c r="I2276" s="355"/>
      <c r="J2276" s="355"/>
      <c r="K2276" s="157" t="s">
        <v>775</v>
      </c>
      <c r="L2276" s="159"/>
    </row>
    <row r="2277" spans="1:12" s="151" customFormat="1" ht="12.6" customHeight="1" x14ac:dyDescent="0.3">
      <c r="A2277" s="146"/>
      <c r="B2277" s="358"/>
      <c r="C2277" s="361"/>
      <c r="D2277" s="365"/>
      <c r="E2277" s="366"/>
      <c r="F2277" s="358"/>
      <c r="G2277" s="358"/>
      <c r="H2277" s="361"/>
      <c r="I2277" s="355"/>
      <c r="J2277" s="355"/>
      <c r="K2277" s="157" t="s">
        <v>776</v>
      </c>
      <c r="L2277" s="159"/>
    </row>
    <row r="2278" spans="1:12" s="151" customFormat="1" ht="12.6" customHeight="1" x14ac:dyDescent="0.3">
      <c r="A2278" s="146"/>
      <c r="B2278" s="359"/>
      <c r="C2278" s="362"/>
      <c r="D2278" s="367"/>
      <c r="E2278" s="368"/>
      <c r="F2278" s="359"/>
      <c r="G2278" s="359"/>
      <c r="H2278" s="362"/>
      <c r="I2278" s="356"/>
      <c r="J2278" s="356"/>
      <c r="K2278" s="157" t="s">
        <v>777</v>
      </c>
      <c r="L2278" s="159"/>
    </row>
    <row r="2279" spans="1:12" s="151" customFormat="1" ht="12.6" customHeight="1" x14ac:dyDescent="0.3">
      <c r="A2279" s="146"/>
      <c r="B2279" s="146"/>
      <c r="C2279" s="147"/>
      <c r="D2279" s="148"/>
      <c r="E2279" s="148"/>
      <c r="F2279" s="148"/>
      <c r="G2279" s="149"/>
      <c r="H2279" s="150"/>
      <c r="I2279" s="149"/>
      <c r="J2279" s="158"/>
      <c r="K2279" s="157"/>
      <c r="L2279" s="159"/>
    </row>
    <row r="2280" spans="1:12" s="151" customFormat="1" ht="12.6" customHeight="1" x14ac:dyDescent="0.3">
      <c r="A2280" s="146"/>
      <c r="B2280" s="357" t="s">
        <v>194</v>
      </c>
      <c r="C2280" s="360">
        <v>167</v>
      </c>
      <c r="D2280" s="363" t="s">
        <v>31</v>
      </c>
      <c r="E2280" s="364"/>
      <c r="F2280" s="357">
        <v>161.84205</v>
      </c>
      <c r="G2280" s="357">
        <v>193.5630918</v>
      </c>
      <c r="H2280" s="360" t="s">
        <v>762</v>
      </c>
      <c r="I2280" s="354" t="s">
        <v>14</v>
      </c>
      <c r="J2280" s="354" t="s">
        <v>320</v>
      </c>
      <c r="K2280" s="157" t="s">
        <v>772</v>
      </c>
      <c r="L2280" s="159"/>
    </row>
    <row r="2281" spans="1:12" s="151" customFormat="1" ht="12.6" customHeight="1" x14ac:dyDescent="0.3">
      <c r="A2281" s="146"/>
      <c r="B2281" s="358"/>
      <c r="C2281" s="361"/>
      <c r="D2281" s="365"/>
      <c r="E2281" s="366"/>
      <c r="F2281" s="358"/>
      <c r="G2281" s="358"/>
      <c r="H2281" s="361"/>
      <c r="I2281" s="355"/>
      <c r="J2281" s="355"/>
      <c r="K2281" s="157" t="s">
        <v>773</v>
      </c>
      <c r="L2281" s="159"/>
    </row>
    <row r="2282" spans="1:12" s="151" customFormat="1" ht="12.6" customHeight="1" x14ac:dyDescent="0.3">
      <c r="A2282" s="146"/>
      <c r="B2282" s="358"/>
      <c r="C2282" s="361"/>
      <c r="D2282" s="365"/>
      <c r="E2282" s="366"/>
      <c r="F2282" s="358"/>
      <c r="G2282" s="358"/>
      <c r="H2282" s="361"/>
      <c r="I2282" s="355"/>
      <c r="J2282" s="355"/>
      <c r="K2282" s="157" t="s">
        <v>774</v>
      </c>
      <c r="L2282" s="159"/>
    </row>
    <row r="2283" spans="1:12" s="151" customFormat="1" ht="12.6" customHeight="1" x14ac:dyDescent="0.3">
      <c r="A2283" s="146"/>
      <c r="B2283" s="358"/>
      <c r="C2283" s="361"/>
      <c r="D2283" s="365"/>
      <c r="E2283" s="366"/>
      <c r="F2283" s="358"/>
      <c r="G2283" s="358"/>
      <c r="H2283" s="361"/>
      <c r="I2283" s="355"/>
      <c r="J2283" s="355"/>
      <c r="K2283" s="157" t="s">
        <v>775</v>
      </c>
      <c r="L2283" s="159"/>
    </row>
    <row r="2284" spans="1:12" s="151" customFormat="1" ht="12.6" customHeight="1" x14ac:dyDescent="0.3">
      <c r="A2284" s="146"/>
      <c r="B2284" s="358"/>
      <c r="C2284" s="361"/>
      <c r="D2284" s="365"/>
      <c r="E2284" s="366"/>
      <c r="F2284" s="358"/>
      <c r="G2284" s="358"/>
      <c r="H2284" s="361"/>
      <c r="I2284" s="355"/>
      <c r="J2284" s="355"/>
      <c r="K2284" s="157" t="s">
        <v>776</v>
      </c>
      <c r="L2284" s="159"/>
    </row>
    <row r="2285" spans="1:12" s="151" customFormat="1" ht="12.6" customHeight="1" x14ac:dyDescent="0.3">
      <c r="A2285" s="146"/>
      <c r="B2285" s="359"/>
      <c r="C2285" s="362"/>
      <c r="D2285" s="367"/>
      <c r="E2285" s="368"/>
      <c r="F2285" s="359"/>
      <c r="G2285" s="359"/>
      <c r="H2285" s="362"/>
      <c r="I2285" s="356"/>
      <c r="J2285" s="356"/>
      <c r="K2285" s="157" t="s">
        <v>777</v>
      </c>
      <c r="L2285" s="159"/>
    </row>
    <row r="2286" spans="1:12" s="151" customFormat="1" ht="12.6" customHeight="1" x14ac:dyDescent="0.3">
      <c r="A2286" s="146"/>
      <c r="B2286" s="146"/>
      <c r="C2286" s="147"/>
      <c r="D2286" s="148"/>
      <c r="E2286" s="148"/>
      <c r="F2286" s="148"/>
      <c r="G2286" s="149"/>
      <c r="H2286" s="150"/>
      <c r="I2286" s="149"/>
      <c r="J2286" s="158"/>
      <c r="K2286" s="157"/>
      <c r="L2286" s="159"/>
    </row>
    <row r="2287" spans="1:12" s="151" customFormat="1" ht="12.6" customHeight="1" x14ac:dyDescent="0.3">
      <c r="A2287" s="146"/>
      <c r="B2287" s="357" t="s">
        <v>194</v>
      </c>
      <c r="C2287" s="360">
        <v>168</v>
      </c>
      <c r="D2287" s="363" t="s">
        <v>31</v>
      </c>
      <c r="E2287" s="364"/>
      <c r="F2287" s="357">
        <v>163.1583</v>
      </c>
      <c r="G2287" s="357">
        <v>195.13732679999998</v>
      </c>
      <c r="H2287" s="360" t="s">
        <v>763</v>
      </c>
      <c r="I2287" s="354" t="s">
        <v>14</v>
      </c>
      <c r="J2287" s="354" t="s">
        <v>320</v>
      </c>
      <c r="K2287" s="157" t="s">
        <v>772</v>
      </c>
      <c r="L2287" s="159"/>
    </row>
    <row r="2288" spans="1:12" x14ac:dyDescent="0.3">
      <c r="B2288" s="358"/>
      <c r="C2288" s="361"/>
      <c r="D2288" s="365"/>
      <c r="E2288" s="366"/>
      <c r="F2288" s="358"/>
      <c r="G2288" s="358"/>
      <c r="H2288" s="361"/>
      <c r="I2288" s="355"/>
      <c r="J2288" s="355"/>
      <c r="K2288" s="157" t="s">
        <v>773</v>
      </c>
    </row>
    <row r="2289" spans="2:11" x14ac:dyDescent="0.3">
      <c r="B2289" s="358"/>
      <c r="C2289" s="361"/>
      <c r="D2289" s="365"/>
      <c r="E2289" s="366"/>
      <c r="F2289" s="358"/>
      <c r="G2289" s="358"/>
      <c r="H2289" s="361"/>
      <c r="I2289" s="355"/>
      <c r="J2289" s="355"/>
      <c r="K2289" s="157" t="s">
        <v>774</v>
      </c>
    </row>
    <row r="2290" spans="2:11" x14ac:dyDescent="0.3">
      <c r="B2290" s="358"/>
      <c r="C2290" s="361"/>
      <c r="D2290" s="365"/>
      <c r="E2290" s="366"/>
      <c r="F2290" s="358"/>
      <c r="G2290" s="358"/>
      <c r="H2290" s="361"/>
      <c r="I2290" s="355"/>
      <c r="J2290" s="355"/>
      <c r="K2290" s="157" t="s">
        <v>775</v>
      </c>
    </row>
    <row r="2291" spans="2:11" x14ac:dyDescent="0.3">
      <c r="B2291" s="358"/>
      <c r="C2291" s="361"/>
      <c r="D2291" s="365"/>
      <c r="E2291" s="366"/>
      <c r="F2291" s="358"/>
      <c r="G2291" s="358"/>
      <c r="H2291" s="361"/>
      <c r="I2291" s="355"/>
      <c r="J2291" s="355"/>
      <c r="K2291" s="157" t="s">
        <v>776</v>
      </c>
    </row>
    <row r="2292" spans="2:11" x14ac:dyDescent="0.3">
      <c r="B2292" s="359"/>
      <c r="C2292" s="362"/>
      <c r="D2292" s="367"/>
      <c r="E2292" s="368"/>
      <c r="F2292" s="359"/>
      <c r="G2292" s="359"/>
      <c r="H2292" s="362"/>
      <c r="I2292" s="356"/>
      <c r="J2292" s="356"/>
      <c r="K2292" s="157" t="s">
        <v>777</v>
      </c>
    </row>
  </sheetData>
  <mergeCells count="3258">
    <mergeCell ref="A1:G1"/>
    <mergeCell ref="B4:B7"/>
    <mergeCell ref="C4:C7"/>
    <mergeCell ref="D4:D7"/>
    <mergeCell ref="E4:E7"/>
    <mergeCell ref="F4:F7"/>
    <mergeCell ref="G4:G7"/>
    <mergeCell ref="I9:I12"/>
    <mergeCell ref="J9:J12"/>
    <mergeCell ref="B14:B17"/>
    <mergeCell ref="C14:C17"/>
    <mergeCell ref="D14:D17"/>
    <mergeCell ref="E14:E17"/>
    <mergeCell ref="F14:F17"/>
    <mergeCell ref="G14:G17"/>
    <mergeCell ref="H14:H17"/>
    <mergeCell ref="I14:I17"/>
    <mergeCell ref="H4:H7"/>
    <mergeCell ref="I4:I7"/>
    <mergeCell ref="J4:J7"/>
    <mergeCell ref="B9:B12"/>
    <mergeCell ref="C9:C12"/>
    <mergeCell ref="D9:D12"/>
    <mergeCell ref="E9:E12"/>
    <mergeCell ref="F9:F12"/>
    <mergeCell ref="G9:G12"/>
    <mergeCell ref="H9:H12"/>
    <mergeCell ref="H24:H27"/>
    <mergeCell ref="I24:I27"/>
    <mergeCell ref="J24:J27"/>
    <mergeCell ref="B29:B32"/>
    <mergeCell ref="C29:C32"/>
    <mergeCell ref="D29:D32"/>
    <mergeCell ref="E29:E32"/>
    <mergeCell ref="F29:F32"/>
    <mergeCell ref="G29:G32"/>
    <mergeCell ref="H29:H32"/>
    <mergeCell ref="B24:B27"/>
    <mergeCell ref="C24:C27"/>
    <mergeCell ref="D24:D27"/>
    <mergeCell ref="E24:E27"/>
    <mergeCell ref="F24:F27"/>
    <mergeCell ref="G24:G27"/>
    <mergeCell ref="J14:J17"/>
    <mergeCell ref="B19:B22"/>
    <mergeCell ref="C19:C22"/>
    <mergeCell ref="D19:D22"/>
    <mergeCell ref="E19:E22"/>
    <mergeCell ref="F19:F22"/>
    <mergeCell ref="G19:G22"/>
    <mergeCell ref="H19:H22"/>
    <mergeCell ref="I19:I22"/>
    <mergeCell ref="J19:J22"/>
    <mergeCell ref="J35:J38"/>
    <mergeCell ref="B40:B43"/>
    <mergeCell ref="C40:C43"/>
    <mergeCell ref="D40:D43"/>
    <mergeCell ref="E40:E43"/>
    <mergeCell ref="F40:F43"/>
    <mergeCell ref="G40:G43"/>
    <mergeCell ref="H40:H43"/>
    <mergeCell ref="I40:I43"/>
    <mergeCell ref="J40:J43"/>
    <mergeCell ref="I29:I32"/>
    <mergeCell ref="J29:J32"/>
    <mergeCell ref="B35:B38"/>
    <mergeCell ref="C35:C38"/>
    <mergeCell ref="D35:D38"/>
    <mergeCell ref="E35:E38"/>
    <mergeCell ref="F35:F38"/>
    <mergeCell ref="G35:G38"/>
    <mergeCell ref="H35:H38"/>
    <mergeCell ref="I35:I38"/>
    <mergeCell ref="I50:I53"/>
    <mergeCell ref="J50:J53"/>
    <mergeCell ref="B55:B58"/>
    <mergeCell ref="C55:C58"/>
    <mergeCell ref="D55:D58"/>
    <mergeCell ref="E55:E58"/>
    <mergeCell ref="F55:F58"/>
    <mergeCell ref="G55:G58"/>
    <mergeCell ref="H55:H58"/>
    <mergeCell ref="I55:I58"/>
    <mergeCell ref="H45:H48"/>
    <mergeCell ref="I45:I48"/>
    <mergeCell ref="J45:J48"/>
    <mergeCell ref="B50:B53"/>
    <mergeCell ref="C50:C53"/>
    <mergeCell ref="D50:D53"/>
    <mergeCell ref="E50:E53"/>
    <mergeCell ref="F50:F53"/>
    <mergeCell ref="G50:G53"/>
    <mergeCell ref="H50:H53"/>
    <mergeCell ref="B45:B48"/>
    <mergeCell ref="C45:C48"/>
    <mergeCell ref="D45:D48"/>
    <mergeCell ref="E45:E48"/>
    <mergeCell ref="F45:F48"/>
    <mergeCell ref="G45:G48"/>
    <mergeCell ref="H65:H68"/>
    <mergeCell ref="I65:I68"/>
    <mergeCell ref="J65:J68"/>
    <mergeCell ref="B70:B73"/>
    <mergeCell ref="C70:C73"/>
    <mergeCell ref="D70:D73"/>
    <mergeCell ref="E70:E73"/>
    <mergeCell ref="F70:F73"/>
    <mergeCell ref="G70:G73"/>
    <mergeCell ref="H70:H73"/>
    <mergeCell ref="B65:B68"/>
    <mergeCell ref="C65:C68"/>
    <mergeCell ref="D65:D68"/>
    <mergeCell ref="E65:E68"/>
    <mergeCell ref="F65:F68"/>
    <mergeCell ref="G65:G68"/>
    <mergeCell ref="J55:J58"/>
    <mergeCell ref="B60:B63"/>
    <mergeCell ref="C60:C63"/>
    <mergeCell ref="D60:D63"/>
    <mergeCell ref="E60:E63"/>
    <mergeCell ref="F60:F63"/>
    <mergeCell ref="G60:G63"/>
    <mergeCell ref="H60:H63"/>
    <mergeCell ref="I60:I63"/>
    <mergeCell ref="J60:J63"/>
    <mergeCell ref="J75:J78"/>
    <mergeCell ref="B80:B83"/>
    <mergeCell ref="C80:C83"/>
    <mergeCell ref="D80:D83"/>
    <mergeCell ref="E80:E83"/>
    <mergeCell ref="F80:F83"/>
    <mergeCell ref="G80:G83"/>
    <mergeCell ref="H80:H83"/>
    <mergeCell ref="I80:I83"/>
    <mergeCell ref="J80:J83"/>
    <mergeCell ref="I70:I73"/>
    <mergeCell ref="J70:J73"/>
    <mergeCell ref="B75:B78"/>
    <mergeCell ref="C75:C78"/>
    <mergeCell ref="D75:D78"/>
    <mergeCell ref="E75:E78"/>
    <mergeCell ref="F75:F78"/>
    <mergeCell ref="G75:G78"/>
    <mergeCell ref="H75:H78"/>
    <mergeCell ref="I75:I78"/>
    <mergeCell ref="I90:I93"/>
    <mergeCell ref="J90:J93"/>
    <mergeCell ref="B95:B98"/>
    <mergeCell ref="C95:C98"/>
    <mergeCell ref="D95:D98"/>
    <mergeCell ref="E95:E98"/>
    <mergeCell ref="F95:F98"/>
    <mergeCell ref="G95:G98"/>
    <mergeCell ref="H95:H98"/>
    <mergeCell ref="I95:I98"/>
    <mergeCell ref="H85:H88"/>
    <mergeCell ref="I85:I88"/>
    <mergeCell ref="J85:J88"/>
    <mergeCell ref="B90:B93"/>
    <mergeCell ref="C90:C93"/>
    <mergeCell ref="D90:D93"/>
    <mergeCell ref="E90:E93"/>
    <mergeCell ref="F90:F93"/>
    <mergeCell ref="G90:G93"/>
    <mergeCell ref="H90:H93"/>
    <mergeCell ref="B85:B88"/>
    <mergeCell ref="C85:C88"/>
    <mergeCell ref="D85:D88"/>
    <mergeCell ref="E85:E88"/>
    <mergeCell ref="F85:F88"/>
    <mergeCell ref="G85:G88"/>
    <mergeCell ref="H105:H108"/>
    <mergeCell ref="I105:I108"/>
    <mergeCell ref="J105:J108"/>
    <mergeCell ref="B110:B113"/>
    <mergeCell ref="C110:C113"/>
    <mergeCell ref="D110:D113"/>
    <mergeCell ref="E110:E113"/>
    <mergeCell ref="F110:F113"/>
    <mergeCell ref="G110:G113"/>
    <mergeCell ref="H110:H113"/>
    <mergeCell ref="B105:B108"/>
    <mergeCell ref="C105:C108"/>
    <mergeCell ref="D105:D108"/>
    <mergeCell ref="E105:E108"/>
    <mergeCell ref="F105:F108"/>
    <mergeCell ref="G105:G108"/>
    <mergeCell ref="J95:J98"/>
    <mergeCell ref="B100:B103"/>
    <mergeCell ref="C100:C103"/>
    <mergeCell ref="D100:D103"/>
    <mergeCell ref="E100:E103"/>
    <mergeCell ref="F100:F103"/>
    <mergeCell ref="G100:G103"/>
    <mergeCell ref="H100:H103"/>
    <mergeCell ref="I100:I103"/>
    <mergeCell ref="J100:J103"/>
    <mergeCell ref="J115:J118"/>
    <mergeCell ref="B120:B123"/>
    <mergeCell ref="C120:C123"/>
    <mergeCell ref="D120:D123"/>
    <mergeCell ref="E120:E123"/>
    <mergeCell ref="F120:F123"/>
    <mergeCell ref="G120:G123"/>
    <mergeCell ref="H120:H123"/>
    <mergeCell ref="I120:I123"/>
    <mergeCell ref="J120:J123"/>
    <mergeCell ref="I110:I113"/>
    <mergeCell ref="J110:J113"/>
    <mergeCell ref="B115:B118"/>
    <mergeCell ref="C115:C118"/>
    <mergeCell ref="D115:D118"/>
    <mergeCell ref="E115:E118"/>
    <mergeCell ref="F115:F118"/>
    <mergeCell ref="G115:G118"/>
    <mergeCell ref="H115:H118"/>
    <mergeCell ref="I115:I118"/>
    <mergeCell ref="I130:I133"/>
    <mergeCell ref="J130:J133"/>
    <mergeCell ref="B135:B139"/>
    <mergeCell ref="C135:C139"/>
    <mergeCell ref="D135:D139"/>
    <mergeCell ref="E135:E139"/>
    <mergeCell ref="F135:F139"/>
    <mergeCell ref="G135:G139"/>
    <mergeCell ref="H135:H139"/>
    <mergeCell ref="I135:I139"/>
    <mergeCell ref="H125:H128"/>
    <mergeCell ref="I125:I128"/>
    <mergeCell ref="J125:J128"/>
    <mergeCell ref="B130:B133"/>
    <mergeCell ref="C130:C133"/>
    <mergeCell ref="D130:D133"/>
    <mergeCell ref="E130:E133"/>
    <mergeCell ref="F130:F133"/>
    <mergeCell ref="G130:G133"/>
    <mergeCell ref="H130:H133"/>
    <mergeCell ref="B125:B128"/>
    <mergeCell ref="C125:C128"/>
    <mergeCell ref="D125:D128"/>
    <mergeCell ref="E125:E128"/>
    <mergeCell ref="F125:F128"/>
    <mergeCell ref="G125:G128"/>
    <mergeCell ref="H147:H151"/>
    <mergeCell ref="I147:I151"/>
    <mergeCell ref="J147:J151"/>
    <mergeCell ref="B153:B157"/>
    <mergeCell ref="C153:C157"/>
    <mergeCell ref="D153:D157"/>
    <mergeCell ref="E153:E157"/>
    <mergeCell ref="F153:F157"/>
    <mergeCell ref="G153:G157"/>
    <mergeCell ref="H153:H157"/>
    <mergeCell ref="B147:B151"/>
    <mergeCell ref="C147:C151"/>
    <mergeCell ref="D147:D151"/>
    <mergeCell ref="E147:E151"/>
    <mergeCell ref="F147:F151"/>
    <mergeCell ref="G147:G151"/>
    <mergeCell ref="J135:J139"/>
    <mergeCell ref="B141:B145"/>
    <mergeCell ref="C141:C145"/>
    <mergeCell ref="D141:D145"/>
    <mergeCell ref="E141:E145"/>
    <mergeCell ref="F141:F145"/>
    <mergeCell ref="G141:G145"/>
    <mergeCell ref="H141:H145"/>
    <mergeCell ref="I141:I145"/>
    <mergeCell ref="J141:J145"/>
    <mergeCell ref="J159:J163"/>
    <mergeCell ref="B165:B169"/>
    <mergeCell ref="C165:C169"/>
    <mergeCell ref="D165:D169"/>
    <mergeCell ref="E165:E169"/>
    <mergeCell ref="F165:F169"/>
    <mergeCell ref="G165:G169"/>
    <mergeCell ref="H165:H169"/>
    <mergeCell ref="I165:I169"/>
    <mergeCell ref="J165:J169"/>
    <mergeCell ref="I153:I157"/>
    <mergeCell ref="J153:J157"/>
    <mergeCell ref="B159:B163"/>
    <mergeCell ref="C159:C163"/>
    <mergeCell ref="D159:D163"/>
    <mergeCell ref="E159:E163"/>
    <mergeCell ref="F159:F163"/>
    <mergeCell ref="G159:G163"/>
    <mergeCell ref="H159:H163"/>
    <mergeCell ref="I159:I163"/>
    <mergeCell ref="I177:I181"/>
    <mergeCell ref="J177:J181"/>
    <mergeCell ref="B183:B187"/>
    <mergeCell ref="C183:C187"/>
    <mergeCell ref="D183:D187"/>
    <mergeCell ref="E183:E187"/>
    <mergeCell ref="F183:F187"/>
    <mergeCell ref="G183:G187"/>
    <mergeCell ref="H183:H187"/>
    <mergeCell ref="I183:I187"/>
    <mergeCell ref="H171:H175"/>
    <mergeCell ref="I171:I175"/>
    <mergeCell ref="J171:J175"/>
    <mergeCell ref="B177:B181"/>
    <mergeCell ref="C177:C181"/>
    <mergeCell ref="D177:D181"/>
    <mergeCell ref="E177:E181"/>
    <mergeCell ref="F177:F181"/>
    <mergeCell ref="G177:G181"/>
    <mergeCell ref="H177:H181"/>
    <mergeCell ref="B171:B175"/>
    <mergeCell ref="C171:C175"/>
    <mergeCell ref="D171:D175"/>
    <mergeCell ref="E171:E175"/>
    <mergeCell ref="F171:F175"/>
    <mergeCell ref="G171:G175"/>
    <mergeCell ref="H195:H199"/>
    <mergeCell ref="I195:I199"/>
    <mergeCell ref="J195:J199"/>
    <mergeCell ref="B201:B205"/>
    <mergeCell ref="C201:C205"/>
    <mergeCell ref="D201:D205"/>
    <mergeCell ref="E201:E205"/>
    <mergeCell ref="F201:F205"/>
    <mergeCell ref="G201:G205"/>
    <mergeCell ref="H201:H205"/>
    <mergeCell ref="B195:B199"/>
    <mergeCell ref="C195:C199"/>
    <mergeCell ref="D195:D199"/>
    <mergeCell ref="E195:E199"/>
    <mergeCell ref="F195:F199"/>
    <mergeCell ref="G195:G199"/>
    <mergeCell ref="J183:J187"/>
    <mergeCell ref="B189:B193"/>
    <mergeCell ref="C189:C193"/>
    <mergeCell ref="D189:D193"/>
    <mergeCell ref="E189:E193"/>
    <mergeCell ref="F189:F193"/>
    <mergeCell ref="G189:G193"/>
    <mergeCell ref="H189:H193"/>
    <mergeCell ref="I189:I193"/>
    <mergeCell ref="J189:J193"/>
    <mergeCell ref="J207:J211"/>
    <mergeCell ref="B213:B217"/>
    <mergeCell ref="C213:C217"/>
    <mergeCell ref="D213:D217"/>
    <mergeCell ref="E213:E217"/>
    <mergeCell ref="F213:F217"/>
    <mergeCell ref="G213:G217"/>
    <mergeCell ref="H213:H217"/>
    <mergeCell ref="I213:I217"/>
    <mergeCell ref="J213:J217"/>
    <mergeCell ref="I201:I205"/>
    <mergeCell ref="J201:J205"/>
    <mergeCell ref="B207:B211"/>
    <mergeCell ref="C207:C211"/>
    <mergeCell ref="D207:D211"/>
    <mergeCell ref="E207:E211"/>
    <mergeCell ref="F207:F211"/>
    <mergeCell ref="G207:G211"/>
    <mergeCell ref="H207:H211"/>
    <mergeCell ref="I207:I211"/>
    <mergeCell ref="I225:I229"/>
    <mergeCell ref="J225:J229"/>
    <mergeCell ref="B231:B235"/>
    <mergeCell ref="C231:C235"/>
    <mergeCell ref="D231:D235"/>
    <mergeCell ref="E231:E235"/>
    <mergeCell ref="F231:F235"/>
    <mergeCell ref="G231:G235"/>
    <mergeCell ref="H231:H235"/>
    <mergeCell ref="I231:I235"/>
    <mergeCell ref="H219:H223"/>
    <mergeCell ref="I219:I223"/>
    <mergeCell ref="J219:J223"/>
    <mergeCell ref="B225:B229"/>
    <mergeCell ref="C225:C229"/>
    <mergeCell ref="D225:D229"/>
    <mergeCell ref="E225:E229"/>
    <mergeCell ref="F225:F229"/>
    <mergeCell ref="G225:G229"/>
    <mergeCell ref="H225:H229"/>
    <mergeCell ref="B219:B223"/>
    <mergeCell ref="C219:C223"/>
    <mergeCell ref="D219:D223"/>
    <mergeCell ref="E219:E223"/>
    <mergeCell ref="F219:F223"/>
    <mergeCell ref="G219:G223"/>
    <mergeCell ref="H243:H247"/>
    <mergeCell ref="I243:I247"/>
    <mergeCell ref="J243:J247"/>
    <mergeCell ref="B249:B253"/>
    <mergeCell ref="C249:C253"/>
    <mergeCell ref="D249:D253"/>
    <mergeCell ref="E249:E253"/>
    <mergeCell ref="F249:F253"/>
    <mergeCell ref="G249:G253"/>
    <mergeCell ref="H249:H253"/>
    <mergeCell ref="B243:B247"/>
    <mergeCell ref="C243:C247"/>
    <mergeCell ref="D243:D247"/>
    <mergeCell ref="E243:E247"/>
    <mergeCell ref="F243:F247"/>
    <mergeCell ref="G243:G247"/>
    <mergeCell ref="J231:J235"/>
    <mergeCell ref="B237:B241"/>
    <mergeCell ref="C237:C241"/>
    <mergeCell ref="D237:D241"/>
    <mergeCell ref="E237:E241"/>
    <mergeCell ref="F237:F241"/>
    <mergeCell ref="G237:G241"/>
    <mergeCell ref="H237:H241"/>
    <mergeCell ref="I237:I241"/>
    <mergeCell ref="J237:J241"/>
    <mergeCell ref="J255:J259"/>
    <mergeCell ref="B261:B265"/>
    <mergeCell ref="C261:C265"/>
    <mergeCell ref="D261:D265"/>
    <mergeCell ref="E261:E265"/>
    <mergeCell ref="F261:F265"/>
    <mergeCell ref="G261:G265"/>
    <mergeCell ref="H261:H265"/>
    <mergeCell ref="I261:I265"/>
    <mergeCell ref="J261:J265"/>
    <mergeCell ref="I249:I253"/>
    <mergeCell ref="J249:J253"/>
    <mergeCell ref="B255:B259"/>
    <mergeCell ref="C255:C259"/>
    <mergeCell ref="D255:D259"/>
    <mergeCell ref="E255:E259"/>
    <mergeCell ref="F255:F259"/>
    <mergeCell ref="G255:G259"/>
    <mergeCell ref="H255:H259"/>
    <mergeCell ref="I255:I259"/>
    <mergeCell ref="I273:I277"/>
    <mergeCell ref="J273:J277"/>
    <mergeCell ref="B279:B283"/>
    <mergeCell ref="C279:C283"/>
    <mergeCell ref="D279:D283"/>
    <mergeCell ref="E279:E283"/>
    <mergeCell ref="F279:F283"/>
    <mergeCell ref="G279:G283"/>
    <mergeCell ref="H279:H283"/>
    <mergeCell ref="I279:I283"/>
    <mergeCell ref="H267:H271"/>
    <mergeCell ref="I267:I271"/>
    <mergeCell ref="J267:J271"/>
    <mergeCell ref="B273:B277"/>
    <mergeCell ref="C273:C277"/>
    <mergeCell ref="D273:D277"/>
    <mergeCell ref="E273:E277"/>
    <mergeCell ref="F273:F277"/>
    <mergeCell ref="G273:G277"/>
    <mergeCell ref="H273:H277"/>
    <mergeCell ref="B267:B271"/>
    <mergeCell ref="C267:C271"/>
    <mergeCell ref="D267:D271"/>
    <mergeCell ref="E267:E271"/>
    <mergeCell ref="F267:F271"/>
    <mergeCell ref="G267:G271"/>
    <mergeCell ref="H291:H295"/>
    <mergeCell ref="I291:I295"/>
    <mergeCell ref="J291:J295"/>
    <mergeCell ref="B297:B301"/>
    <mergeCell ref="C297:C301"/>
    <mergeCell ref="D297:D301"/>
    <mergeCell ref="E297:E301"/>
    <mergeCell ref="F297:F301"/>
    <mergeCell ref="G297:G301"/>
    <mergeCell ref="H297:H301"/>
    <mergeCell ref="B291:B295"/>
    <mergeCell ref="C291:C295"/>
    <mergeCell ref="D291:D295"/>
    <mergeCell ref="E291:E295"/>
    <mergeCell ref="F291:F295"/>
    <mergeCell ref="G291:G295"/>
    <mergeCell ref="J279:J283"/>
    <mergeCell ref="B285:B289"/>
    <mergeCell ref="C285:C289"/>
    <mergeCell ref="D285:D289"/>
    <mergeCell ref="E285:E289"/>
    <mergeCell ref="F285:F289"/>
    <mergeCell ref="G285:G289"/>
    <mergeCell ref="H285:H289"/>
    <mergeCell ref="I285:I289"/>
    <mergeCell ref="J285:J289"/>
    <mergeCell ref="J303:J307"/>
    <mergeCell ref="B309:B313"/>
    <mergeCell ref="C309:C313"/>
    <mergeCell ref="D309:D313"/>
    <mergeCell ref="E309:E313"/>
    <mergeCell ref="F309:F313"/>
    <mergeCell ref="G309:G313"/>
    <mergeCell ref="H309:H313"/>
    <mergeCell ref="I309:I313"/>
    <mergeCell ref="J309:J313"/>
    <mergeCell ref="I297:I301"/>
    <mergeCell ref="J297:J301"/>
    <mergeCell ref="B303:B307"/>
    <mergeCell ref="C303:C307"/>
    <mergeCell ref="D303:D307"/>
    <mergeCell ref="E303:E307"/>
    <mergeCell ref="F303:F307"/>
    <mergeCell ref="G303:G307"/>
    <mergeCell ref="H303:H307"/>
    <mergeCell ref="I303:I307"/>
    <mergeCell ref="I321:I325"/>
    <mergeCell ref="J321:J325"/>
    <mergeCell ref="B327:B331"/>
    <mergeCell ref="C327:C331"/>
    <mergeCell ref="D327:D331"/>
    <mergeCell ref="E327:E331"/>
    <mergeCell ref="F327:F331"/>
    <mergeCell ref="G327:G331"/>
    <mergeCell ref="H327:H331"/>
    <mergeCell ref="I327:I331"/>
    <mergeCell ref="H315:H319"/>
    <mergeCell ref="I315:I319"/>
    <mergeCell ref="J315:J319"/>
    <mergeCell ref="B321:B325"/>
    <mergeCell ref="C321:C325"/>
    <mergeCell ref="D321:D325"/>
    <mergeCell ref="E321:E325"/>
    <mergeCell ref="F321:F325"/>
    <mergeCell ref="G321:G325"/>
    <mergeCell ref="H321:H325"/>
    <mergeCell ref="B315:B319"/>
    <mergeCell ref="C315:C319"/>
    <mergeCell ref="D315:D319"/>
    <mergeCell ref="E315:E319"/>
    <mergeCell ref="F315:F319"/>
    <mergeCell ref="G315:G319"/>
    <mergeCell ref="H339:H343"/>
    <mergeCell ref="I339:I343"/>
    <mergeCell ref="J339:J343"/>
    <mergeCell ref="B345:B349"/>
    <mergeCell ref="C345:C349"/>
    <mergeCell ref="D345:D349"/>
    <mergeCell ref="E345:E349"/>
    <mergeCell ref="F345:F349"/>
    <mergeCell ref="G345:G349"/>
    <mergeCell ref="H345:H349"/>
    <mergeCell ref="B339:B343"/>
    <mergeCell ref="C339:C343"/>
    <mergeCell ref="D339:D343"/>
    <mergeCell ref="E339:E343"/>
    <mergeCell ref="F339:F343"/>
    <mergeCell ref="G339:G343"/>
    <mergeCell ref="J327:J331"/>
    <mergeCell ref="B333:B337"/>
    <mergeCell ref="C333:C337"/>
    <mergeCell ref="D333:D337"/>
    <mergeCell ref="E333:E337"/>
    <mergeCell ref="F333:F337"/>
    <mergeCell ref="G333:G337"/>
    <mergeCell ref="H333:H337"/>
    <mergeCell ref="I333:I337"/>
    <mergeCell ref="J333:J337"/>
    <mergeCell ref="J351:J355"/>
    <mergeCell ref="B357:B361"/>
    <mergeCell ref="C357:C361"/>
    <mergeCell ref="D357:D361"/>
    <mergeCell ref="E357:E361"/>
    <mergeCell ref="F357:F361"/>
    <mergeCell ref="G357:G361"/>
    <mergeCell ref="H357:H361"/>
    <mergeCell ref="I357:I361"/>
    <mergeCell ref="J357:J361"/>
    <mergeCell ref="I345:I349"/>
    <mergeCell ref="J345:J349"/>
    <mergeCell ref="B351:B355"/>
    <mergeCell ref="C351:C355"/>
    <mergeCell ref="D351:D355"/>
    <mergeCell ref="E351:E355"/>
    <mergeCell ref="F351:F355"/>
    <mergeCell ref="G351:G355"/>
    <mergeCell ref="H351:H355"/>
    <mergeCell ref="I351:I355"/>
    <mergeCell ref="I369:I373"/>
    <mergeCell ref="J369:J373"/>
    <mergeCell ref="B375:B379"/>
    <mergeCell ref="C375:C379"/>
    <mergeCell ref="D375:D379"/>
    <mergeCell ref="E375:E379"/>
    <mergeCell ref="F375:F379"/>
    <mergeCell ref="G375:G379"/>
    <mergeCell ref="H375:H379"/>
    <mergeCell ref="I375:I379"/>
    <mergeCell ref="H363:H367"/>
    <mergeCell ref="I363:I367"/>
    <mergeCell ref="J363:J367"/>
    <mergeCell ref="B369:B373"/>
    <mergeCell ref="C369:C373"/>
    <mergeCell ref="D369:D373"/>
    <mergeCell ref="E369:E373"/>
    <mergeCell ref="F369:F373"/>
    <mergeCell ref="G369:G373"/>
    <mergeCell ref="H369:H373"/>
    <mergeCell ref="B363:B367"/>
    <mergeCell ref="C363:C367"/>
    <mergeCell ref="D363:D367"/>
    <mergeCell ref="E363:E367"/>
    <mergeCell ref="F363:F367"/>
    <mergeCell ref="G363:G367"/>
    <mergeCell ref="H387:H391"/>
    <mergeCell ref="I387:I391"/>
    <mergeCell ref="J387:J391"/>
    <mergeCell ref="B393:B397"/>
    <mergeCell ref="C393:C397"/>
    <mergeCell ref="D393:D397"/>
    <mergeCell ref="E393:E397"/>
    <mergeCell ref="F393:F397"/>
    <mergeCell ref="G393:G397"/>
    <mergeCell ref="H393:H397"/>
    <mergeCell ref="B387:B391"/>
    <mergeCell ref="C387:C391"/>
    <mergeCell ref="D387:D391"/>
    <mergeCell ref="E387:E391"/>
    <mergeCell ref="F387:F391"/>
    <mergeCell ref="G387:G391"/>
    <mergeCell ref="J375:J379"/>
    <mergeCell ref="B381:B385"/>
    <mergeCell ref="C381:C385"/>
    <mergeCell ref="D381:D385"/>
    <mergeCell ref="E381:E385"/>
    <mergeCell ref="F381:F385"/>
    <mergeCell ref="G381:G385"/>
    <mergeCell ref="H381:H385"/>
    <mergeCell ref="I381:I385"/>
    <mergeCell ref="J381:J385"/>
    <mergeCell ref="J399:J403"/>
    <mergeCell ref="B405:B409"/>
    <mergeCell ref="C405:C409"/>
    <mergeCell ref="D405:D409"/>
    <mergeCell ref="E405:E409"/>
    <mergeCell ref="F405:F409"/>
    <mergeCell ref="G405:G409"/>
    <mergeCell ref="H405:H409"/>
    <mergeCell ref="I405:I409"/>
    <mergeCell ref="J405:J409"/>
    <mergeCell ref="I393:I397"/>
    <mergeCell ref="J393:J397"/>
    <mergeCell ref="B399:B403"/>
    <mergeCell ref="C399:C403"/>
    <mergeCell ref="D399:D403"/>
    <mergeCell ref="E399:E403"/>
    <mergeCell ref="F399:F403"/>
    <mergeCell ref="G399:G403"/>
    <mergeCell ref="H399:H403"/>
    <mergeCell ref="I399:I403"/>
    <mergeCell ref="I417:I421"/>
    <mergeCell ref="J417:J421"/>
    <mergeCell ref="B423:B427"/>
    <mergeCell ref="C423:C427"/>
    <mergeCell ref="D423:D427"/>
    <mergeCell ref="E423:E427"/>
    <mergeCell ref="F423:F427"/>
    <mergeCell ref="G423:G427"/>
    <mergeCell ref="H423:H427"/>
    <mergeCell ref="I423:I427"/>
    <mergeCell ref="H411:H415"/>
    <mergeCell ref="I411:I415"/>
    <mergeCell ref="J411:J415"/>
    <mergeCell ref="B417:B421"/>
    <mergeCell ref="C417:C421"/>
    <mergeCell ref="D417:D421"/>
    <mergeCell ref="E417:E421"/>
    <mergeCell ref="F417:F421"/>
    <mergeCell ref="G417:G421"/>
    <mergeCell ref="H417:H421"/>
    <mergeCell ref="B411:B415"/>
    <mergeCell ref="C411:C415"/>
    <mergeCell ref="D411:D415"/>
    <mergeCell ref="E411:E415"/>
    <mergeCell ref="F411:F415"/>
    <mergeCell ref="G411:G415"/>
    <mergeCell ref="H435:H439"/>
    <mergeCell ref="I435:I439"/>
    <mergeCell ref="J435:J439"/>
    <mergeCell ref="B441:B445"/>
    <mergeCell ref="C441:C445"/>
    <mergeCell ref="D441:D445"/>
    <mergeCell ref="E441:E445"/>
    <mergeCell ref="F441:F445"/>
    <mergeCell ref="G441:G445"/>
    <mergeCell ref="H441:H445"/>
    <mergeCell ref="B435:B439"/>
    <mergeCell ref="C435:C439"/>
    <mergeCell ref="D435:D439"/>
    <mergeCell ref="E435:E439"/>
    <mergeCell ref="F435:F439"/>
    <mergeCell ref="G435:G439"/>
    <mergeCell ref="J423:J427"/>
    <mergeCell ref="B429:B433"/>
    <mergeCell ref="C429:C433"/>
    <mergeCell ref="D429:D433"/>
    <mergeCell ref="E429:E433"/>
    <mergeCell ref="F429:F433"/>
    <mergeCell ref="G429:G433"/>
    <mergeCell ref="H429:H433"/>
    <mergeCell ref="I429:I433"/>
    <mergeCell ref="J429:J433"/>
    <mergeCell ref="J447:J451"/>
    <mergeCell ref="B453:B457"/>
    <mergeCell ref="C453:C457"/>
    <mergeCell ref="D453:D457"/>
    <mergeCell ref="E453:E457"/>
    <mergeCell ref="F453:F457"/>
    <mergeCell ref="G453:G457"/>
    <mergeCell ref="H453:H457"/>
    <mergeCell ref="I453:I457"/>
    <mergeCell ref="J453:J457"/>
    <mergeCell ref="I441:I445"/>
    <mergeCell ref="J441:J445"/>
    <mergeCell ref="B447:B451"/>
    <mergeCell ref="C447:C451"/>
    <mergeCell ref="D447:D451"/>
    <mergeCell ref="E447:E451"/>
    <mergeCell ref="F447:F451"/>
    <mergeCell ref="G447:G451"/>
    <mergeCell ref="H447:H451"/>
    <mergeCell ref="I447:I451"/>
    <mergeCell ref="I465:I469"/>
    <mergeCell ref="J465:J469"/>
    <mergeCell ref="B471:B475"/>
    <mergeCell ref="C471:C475"/>
    <mergeCell ref="D471:D475"/>
    <mergeCell ref="E471:E475"/>
    <mergeCell ref="F471:F475"/>
    <mergeCell ref="G471:G475"/>
    <mergeCell ref="H471:H475"/>
    <mergeCell ref="I471:I475"/>
    <mergeCell ref="H459:H463"/>
    <mergeCell ref="I459:I463"/>
    <mergeCell ref="J459:J463"/>
    <mergeCell ref="B465:B469"/>
    <mergeCell ref="C465:C469"/>
    <mergeCell ref="D465:D469"/>
    <mergeCell ref="E465:E469"/>
    <mergeCell ref="F465:F469"/>
    <mergeCell ref="G465:G469"/>
    <mergeCell ref="H465:H469"/>
    <mergeCell ref="B459:B463"/>
    <mergeCell ref="C459:C463"/>
    <mergeCell ref="D459:D463"/>
    <mergeCell ref="E459:E463"/>
    <mergeCell ref="F459:F463"/>
    <mergeCell ref="G459:G463"/>
    <mergeCell ref="H483:H487"/>
    <mergeCell ref="I483:I487"/>
    <mergeCell ref="J483:J487"/>
    <mergeCell ref="B489:B493"/>
    <mergeCell ref="C489:C493"/>
    <mergeCell ref="D489:D493"/>
    <mergeCell ref="E489:E493"/>
    <mergeCell ref="F489:F493"/>
    <mergeCell ref="G489:G493"/>
    <mergeCell ref="H489:H493"/>
    <mergeCell ref="B483:B487"/>
    <mergeCell ref="C483:C487"/>
    <mergeCell ref="D483:D487"/>
    <mergeCell ref="E483:E487"/>
    <mergeCell ref="F483:F487"/>
    <mergeCell ref="G483:G487"/>
    <mergeCell ref="J471:J475"/>
    <mergeCell ref="B477:B481"/>
    <mergeCell ref="C477:C481"/>
    <mergeCell ref="D477:D481"/>
    <mergeCell ref="E477:E481"/>
    <mergeCell ref="F477:F481"/>
    <mergeCell ref="G477:G481"/>
    <mergeCell ref="H477:H481"/>
    <mergeCell ref="I477:I481"/>
    <mergeCell ref="J477:J481"/>
    <mergeCell ref="J495:J499"/>
    <mergeCell ref="B501:B505"/>
    <mergeCell ref="C501:C505"/>
    <mergeCell ref="D501:D505"/>
    <mergeCell ref="E501:E505"/>
    <mergeCell ref="F501:F505"/>
    <mergeCell ref="G501:G505"/>
    <mergeCell ref="H501:H505"/>
    <mergeCell ref="I501:I505"/>
    <mergeCell ref="J501:J505"/>
    <mergeCell ref="I489:I493"/>
    <mergeCell ref="J489:J493"/>
    <mergeCell ref="B495:B499"/>
    <mergeCell ref="C495:C499"/>
    <mergeCell ref="D495:D499"/>
    <mergeCell ref="E495:E499"/>
    <mergeCell ref="F495:F499"/>
    <mergeCell ref="G495:G499"/>
    <mergeCell ref="H495:H499"/>
    <mergeCell ref="I495:I499"/>
    <mergeCell ref="I513:I517"/>
    <mergeCell ref="J513:J517"/>
    <mergeCell ref="B519:B523"/>
    <mergeCell ref="C519:C523"/>
    <mergeCell ref="D519:D523"/>
    <mergeCell ref="E519:E523"/>
    <mergeCell ref="F519:F523"/>
    <mergeCell ref="G519:G523"/>
    <mergeCell ref="H519:H523"/>
    <mergeCell ref="I519:I523"/>
    <mergeCell ref="H507:H511"/>
    <mergeCell ref="I507:I511"/>
    <mergeCell ref="J507:J511"/>
    <mergeCell ref="B513:B517"/>
    <mergeCell ref="C513:C517"/>
    <mergeCell ref="D513:D517"/>
    <mergeCell ref="E513:E517"/>
    <mergeCell ref="F513:F517"/>
    <mergeCell ref="G513:G517"/>
    <mergeCell ref="H513:H517"/>
    <mergeCell ref="B507:B511"/>
    <mergeCell ref="C507:C511"/>
    <mergeCell ref="D507:D511"/>
    <mergeCell ref="E507:E511"/>
    <mergeCell ref="F507:F511"/>
    <mergeCell ref="G507:G511"/>
    <mergeCell ref="H531:H535"/>
    <mergeCell ref="I531:I535"/>
    <mergeCell ref="J531:J535"/>
    <mergeCell ref="B537:B541"/>
    <mergeCell ref="C537:C541"/>
    <mergeCell ref="D537:D541"/>
    <mergeCell ref="E537:E541"/>
    <mergeCell ref="F537:F541"/>
    <mergeCell ref="G537:G541"/>
    <mergeCell ref="H537:H541"/>
    <mergeCell ref="B531:B535"/>
    <mergeCell ref="C531:C535"/>
    <mergeCell ref="D531:D535"/>
    <mergeCell ref="E531:E535"/>
    <mergeCell ref="F531:F535"/>
    <mergeCell ref="G531:G535"/>
    <mergeCell ref="J519:J523"/>
    <mergeCell ref="B525:B529"/>
    <mergeCell ref="C525:C529"/>
    <mergeCell ref="D525:D529"/>
    <mergeCell ref="E525:E529"/>
    <mergeCell ref="F525:F529"/>
    <mergeCell ref="G525:G529"/>
    <mergeCell ref="H525:H529"/>
    <mergeCell ref="I525:I529"/>
    <mergeCell ref="J525:J529"/>
    <mergeCell ref="J543:J547"/>
    <mergeCell ref="B549:B553"/>
    <mergeCell ref="C549:C553"/>
    <mergeCell ref="D549:D553"/>
    <mergeCell ref="E549:E553"/>
    <mergeCell ref="F549:F553"/>
    <mergeCell ref="G549:G553"/>
    <mergeCell ref="H549:H553"/>
    <mergeCell ref="I549:I553"/>
    <mergeCell ref="J549:J553"/>
    <mergeCell ref="I537:I541"/>
    <mergeCell ref="J537:J541"/>
    <mergeCell ref="B543:B547"/>
    <mergeCell ref="C543:C547"/>
    <mergeCell ref="D543:D547"/>
    <mergeCell ref="E543:E547"/>
    <mergeCell ref="F543:F547"/>
    <mergeCell ref="G543:G547"/>
    <mergeCell ref="H543:H547"/>
    <mergeCell ref="I543:I547"/>
    <mergeCell ref="I561:I565"/>
    <mergeCell ref="J561:J565"/>
    <mergeCell ref="B567:B571"/>
    <mergeCell ref="C567:C571"/>
    <mergeCell ref="D567:D571"/>
    <mergeCell ref="E567:E571"/>
    <mergeCell ref="F567:F571"/>
    <mergeCell ref="G567:G571"/>
    <mergeCell ref="H567:H571"/>
    <mergeCell ref="I567:I571"/>
    <mergeCell ref="H555:H559"/>
    <mergeCell ref="I555:I559"/>
    <mergeCell ref="J555:J559"/>
    <mergeCell ref="B561:B565"/>
    <mergeCell ref="C561:C565"/>
    <mergeCell ref="D561:D565"/>
    <mergeCell ref="E561:E565"/>
    <mergeCell ref="F561:F565"/>
    <mergeCell ref="G561:G565"/>
    <mergeCell ref="H561:H565"/>
    <mergeCell ref="B555:B559"/>
    <mergeCell ref="C555:C559"/>
    <mergeCell ref="D555:D559"/>
    <mergeCell ref="E555:E559"/>
    <mergeCell ref="F555:F559"/>
    <mergeCell ref="G555:G559"/>
    <mergeCell ref="H579:H583"/>
    <mergeCell ref="I579:I583"/>
    <mergeCell ref="J579:J583"/>
    <mergeCell ref="B585:B589"/>
    <mergeCell ref="C585:C589"/>
    <mergeCell ref="D585:D589"/>
    <mergeCell ref="E585:E589"/>
    <mergeCell ref="F585:F589"/>
    <mergeCell ref="G585:G589"/>
    <mergeCell ref="H585:H589"/>
    <mergeCell ref="B579:B583"/>
    <mergeCell ref="C579:C583"/>
    <mergeCell ref="D579:D583"/>
    <mergeCell ref="E579:E583"/>
    <mergeCell ref="F579:F583"/>
    <mergeCell ref="G579:G583"/>
    <mergeCell ref="J567:J571"/>
    <mergeCell ref="B573:B577"/>
    <mergeCell ref="C573:C577"/>
    <mergeCell ref="D573:D577"/>
    <mergeCell ref="E573:E577"/>
    <mergeCell ref="F573:F577"/>
    <mergeCell ref="G573:G577"/>
    <mergeCell ref="H573:H577"/>
    <mergeCell ref="I573:I577"/>
    <mergeCell ref="J573:J577"/>
    <mergeCell ref="J591:J595"/>
    <mergeCell ref="B597:B601"/>
    <mergeCell ref="C597:C601"/>
    <mergeCell ref="D597:D601"/>
    <mergeCell ref="E597:E601"/>
    <mergeCell ref="F597:F601"/>
    <mergeCell ref="G597:G601"/>
    <mergeCell ref="H597:H601"/>
    <mergeCell ref="I597:I601"/>
    <mergeCell ref="J597:J601"/>
    <mergeCell ref="I585:I589"/>
    <mergeCell ref="J585:J589"/>
    <mergeCell ref="B591:B595"/>
    <mergeCell ref="C591:C595"/>
    <mergeCell ref="D591:D595"/>
    <mergeCell ref="E591:E595"/>
    <mergeCell ref="F591:F595"/>
    <mergeCell ref="G591:G595"/>
    <mergeCell ref="H591:H595"/>
    <mergeCell ref="I591:I595"/>
    <mergeCell ref="I609:I613"/>
    <mergeCell ref="J609:J613"/>
    <mergeCell ref="B615:B619"/>
    <mergeCell ref="C615:C619"/>
    <mergeCell ref="D615:D619"/>
    <mergeCell ref="E615:E619"/>
    <mergeCell ref="F615:F619"/>
    <mergeCell ref="G615:G619"/>
    <mergeCell ref="H615:H619"/>
    <mergeCell ref="I615:I619"/>
    <mergeCell ref="H603:H607"/>
    <mergeCell ref="I603:I607"/>
    <mergeCell ref="J603:J607"/>
    <mergeCell ref="B609:B613"/>
    <mergeCell ref="C609:C613"/>
    <mergeCell ref="D609:D613"/>
    <mergeCell ref="E609:E613"/>
    <mergeCell ref="F609:F613"/>
    <mergeCell ref="G609:G613"/>
    <mergeCell ref="H609:H613"/>
    <mergeCell ref="B603:B607"/>
    <mergeCell ref="C603:C607"/>
    <mergeCell ref="D603:D607"/>
    <mergeCell ref="E603:E607"/>
    <mergeCell ref="F603:F607"/>
    <mergeCell ref="G603:G607"/>
    <mergeCell ref="H627:H631"/>
    <mergeCell ref="I627:I631"/>
    <mergeCell ref="J627:J631"/>
    <mergeCell ref="B633:B637"/>
    <mergeCell ref="C633:C637"/>
    <mergeCell ref="D633:D637"/>
    <mergeCell ref="E633:E637"/>
    <mergeCell ref="F633:F637"/>
    <mergeCell ref="G633:G637"/>
    <mergeCell ref="H633:H637"/>
    <mergeCell ref="B627:B631"/>
    <mergeCell ref="C627:C631"/>
    <mergeCell ref="D627:D631"/>
    <mergeCell ref="E627:E631"/>
    <mergeCell ref="F627:F631"/>
    <mergeCell ref="G627:G631"/>
    <mergeCell ref="J615:J619"/>
    <mergeCell ref="B621:B625"/>
    <mergeCell ref="C621:C625"/>
    <mergeCell ref="D621:D625"/>
    <mergeCell ref="E621:E625"/>
    <mergeCell ref="F621:F625"/>
    <mergeCell ref="G621:G625"/>
    <mergeCell ref="H621:H625"/>
    <mergeCell ref="I621:I625"/>
    <mergeCell ref="J621:J625"/>
    <mergeCell ref="J639:J643"/>
    <mergeCell ref="B645:B649"/>
    <mergeCell ref="C645:C649"/>
    <mergeCell ref="D645:D649"/>
    <mergeCell ref="E645:E649"/>
    <mergeCell ref="F645:F649"/>
    <mergeCell ref="G645:G649"/>
    <mergeCell ref="H645:H649"/>
    <mergeCell ref="I645:I649"/>
    <mergeCell ref="J645:J649"/>
    <mergeCell ref="I633:I637"/>
    <mergeCell ref="J633:J637"/>
    <mergeCell ref="B639:B643"/>
    <mergeCell ref="C639:C643"/>
    <mergeCell ref="D639:D643"/>
    <mergeCell ref="E639:E643"/>
    <mergeCell ref="F639:F643"/>
    <mergeCell ref="G639:G643"/>
    <mergeCell ref="H639:H643"/>
    <mergeCell ref="I639:I643"/>
    <mergeCell ref="I657:I661"/>
    <mergeCell ref="J657:J661"/>
    <mergeCell ref="B663:B667"/>
    <mergeCell ref="C663:C667"/>
    <mergeCell ref="D663:D667"/>
    <mergeCell ref="E663:E667"/>
    <mergeCell ref="F663:F667"/>
    <mergeCell ref="G663:G667"/>
    <mergeCell ref="H663:H667"/>
    <mergeCell ref="I663:I667"/>
    <mergeCell ref="H651:H655"/>
    <mergeCell ref="I651:I655"/>
    <mergeCell ref="J651:J655"/>
    <mergeCell ref="B657:B661"/>
    <mergeCell ref="C657:C661"/>
    <mergeCell ref="D657:D661"/>
    <mergeCell ref="E657:E661"/>
    <mergeCell ref="F657:F661"/>
    <mergeCell ref="G657:G661"/>
    <mergeCell ref="H657:H661"/>
    <mergeCell ref="B651:B655"/>
    <mergeCell ref="C651:C655"/>
    <mergeCell ref="D651:D655"/>
    <mergeCell ref="E651:E655"/>
    <mergeCell ref="F651:F655"/>
    <mergeCell ref="G651:G655"/>
    <mergeCell ref="H675:H679"/>
    <mergeCell ref="I675:I679"/>
    <mergeCell ref="J675:J679"/>
    <mergeCell ref="B681:B685"/>
    <mergeCell ref="C681:C685"/>
    <mergeCell ref="D681:D685"/>
    <mergeCell ref="E681:E685"/>
    <mergeCell ref="F681:F685"/>
    <mergeCell ref="G681:G685"/>
    <mergeCell ref="H681:H685"/>
    <mergeCell ref="B675:B679"/>
    <mergeCell ref="C675:C679"/>
    <mergeCell ref="D675:D679"/>
    <mergeCell ref="E675:E679"/>
    <mergeCell ref="F675:F679"/>
    <mergeCell ref="G675:G679"/>
    <mergeCell ref="J663:J667"/>
    <mergeCell ref="B669:B673"/>
    <mergeCell ref="C669:C673"/>
    <mergeCell ref="D669:D673"/>
    <mergeCell ref="E669:E673"/>
    <mergeCell ref="F669:F673"/>
    <mergeCell ref="G669:G673"/>
    <mergeCell ref="H669:H673"/>
    <mergeCell ref="I669:I673"/>
    <mergeCell ref="J669:J673"/>
    <mergeCell ref="J687:J691"/>
    <mergeCell ref="B693:B697"/>
    <mergeCell ref="C693:C697"/>
    <mergeCell ref="D693:D697"/>
    <mergeCell ref="E693:E697"/>
    <mergeCell ref="F693:F697"/>
    <mergeCell ref="G693:G697"/>
    <mergeCell ref="H693:H697"/>
    <mergeCell ref="I693:I697"/>
    <mergeCell ref="J693:J697"/>
    <mergeCell ref="I681:I685"/>
    <mergeCell ref="J681:J685"/>
    <mergeCell ref="B687:B691"/>
    <mergeCell ref="C687:C691"/>
    <mergeCell ref="D687:D691"/>
    <mergeCell ref="E687:E691"/>
    <mergeCell ref="F687:F691"/>
    <mergeCell ref="G687:G691"/>
    <mergeCell ref="H687:H691"/>
    <mergeCell ref="I687:I691"/>
    <mergeCell ref="I705:I709"/>
    <mergeCell ref="J705:J709"/>
    <mergeCell ref="B711:B715"/>
    <mergeCell ref="C711:C715"/>
    <mergeCell ref="D711:D715"/>
    <mergeCell ref="E711:E715"/>
    <mergeCell ref="F711:F715"/>
    <mergeCell ref="G711:G715"/>
    <mergeCell ref="H711:H715"/>
    <mergeCell ref="I711:I715"/>
    <mergeCell ref="H699:H703"/>
    <mergeCell ref="I699:I703"/>
    <mergeCell ref="J699:J703"/>
    <mergeCell ref="B705:B709"/>
    <mergeCell ref="C705:C709"/>
    <mergeCell ref="D705:D709"/>
    <mergeCell ref="E705:E709"/>
    <mergeCell ref="F705:F709"/>
    <mergeCell ref="G705:G709"/>
    <mergeCell ref="H705:H709"/>
    <mergeCell ref="B699:B703"/>
    <mergeCell ref="C699:C703"/>
    <mergeCell ref="D699:D703"/>
    <mergeCell ref="E699:E703"/>
    <mergeCell ref="F699:F703"/>
    <mergeCell ref="G699:G703"/>
    <mergeCell ref="H723:H727"/>
    <mergeCell ref="I723:I727"/>
    <mergeCell ref="J723:J727"/>
    <mergeCell ref="B729:B733"/>
    <mergeCell ref="C729:C733"/>
    <mergeCell ref="D729:D733"/>
    <mergeCell ref="E729:E733"/>
    <mergeCell ref="F729:F733"/>
    <mergeCell ref="G729:G733"/>
    <mergeCell ref="H729:H733"/>
    <mergeCell ref="B723:B727"/>
    <mergeCell ref="C723:C727"/>
    <mergeCell ref="D723:D727"/>
    <mergeCell ref="E723:E727"/>
    <mergeCell ref="F723:F727"/>
    <mergeCell ref="G723:G727"/>
    <mergeCell ref="J711:J715"/>
    <mergeCell ref="B717:B721"/>
    <mergeCell ref="C717:C721"/>
    <mergeCell ref="D717:D721"/>
    <mergeCell ref="E717:E721"/>
    <mergeCell ref="F717:F721"/>
    <mergeCell ref="G717:G721"/>
    <mergeCell ref="H717:H721"/>
    <mergeCell ref="I717:I721"/>
    <mergeCell ref="J717:J721"/>
    <mergeCell ref="J735:J739"/>
    <mergeCell ref="B741:B745"/>
    <mergeCell ref="C741:C745"/>
    <mergeCell ref="D741:D745"/>
    <mergeCell ref="E741:E745"/>
    <mergeCell ref="F741:F745"/>
    <mergeCell ref="G741:G745"/>
    <mergeCell ref="H741:H745"/>
    <mergeCell ref="I741:I745"/>
    <mergeCell ref="J741:J745"/>
    <mergeCell ref="I729:I733"/>
    <mergeCell ref="J729:J733"/>
    <mergeCell ref="B735:B739"/>
    <mergeCell ref="C735:C739"/>
    <mergeCell ref="D735:D739"/>
    <mergeCell ref="E735:E739"/>
    <mergeCell ref="F735:F739"/>
    <mergeCell ref="G735:G739"/>
    <mergeCell ref="H735:H739"/>
    <mergeCell ref="I735:I739"/>
    <mergeCell ref="I753:I757"/>
    <mergeCell ref="J753:J757"/>
    <mergeCell ref="B759:B763"/>
    <mergeCell ref="C759:C763"/>
    <mergeCell ref="D759:D763"/>
    <mergeCell ref="E759:E763"/>
    <mergeCell ref="F759:F763"/>
    <mergeCell ref="G759:G763"/>
    <mergeCell ref="H759:H763"/>
    <mergeCell ref="I759:I763"/>
    <mergeCell ref="H747:H751"/>
    <mergeCell ref="I747:I751"/>
    <mergeCell ref="J747:J751"/>
    <mergeCell ref="B753:B757"/>
    <mergeCell ref="C753:C757"/>
    <mergeCell ref="D753:D757"/>
    <mergeCell ref="E753:E757"/>
    <mergeCell ref="F753:F757"/>
    <mergeCell ref="G753:G757"/>
    <mergeCell ref="H753:H757"/>
    <mergeCell ref="B747:B751"/>
    <mergeCell ref="C747:C751"/>
    <mergeCell ref="D747:D751"/>
    <mergeCell ref="E747:E751"/>
    <mergeCell ref="F747:F751"/>
    <mergeCell ref="G747:G751"/>
    <mergeCell ref="H771:H775"/>
    <mergeCell ref="I771:I775"/>
    <mergeCell ref="J771:J775"/>
    <mergeCell ref="B777:B781"/>
    <mergeCell ref="C777:C781"/>
    <mergeCell ref="D777:D781"/>
    <mergeCell ref="E777:E781"/>
    <mergeCell ref="F777:F781"/>
    <mergeCell ref="G777:G781"/>
    <mergeCell ref="H777:H781"/>
    <mergeCell ref="B771:B775"/>
    <mergeCell ref="C771:C775"/>
    <mergeCell ref="D771:D775"/>
    <mergeCell ref="E771:E775"/>
    <mergeCell ref="F771:F775"/>
    <mergeCell ref="G771:G775"/>
    <mergeCell ref="J759:J763"/>
    <mergeCell ref="B765:B769"/>
    <mergeCell ref="C765:C769"/>
    <mergeCell ref="D765:D769"/>
    <mergeCell ref="E765:E769"/>
    <mergeCell ref="F765:F769"/>
    <mergeCell ref="G765:G769"/>
    <mergeCell ref="H765:H769"/>
    <mergeCell ref="I765:I769"/>
    <mergeCell ref="J765:J769"/>
    <mergeCell ref="J783:J787"/>
    <mergeCell ref="B789:B793"/>
    <mergeCell ref="C789:C793"/>
    <mergeCell ref="D789:D793"/>
    <mergeCell ref="E789:E793"/>
    <mergeCell ref="F789:F793"/>
    <mergeCell ref="G789:G793"/>
    <mergeCell ref="H789:H793"/>
    <mergeCell ref="I789:I793"/>
    <mergeCell ref="J789:J793"/>
    <mergeCell ref="I777:I781"/>
    <mergeCell ref="J777:J781"/>
    <mergeCell ref="B783:B787"/>
    <mergeCell ref="C783:C787"/>
    <mergeCell ref="D783:D787"/>
    <mergeCell ref="E783:E787"/>
    <mergeCell ref="F783:F787"/>
    <mergeCell ref="G783:G787"/>
    <mergeCell ref="H783:H787"/>
    <mergeCell ref="I783:I787"/>
    <mergeCell ref="I801:I805"/>
    <mergeCell ref="J801:J805"/>
    <mergeCell ref="B807:B811"/>
    <mergeCell ref="C807:C811"/>
    <mergeCell ref="D807:D811"/>
    <mergeCell ref="E807:E811"/>
    <mergeCell ref="F807:F811"/>
    <mergeCell ref="G807:G811"/>
    <mergeCell ref="H807:H811"/>
    <mergeCell ref="I807:I811"/>
    <mergeCell ref="H795:H799"/>
    <mergeCell ref="I795:I799"/>
    <mergeCell ref="J795:J799"/>
    <mergeCell ref="B801:B805"/>
    <mergeCell ref="C801:C805"/>
    <mergeCell ref="D801:D805"/>
    <mergeCell ref="E801:E805"/>
    <mergeCell ref="F801:F805"/>
    <mergeCell ref="G801:G805"/>
    <mergeCell ref="H801:H805"/>
    <mergeCell ref="B795:B799"/>
    <mergeCell ref="C795:C799"/>
    <mergeCell ref="D795:D799"/>
    <mergeCell ref="E795:E799"/>
    <mergeCell ref="F795:F799"/>
    <mergeCell ref="G795:G799"/>
    <mergeCell ref="H819:H823"/>
    <mergeCell ref="I819:I823"/>
    <mergeCell ref="J819:J823"/>
    <mergeCell ref="B825:B829"/>
    <mergeCell ref="C825:C829"/>
    <mergeCell ref="D825:D829"/>
    <mergeCell ref="E825:E829"/>
    <mergeCell ref="F825:F829"/>
    <mergeCell ref="G825:G829"/>
    <mergeCell ref="H825:H829"/>
    <mergeCell ref="B819:B823"/>
    <mergeCell ref="C819:C823"/>
    <mergeCell ref="D819:D823"/>
    <mergeCell ref="E819:E823"/>
    <mergeCell ref="F819:F823"/>
    <mergeCell ref="G819:G823"/>
    <mergeCell ref="J807:J811"/>
    <mergeCell ref="B813:B817"/>
    <mergeCell ref="C813:C817"/>
    <mergeCell ref="D813:D817"/>
    <mergeCell ref="E813:E817"/>
    <mergeCell ref="F813:F817"/>
    <mergeCell ref="G813:G817"/>
    <mergeCell ref="H813:H817"/>
    <mergeCell ref="I813:I817"/>
    <mergeCell ref="J813:J817"/>
    <mergeCell ref="J831:J835"/>
    <mergeCell ref="B837:B841"/>
    <mergeCell ref="C837:C841"/>
    <mergeCell ref="D837:D841"/>
    <mergeCell ref="E837:E841"/>
    <mergeCell ref="F837:F841"/>
    <mergeCell ref="G837:G841"/>
    <mergeCell ref="H837:H841"/>
    <mergeCell ref="I837:I841"/>
    <mergeCell ref="J837:J841"/>
    <mergeCell ref="I825:I829"/>
    <mergeCell ref="J825:J829"/>
    <mergeCell ref="B831:B835"/>
    <mergeCell ref="C831:C835"/>
    <mergeCell ref="D831:D835"/>
    <mergeCell ref="E831:E835"/>
    <mergeCell ref="F831:F835"/>
    <mergeCell ref="G831:G835"/>
    <mergeCell ref="H831:H835"/>
    <mergeCell ref="I831:I835"/>
    <mergeCell ref="I849:I853"/>
    <mergeCell ref="J849:J853"/>
    <mergeCell ref="B855:B859"/>
    <mergeCell ref="C855:C859"/>
    <mergeCell ref="D855:D859"/>
    <mergeCell ref="E855:E859"/>
    <mergeCell ref="F855:F859"/>
    <mergeCell ref="G855:G859"/>
    <mergeCell ref="H855:H859"/>
    <mergeCell ref="I855:I859"/>
    <mergeCell ref="H843:H847"/>
    <mergeCell ref="I843:I847"/>
    <mergeCell ref="J843:J847"/>
    <mergeCell ref="B849:B853"/>
    <mergeCell ref="C849:C853"/>
    <mergeCell ref="D849:D853"/>
    <mergeCell ref="E849:E853"/>
    <mergeCell ref="F849:F853"/>
    <mergeCell ref="G849:G853"/>
    <mergeCell ref="H849:H853"/>
    <mergeCell ref="B843:B847"/>
    <mergeCell ref="C843:C847"/>
    <mergeCell ref="D843:D847"/>
    <mergeCell ref="E843:E847"/>
    <mergeCell ref="F843:F847"/>
    <mergeCell ref="G843:G847"/>
    <mergeCell ref="H867:H871"/>
    <mergeCell ref="I867:I871"/>
    <mergeCell ref="J867:J871"/>
    <mergeCell ref="B873:B877"/>
    <mergeCell ref="C873:C877"/>
    <mergeCell ref="D873:D877"/>
    <mergeCell ref="E873:E877"/>
    <mergeCell ref="F873:F877"/>
    <mergeCell ref="G873:G877"/>
    <mergeCell ref="H873:H877"/>
    <mergeCell ref="B867:B871"/>
    <mergeCell ref="C867:C871"/>
    <mergeCell ref="D867:D871"/>
    <mergeCell ref="E867:E871"/>
    <mergeCell ref="F867:F871"/>
    <mergeCell ref="G867:G871"/>
    <mergeCell ref="J855:J859"/>
    <mergeCell ref="B861:B865"/>
    <mergeCell ref="C861:C865"/>
    <mergeCell ref="D861:D865"/>
    <mergeCell ref="E861:E865"/>
    <mergeCell ref="F861:F865"/>
    <mergeCell ref="G861:G865"/>
    <mergeCell ref="H861:H865"/>
    <mergeCell ref="I861:I865"/>
    <mergeCell ref="J861:J865"/>
    <mergeCell ref="J879:J883"/>
    <mergeCell ref="B885:B889"/>
    <mergeCell ref="C885:C889"/>
    <mergeCell ref="D885:D889"/>
    <mergeCell ref="E885:E889"/>
    <mergeCell ref="F885:F889"/>
    <mergeCell ref="G885:G889"/>
    <mergeCell ref="H885:H889"/>
    <mergeCell ref="I885:I889"/>
    <mergeCell ref="J885:J889"/>
    <mergeCell ref="I873:I877"/>
    <mergeCell ref="J873:J877"/>
    <mergeCell ref="B879:B883"/>
    <mergeCell ref="C879:C883"/>
    <mergeCell ref="D879:D883"/>
    <mergeCell ref="E879:E883"/>
    <mergeCell ref="F879:F883"/>
    <mergeCell ref="G879:G883"/>
    <mergeCell ref="H879:H883"/>
    <mergeCell ref="I879:I883"/>
    <mergeCell ref="I897:I901"/>
    <mergeCell ref="J897:J901"/>
    <mergeCell ref="B903:B907"/>
    <mergeCell ref="C903:C907"/>
    <mergeCell ref="D903:D907"/>
    <mergeCell ref="E903:E907"/>
    <mergeCell ref="F903:F907"/>
    <mergeCell ref="G903:G907"/>
    <mergeCell ref="H903:H907"/>
    <mergeCell ref="I903:I907"/>
    <mergeCell ref="H891:H895"/>
    <mergeCell ref="I891:I895"/>
    <mergeCell ref="J891:J895"/>
    <mergeCell ref="B897:B901"/>
    <mergeCell ref="C897:C901"/>
    <mergeCell ref="D897:D901"/>
    <mergeCell ref="E897:E901"/>
    <mergeCell ref="F897:F901"/>
    <mergeCell ref="G897:G901"/>
    <mergeCell ref="H897:H901"/>
    <mergeCell ref="B891:B895"/>
    <mergeCell ref="C891:C895"/>
    <mergeCell ref="D891:D895"/>
    <mergeCell ref="E891:E895"/>
    <mergeCell ref="F891:F895"/>
    <mergeCell ref="G891:G895"/>
    <mergeCell ref="H915:H919"/>
    <mergeCell ref="I915:I919"/>
    <mergeCell ref="J915:J919"/>
    <mergeCell ref="B921:B925"/>
    <mergeCell ref="C921:C925"/>
    <mergeCell ref="D921:D925"/>
    <mergeCell ref="E921:E925"/>
    <mergeCell ref="F921:F925"/>
    <mergeCell ref="G921:G925"/>
    <mergeCell ref="H921:H925"/>
    <mergeCell ref="B915:B919"/>
    <mergeCell ref="C915:C919"/>
    <mergeCell ref="D915:D919"/>
    <mergeCell ref="E915:E919"/>
    <mergeCell ref="F915:F919"/>
    <mergeCell ref="G915:G919"/>
    <mergeCell ref="J903:J907"/>
    <mergeCell ref="B909:B913"/>
    <mergeCell ref="C909:C913"/>
    <mergeCell ref="D909:D913"/>
    <mergeCell ref="E909:E913"/>
    <mergeCell ref="F909:F913"/>
    <mergeCell ref="G909:G913"/>
    <mergeCell ref="H909:H913"/>
    <mergeCell ref="I909:I913"/>
    <mergeCell ref="J909:J913"/>
    <mergeCell ref="J927:J931"/>
    <mergeCell ref="B933:B937"/>
    <mergeCell ref="C933:C937"/>
    <mergeCell ref="D933:D937"/>
    <mergeCell ref="E933:E937"/>
    <mergeCell ref="F933:F937"/>
    <mergeCell ref="G933:G937"/>
    <mergeCell ref="H933:H937"/>
    <mergeCell ref="I933:I937"/>
    <mergeCell ref="J933:J937"/>
    <mergeCell ref="I921:I925"/>
    <mergeCell ref="J921:J925"/>
    <mergeCell ref="B927:B931"/>
    <mergeCell ref="C927:C931"/>
    <mergeCell ref="D927:D931"/>
    <mergeCell ref="E927:E931"/>
    <mergeCell ref="F927:F931"/>
    <mergeCell ref="G927:G931"/>
    <mergeCell ref="H927:H931"/>
    <mergeCell ref="I927:I931"/>
    <mergeCell ref="I945:I949"/>
    <mergeCell ref="J945:J949"/>
    <mergeCell ref="B951:B955"/>
    <mergeCell ref="C951:C955"/>
    <mergeCell ref="D951:D955"/>
    <mergeCell ref="E951:E955"/>
    <mergeCell ref="F951:F955"/>
    <mergeCell ref="G951:G955"/>
    <mergeCell ref="H951:H955"/>
    <mergeCell ref="I951:I955"/>
    <mergeCell ref="H939:H943"/>
    <mergeCell ref="I939:I943"/>
    <mergeCell ref="J939:J943"/>
    <mergeCell ref="B945:B949"/>
    <mergeCell ref="C945:C949"/>
    <mergeCell ref="D945:D949"/>
    <mergeCell ref="E945:E949"/>
    <mergeCell ref="F945:F949"/>
    <mergeCell ref="G945:G949"/>
    <mergeCell ref="H945:H949"/>
    <mergeCell ref="B939:B943"/>
    <mergeCell ref="C939:C943"/>
    <mergeCell ref="D939:D943"/>
    <mergeCell ref="E939:E943"/>
    <mergeCell ref="F939:F943"/>
    <mergeCell ref="G939:G943"/>
    <mergeCell ref="H963:H967"/>
    <mergeCell ref="I963:I967"/>
    <mergeCell ref="J963:J967"/>
    <mergeCell ref="B969:B973"/>
    <mergeCell ref="C969:C973"/>
    <mergeCell ref="D969:D973"/>
    <mergeCell ref="E969:E973"/>
    <mergeCell ref="F969:F973"/>
    <mergeCell ref="G969:G973"/>
    <mergeCell ref="H969:H973"/>
    <mergeCell ref="B963:B967"/>
    <mergeCell ref="C963:C967"/>
    <mergeCell ref="D963:D967"/>
    <mergeCell ref="E963:E967"/>
    <mergeCell ref="F963:F967"/>
    <mergeCell ref="G963:G967"/>
    <mergeCell ref="J951:J955"/>
    <mergeCell ref="B957:B961"/>
    <mergeCell ref="C957:C961"/>
    <mergeCell ref="D957:D961"/>
    <mergeCell ref="E957:E961"/>
    <mergeCell ref="F957:F961"/>
    <mergeCell ref="G957:G961"/>
    <mergeCell ref="H957:H961"/>
    <mergeCell ref="I957:I961"/>
    <mergeCell ref="J957:J961"/>
    <mergeCell ref="J975:J979"/>
    <mergeCell ref="B981:B985"/>
    <mergeCell ref="C981:C985"/>
    <mergeCell ref="D981:D985"/>
    <mergeCell ref="E981:E985"/>
    <mergeCell ref="F981:F985"/>
    <mergeCell ref="G981:G985"/>
    <mergeCell ref="H981:H985"/>
    <mergeCell ref="I981:I985"/>
    <mergeCell ref="J981:J985"/>
    <mergeCell ref="I969:I973"/>
    <mergeCell ref="J969:J973"/>
    <mergeCell ref="B975:B979"/>
    <mergeCell ref="C975:C979"/>
    <mergeCell ref="D975:D979"/>
    <mergeCell ref="E975:E979"/>
    <mergeCell ref="F975:F979"/>
    <mergeCell ref="G975:G979"/>
    <mergeCell ref="H975:H979"/>
    <mergeCell ref="I975:I979"/>
    <mergeCell ref="I993:I997"/>
    <mergeCell ref="J993:J997"/>
    <mergeCell ref="B999:B1003"/>
    <mergeCell ref="C999:C1003"/>
    <mergeCell ref="D999:D1003"/>
    <mergeCell ref="E999:E1003"/>
    <mergeCell ref="F999:F1003"/>
    <mergeCell ref="G999:G1003"/>
    <mergeCell ref="H999:H1003"/>
    <mergeCell ref="I999:I1003"/>
    <mergeCell ref="H987:H991"/>
    <mergeCell ref="I987:I991"/>
    <mergeCell ref="J987:J991"/>
    <mergeCell ref="B993:B997"/>
    <mergeCell ref="C993:C997"/>
    <mergeCell ref="D993:D997"/>
    <mergeCell ref="E993:E997"/>
    <mergeCell ref="F993:F997"/>
    <mergeCell ref="G993:G997"/>
    <mergeCell ref="H993:H997"/>
    <mergeCell ref="B987:B991"/>
    <mergeCell ref="C987:C991"/>
    <mergeCell ref="D987:D991"/>
    <mergeCell ref="E987:E991"/>
    <mergeCell ref="F987:F991"/>
    <mergeCell ref="G987:G991"/>
    <mergeCell ref="H1011:H1015"/>
    <mergeCell ref="I1011:I1015"/>
    <mergeCell ref="J1011:J1015"/>
    <mergeCell ref="B1017:B1021"/>
    <mergeCell ref="C1017:C1021"/>
    <mergeCell ref="D1017:D1021"/>
    <mergeCell ref="E1017:E1021"/>
    <mergeCell ref="F1017:F1021"/>
    <mergeCell ref="G1017:G1021"/>
    <mergeCell ref="H1017:H1021"/>
    <mergeCell ref="B1011:B1015"/>
    <mergeCell ref="C1011:C1015"/>
    <mergeCell ref="D1011:D1015"/>
    <mergeCell ref="E1011:E1015"/>
    <mergeCell ref="F1011:F1015"/>
    <mergeCell ref="G1011:G1015"/>
    <mergeCell ref="J999:J1003"/>
    <mergeCell ref="B1005:B1009"/>
    <mergeCell ref="C1005:C1009"/>
    <mergeCell ref="D1005:D1009"/>
    <mergeCell ref="E1005:E1009"/>
    <mergeCell ref="F1005:F1009"/>
    <mergeCell ref="G1005:G1009"/>
    <mergeCell ref="H1005:H1009"/>
    <mergeCell ref="I1005:I1009"/>
    <mergeCell ref="J1005:J1009"/>
    <mergeCell ref="J1023:J1027"/>
    <mergeCell ref="B1029:B1033"/>
    <mergeCell ref="C1029:C1033"/>
    <mergeCell ref="D1029:D1033"/>
    <mergeCell ref="E1029:E1033"/>
    <mergeCell ref="F1029:F1033"/>
    <mergeCell ref="G1029:G1033"/>
    <mergeCell ref="H1029:H1033"/>
    <mergeCell ref="I1029:I1033"/>
    <mergeCell ref="J1029:J1033"/>
    <mergeCell ref="I1017:I1021"/>
    <mergeCell ref="J1017:J1021"/>
    <mergeCell ref="B1023:B1027"/>
    <mergeCell ref="C1023:C1027"/>
    <mergeCell ref="D1023:D1027"/>
    <mergeCell ref="E1023:E1027"/>
    <mergeCell ref="F1023:F1027"/>
    <mergeCell ref="G1023:G1027"/>
    <mergeCell ref="H1023:H1027"/>
    <mergeCell ref="I1023:I1027"/>
    <mergeCell ref="I1041:I1044"/>
    <mergeCell ref="J1041:J1044"/>
    <mergeCell ref="B1046:B1049"/>
    <mergeCell ref="C1046:C1049"/>
    <mergeCell ref="D1046:D1049"/>
    <mergeCell ref="E1046:E1049"/>
    <mergeCell ref="F1046:F1049"/>
    <mergeCell ref="G1046:G1049"/>
    <mergeCell ref="H1046:H1049"/>
    <mergeCell ref="I1046:I1049"/>
    <mergeCell ref="H1035:H1039"/>
    <mergeCell ref="I1035:I1039"/>
    <mergeCell ref="J1035:J1039"/>
    <mergeCell ref="B1041:B1044"/>
    <mergeCell ref="C1041:C1044"/>
    <mergeCell ref="D1041:D1044"/>
    <mergeCell ref="E1041:E1044"/>
    <mergeCell ref="F1041:F1044"/>
    <mergeCell ref="G1041:G1044"/>
    <mergeCell ref="H1041:H1044"/>
    <mergeCell ref="B1035:B1039"/>
    <mergeCell ref="C1035:C1039"/>
    <mergeCell ref="D1035:D1039"/>
    <mergeCell ref="E1035:E1039"/>
    <mergeCell ref="F1035:F1039"/>
    <mergeCell ref="G1035:G1039"/>
    <mergeCell ref="H1056:H1059"/>
    <mergeCell ref="I1056:I1059"/>
    <mergeCell ref="J1056:J1059"/>
    <mergeCell ref="B1061:B1064"/>
    <mergeCell ref="C1061:C1064"/>
    <mergeCell ref="D1061:D1064"/>
    <mergeCell ref="E1061:E1064"/>
    <mergeCell ref="F1061:F1064"/>
    <mergeCell ref="G1061:G1064"/>
    <mergeCell ref="H1061:H1064"/>
    <mergeCell ref="B1056:B1059"/>
    <mergeCell ref="C1056:C1059"/>
    <mergeCell ref="D1056:D1059"/>
    <mergeCell ref="E1056:E1059"/>
    <mergeCell ref="F1056:F1059"/>
    <mergeCell ref="G1056:G1059"/>
    <mergeCell ref="J1046:J1049"/>
    <mergeCell ref="B1051:B1054"/>
    <mergeCell ref="C1051:C1054"/>
    <mergeCell ref="D1051:D1054"/>
    <mergeCell ref="E1051:E1054"/>
    <mergeCell ref="F1051:F1054"/>
    <mergeCell ref="G1051:G1054"/>
    <mergeCell ref="H1051:H1054"/>
    <mergeCell ref="I1051:I1054"/>
    <mergeCell ref="J1051:J1054"/>
    <mergeCell ref="J1066:J1069"/>
    <mergeCell ref="B1071:B1074"/>
    <mergeCell ref="C1071:C1074"/>
    <mergeCell ref="D1071:D1074"/>
    <mergeCell ref="E1071:E1074"/>
    <mergeCell ref="F1071:F1074"/>
    <mergeCell ref="G1071:G1074"/>
    <mergeCell ref="H1071:H1074"/>
    <mergeCell ref="I1071:I1074"/>
    <mergeCell ref="J1071:J1074"/>
    <mergeCell ref="I1061:I1064"/>
    <mergeCell ref="J1061:J1064"/>
    <mergeCell ref="B1066:B1069"/>
    <mergeCell ref="C1066:C1069"/>
    <mergeCell ref="D1066:D1069"/>
    <mergeCell ref="E1066:E1069"/>
    <mergeCell ref="F1066:F1069"/>
    <mergeCell ref="G1066:G1069"/>
    <mergeCell ref="H1066:H1069"/>
    <mergeCell ref="I1066:I1069"/>
    <mergeCell ref="I1082:I1086"/>
    <mergeCell ref="J1082:J1086"/>
    <mergeCell ref="B1088:B1092"/>
    <mergeCell ref="C1088:C1092"/>
    <mergeCell ref="D1088:D1092"/>
    <mergeCell ref="E1088:E1092"/>
    <mergeCell ref="F1088:F1092"/>
    <mergeCell ref="G1088:G1092"/>
    <mergeCell ref="H1088:H1092"/>
    <mergeCell ref="I1088:I1092"/>
    <mergeCell ref="H1076:H1080"/>
    <mergeCell ref="I1076:I1080"/>
    <mergeCell ref="J1076:J1080"/>
    <mergeCell ref="B1082:B1086"/>
    <mergeCell ref="C1082:C1086"/>
    <mergeCell ref="D1082:D1086"/>
    <mergeCell ref="E1082:E1086"/>
    <mergeCell ref="F1082:F1086"/>
    <mergeCell ref="G1082:G1086"/>
    <mergeCell ref="H1082:H1086"/>
    <mergeCell ref="B1076:B1080"/>
    <mergeCell ref="C1076:C1080"/>
    <mergeCell ref="D1076:D1080"/>
    <mergeCell ref="E1076:E1080"/>
    <mergeCell ref="F1076:F1080"/>
    <mergeCell ref="G1076:G1080"/>
    <mergeCell ref="H1100:H1104"/>
    <mergeCell ref="I1100:I1104"/>
    <mergeCell ref="J1100:J1104"/>
    <mergeCell ref="B1106:B1110"/>
    <mergeCell ref="C1106:C1110"/>
    <mergeCell ref="D1106:D1110"/>
    <mergeCell ref="E1106:E1110"/>
    <mergeCell ref="F1106:F1110"/>
    <mergeCell ref="G1106:G1110"/>
    <mergeCell ref="H1106:H1110"/>
    <mergeCell ref="B1100:B1104"/>
    <mergeCell ref="C1100:C1104"/>
    <mergeCell ref="D1100:D1104"/>
    <mergeCell ref="E1100:E1104"/>
    <mergeCell ref="F1100:F1104"/>
    <mergeCell ref="G1100:G1104"/>
    <mergeCell ref="J1088:J1092"/>
    <mergeCell ref="B1094:B1098"/>
    <mergeCell ref="C1094:C1098"/>
    <mergeCell ref="D1094:D1098"/>
    <mergeCell ref="E1094:E1098"/>
    <mergeCell ref="F1094:F1098"/>
    <mergeCell ref="G1094:G1098"/>
    <mergeCell ref="H1094:H1098"/>
    <mergeCell ref="I1094:I1098"/>
    <mergeCell ref="J1094:J1098"/>
    <mergeCell ref="J1112:J1116"/>
    <mergeCell ref="B1118:B1122"/>
    <mergeCell ref="C1118:C1122"/>
    <mergeCell ref="D1118:D1122"/>
    <mergeCell ref="E1118:E1122"/>
    <mergeCell ref="F1118:F1122"/>
    <mergeCell ref="G1118:G1122"/>
    <mergeCell ref="H1118:H1122"/>
    <mergeCell ref="I1118:I1122"/>
    <mergeCell ref="J1118:J1122"/>
    <mergeCell ref="I1106:I1110"/>
    <mergeCell ref="J1106:J1110"/>
    <mergeCell ref="B1112:B1116"/>
    <mergeCell ref="C1112:C1116"/>
    <mergeCell ref="D1112:D1116"/>
    <mergeCell ref="E1112:E1116"/>
    <mergeCell ref="F1112:F1116"/>
    <mergeCell ref="G1112:G1116"/>
    <mergeCell ref="H1112:H1116"/>
    <mergeCell ref="I1112:I1116"/>
    <mergeCell ref="I1130:I1133"/>
    <mergeCell ref="J1130:J1133"/>
    <mergeCell ref="B1135:B1138"/>
    <mergeCell ref="C1135:C1138"/>
    <mergeCell ref="D1135:D1138"/>
    <mergeCell ref="E1135:E1138"/>
    <mergeCell ref="F1135:F1138"/>
    <mergeCell ref="G1135:G1138"/>
    <mergeCell ref="H1135:H1138"/>
    <mergeCell ref="I1135:I1138"/>
    <mergeCell ref="H1124:H1128"/>
    <mergeCell ref="I1124:I1128"/>
    <mergeCell ref="J1124:J1128"/>
    <mergeCell ref="B1130:B1133"/>
    <mergeCell ref="C1130:C1133"/>
    <mergeCell ref="D1130:D1133"/>
    <mergeCell ref="E1130:E1133"/>
    <mergeCell ref="F1130:F1133"/>
    <mergeCell ref="G1130:G1133"/>
    <mergeCell ref="H1130:H1133"/>
    <mergeCell ref="B1124:B1128"/>
    <mergeCell ref="C1124:C1128"/>
    <mergeCell ref="D1124:D1128"/>
    <mergeCell ref="E1124:E1128"/>
    <mergeCell ref="F1124:F1128"/>
    <mergeCell ref="G1124:G1128"/>
    <mergeCell ref="H1145:H1148"/>
    <mergeCell ref="I1145:I1148"/>
    <mergeCell ref="J1145:J1148"/>
    <mergeCell ref="B1150:B1153"/>
    <mergeCell ref="C1150:C1153"/>
    <mergeCell ref="D1150:D1153"/>
    <mergeCell ref="E1150:E1153"/>
    <mergeCell ref="F1150:F1153"/>
    <mergeCell ref="G1150:G1153"/>
    <mergeCell ref="H1150:H1153"/>
    <mergeCell ref="B1145:B1148"/>
    <mergeCell ref="C1145:C1148"/>
    <mergeCell ref="D1145:D1148"/>
    <mergeCell ref="E1145:E1148"/>
    <mergeCell ref="F1145:F1148"/>
    <mergeCell ref="G1145:G1148"/>
    <mergeCell ref="J1135:J1138"/>
    <mergeCell ref="B1140:B1143"/>
    <mergeCell ref="C1140:C1143"/>
    <mergeCell ref="D1140:D1143"/>
    <mergeCell ref="E1140:E1143"/>
    <mergeCell ref="F1140:F1143"/>
    <mergeCell ref="G1140:G1143"/>
    <mergeCell ref="H1140:H1143"/>
    <mergeCell ref="I1140:I1143"/>
    <mergeCell ref="J1140:J1143"/>
    <mergeCell ref="J1155:J1158"/>
    <mergeCell ref="B1160:B1163"/>
    <mergeCell ref="C1160:C1163"/>
    <mergeCell ref="D1160:D1163"/>
    <mergeCell ref="E1160:E1163"/>
    <mergeCell ref="F1160:F1163"/>
    <mergeCell ref="G1160:G1163"/>
    <mergeCell ref="H1160:H1163"/>
    <mergeCell ref="I1160:I1163"/>
    <mergeCell ref="J1160:J1163"/>
    <mergeCell ref="I1150:I1153"/>
    <mergeCell ref="J1150:J1153"/>
    <mergeCell ref="B1155:B1158"/>
    <mergeCell ref="C1155:C1158"/>
    <mergeCell ref="D1155:D1158"/>
    <mergeCell ref="E1155:E1158"/>
    <mergeCell ref="F1155:F1158"/>
    <mergeCell ref="G1155:G1158"/>
    <mergeCell ref="H1155:H1158"/>
    <mergeCell ref="I1155:I1158"/>
    <mergeCell ref="I1170:I1173"/>
    <mergeCell ref="J1170:J1173"/>
    <mergeCell ref="B1175:B1178"/>
    <mergeCell ref="C1175:C1178"/>
    <mergeCell ref="D1175:D1178"/>
    <mergeCell ref="E1175:E1178"/>
    <mergeCell ref="F1175:F1178"/>
    <mergeCell ref="G1175:G1178"/>
    <mergeCell ref="H1175:H1178"/>
    <mergeCell ref="I1175:I1178"/>
    <mergeCell ref="H1165:H1168"/>
    <mergeCell ref="I1165:I1168"/>
    <mergeCell ref="J1165:J1168"/>
    <mergeCell ref="B1170:B1173"/>
    <mergeCell ref="C1170:C1173"/>
    <mergeCell ref="D1170:D1173"/>
    <mergeCell ref="E1170:E1173"/>
    <mergeCell ref="F1170:F1173"/>
    <mergeCell ref="G1170:G1173"/>
    <mergeCell ref="H1170:H1173"/>
    <mergeCell ref="B1165:B1168"/>
    <mergeCell ref="C1165:C1168"/>
    <mergeCell ref="D1165:D1168"/>
    <mergeCell ref="E1165:E1168"/>
    <mergeCell ref="F1165:F1168"/>
    <mergeCell ref="G1165:G1168"/>
    <mergeCell ref="H1185:H1188"/>
    <mergeCell ref="I1185:I1188"/>
    <mergeCell ref="J1185:J1188"/>
    <mergeCell ref="B1190:B1193"/>
    <mergeCell ref="C1190:C1193"/>
    <mergeCell ref="D1190:D1193"/>
    <mergeCell ref="E1190:E1193"/>
    <mergeCell ref="F1190:F1193"/>
    <mergeCell ref="G1190:G1193"/>
    <mergeCell ref="H1190:H1193"/>
    <mergeCell ref="B1185:B1188"/>
    <mergeCell ref="C1185:C1188"/>
    <mergeCell ref="D1185:D1188"/>
    <mergeCell ref="E1185:E1188"/>
    <mergeCell ref="F1185:F1188"/>
    <mergeCell ref="G1185:G1188"/>
    <mergeCell ref="J1175:J1178"/>
    <mergeCell ref="B1180:B1183"/>
    <mergeCell ref="C1180:C1183"/>
    <mergeCell ref="D1180:D1183"/>
    <mergeCell ref="E1180:E1183"/>
    <mergeCell ref="F1180:F1183"/>
    <mergeCell ref="G1180:G1183"/>
    <mergeCell ref="H1180:H1183"/>
    <mergeCell ref="I1180:I1183"/>
    <mergeCell ref="J1180:J1183"/>
    <mergeCell ref="J1195:J1200"/>
    <mergeCell ref="B1202:B1207"/>
    <mergeCell ref="C1202:C1207"/>
    <mergeCell ref="D1202:D1207"/>
    <mergeCell ref="E1202:E1207"/>
    <mergeCell ref="F1202:F1207"/>
    <mergeCell ref="G1202:G1207"/>
    <mergeCell ref="H1202:H1207"/>
    <mergeCell ref="I1202:I1207"/>
    <mergeCell ref="J1202:J1207"/>
    <mergeCell ref="I1190:I1193"/>
    <mergeCell ref="J1190:J1193"/>
    <mergeCell ref="B1195:B1200"/>
    <mergeCell ref="C1195:C1200"/>
    <mergeCell ref="D1195:D1200"/>
    <mergeCell ref="E1195:E1200"/>
    <mergeCell ref="F1195:F1200"/>
    <mergeCell ref="G1195:G1200"/>
    <mergeCell ref="H1195:H1200"/>
    <mergeCell ref="I1195:I1200"/>
    <mergeCell ref="I1216:I1221"/>
    <mergeCell ref="J1216:J1221"/>
    <mergeCell ref="B1223:B1228"/>
    <mergeCell ref="C1223:C1228"/>
    <mergeCell ref="D1223:D1228"/>
    <mergeCell ref="E1223:E1228"/>
    <mergeCell ref="F1223:F1228"/>
    <mergeCell ref="G1223:G1228"/>
    <mergeCell ref="H1223:H1228"/>
    <mergeCell ref="I1223:I1228"/>
    <mergeCell ref="H1209:H1214"/>
    <mergeCell ref="I1209:I1214"/>
    <mergeCell ref="J1209:J1214"/>
    <mergeCell ref="B1216:B1221"/>
    <mergeCell ref="C1216:C1221"/>
    <mergeCell ref="D1216:D1221"/>
    <mergeCell ref="E1216:E1221"/>
    <mergeCell ref="F1216:F1221"/>
    <mergeCell ref="G1216:G1221"/>
    <mergeCell ref="H1216:H1221"/>
    <mergeCell ref="B1209:B1214"/>
    <mergeCell ref="C1209:C1214"/>
    <mergeCell ref="D1209:D1214"/>
    <mergeCell ref="E1209:E1214"/>
    <mergeCell ref="F1209:F1214"/>
    <mergeCell ref="G1209:G1214"/>
    <mergeCell ref="H1237:H1242"/>
    <mergeCell ref="I1237:I1242"/>
    <mergeCell ref="J1237:J1242"/>
    <mergeCell ref="B1244:B1249"/>
    <mergeCell ref="C1244:C1249"/>
    <mergeCell ref="D1244:D1249"/>
    <mergeCell ref="E1244:E1249"/>
    <mergeCell ref="F1244:F1249"/>
    <mergeCell ref="G1244:G1249"/>
    <mergeCell ref="H1244:H1249"/>
    <mergeCell ref="B1237:B1242"/>
    <mergeCell ref="C1237:C1242"/>
    <mergeCell ref="D1237:D1242"/>
    <mergeCell ref="E1237:E1242"/>
    <mergeCell ref="F1237:F1242"/>
    <mergeCell ref="G1237:G1242"/>
    <mergeCell ref="J1223:J1228"/>
    <mergeCell ref="B1230:B1235"/>
    <mergeCell ref="C1230:C1235"/>
    <mergeCell ref="D1230:D1235"/>
    <mergeCell ref="E1230:E1235"/>
    <mergeCell ref="F1230:F1235"/>
    <mergeCell ref="G1230:G1235"/>
    <mergeCell ref="H1230:H1235"/>
    <mergeCell ref="I1230:I1235"/>
    <mergeCell ref="J1230:J1235"/>
    <mergeCell ref="J1251:J1256"/>
    <mergeCell ref="B1258:B1263"/>
    <mergeCell ref="C1258:C1263"/>
    <mergeCell ref="D1258:D1263"/>
    <mergeCell ref="E1258:E1263"/>
    <mergeCell ref="F1258:F1263"/>
    <mergeCell ref="G1258:G1263"/>
    <mergeCell ref="H1258:H1263"/>
    <mergeCell ref="I1258:I1263"/>
    <mergeCell ref="J1258:J1263"/>
    <mergeCell ref="I1244:I1249"/>
    <mergeCell ref="J1244:J1249"/>
    <mergeCell ref="B1251:B1256"/>
    <mergeCell ref="C1251:C1256"/>
    <mergeCell ref="D1251:D1256"/>
    <mergeCell ref="E1251:E1256"/>
    <mergeCell ref="F1251:F1256"/>
    <mergeCell ref="G1251:G1256"/>
    <mergeCell ref="H1251:H1256"/>
    <mergeCell ref="I1251:I1256"/>
    <mergeCell ref="I1272:I1277"/>
    <mergeCell ref="J1272:J1277"/>
    <mergeCell ref="B1279:B1284"/>
    <mergeCell ref="C1279:C1284"/>
    <mergeCell ref="D1279:D1284"/>
    <mergeCell ref="E1279:E1284"/>
    <mergeCell ref="F1279:F1284"/>
    <mergeCell ref="G1279:G1284"/>
    <mergeCell ref="H1279:H1284"/>
    <mergeCell ref="I1279:I1284"/>
    <mergeCell ref="H1265:H1270"/>
    <mergeCell ref="I1265:I1270"/>
    <mergeCell ref="J1265:J1270"/>
    <mergeCell ref="B1272:B1277"/>
    <mergeCell ref="C1272:C1277"/>
    <mergeCell ref="D1272:D1277"/>
    <mergeCell ref="E1272:E1277"/>
    <mergeCell ref="F1272:F1277"/>
    <mergeCell ref="G1272:G1277"/>
    <mergeCell ref="H1272:H1277"/>
    <mergeCell ref="B1265:B1270"/>
    <mergeCell ref="C1265:C1270"/>
    <mergeCell ref="D1265:D1270"/>
    <mergeCell ref="E1265:E1270"/>
    <mergeCell ref="F1265:F1270"/>
    <mergeCell ref="G1265:G1270"/>
    <mergeCell ref="H1293:H1298"/>
    <mergeCell ref="I1293:I1298"/>
    <mergeCell ref="J1293:J1298"/>
    <mergeCell ref="B1300:B1305"/>
    <mergeCell ref="C1300:C1305"/>
    <mergeCell ref="D1300:D1305"/>
    <mergeCell ref="E1300:E1305"/>
    <mergeCell ref="F1300:F1305"/>
    <mergeCell ref="G1300:G1305"/>
    <mergeCell ref="H1300:H1305"/>
    <mergeCell ref="B1293:B1298"/>
    <mergeCell ref="C1293:C1298"/>
    <mergeCell ref="D1293:D1298"/>
    <mergeCell ref="E1293:E1298"/>
    <mergeCell ref="F1293:F1298"/>
    <mergeCell ref="G1293:G1298"/>
    <mergeCell ref="J1279:J1284"/>
    <mergeCell ref="B1286:B1291"/>
    <mergeCell ref="C1286:C1291"/>
    <mergeCell ref="D1286:D1291"/>
    <mergeCell ref="E1286:E1291"/>
    <mergeCell ref="F1286:F1291"/>
    <mergeCell ref="G1286:G1291"/>
    <mergeCell ref="H1286:H1291"/>
    <mergeCell ref="I1286:I1291"/>
    <mergeCell ref="J1286:J1291"/>
    <mergeCell ref="J1307:J1312"/>
    <mergeCell ref="B1314:B1319"/>
    <mergeCell ref="C1314:C1319"/>
    <mergeCell ref="D1314:D1319"/>
    <mergeCell ref="E1314:E1319"/>
    <mergeCell ref="F1314:F1319"/>
    <mergeCell ref="G1314:G1319"/>
    <mergeCell ref="H1314:H1319"/>
    <mergeCell ref="I1314:I1319"/>
    <mergeCell ref="J1314:J1319"/>
    <mergeCell ref="I1300:I1305"/>
    <mergeCell ref="J1300:J1305"/>
    <mergeCell ref="B1307:B1312"/>
    <mergeCell ref="C1307:C1312"/>
    <mergeCell ref="D1307:D1312"/>
    <mergeCell ref="E1307:E1312"/>
    <mergeCell ref="F1307:F1312"/>
    <mergeCell ref="G1307:G1312"/>
    <mergeCell ref="H1307:H1312"/>
    <mergeCell ref="I1307:I1312"/>
    <mergeCell ref="I1328:I1333"/>
    <mergeCell ref="J1328:J1333"/>
    <mergeCell ref="B1335:B1340"/>
    <mergeCell ref="C1335:C1340"/>
    <mergeCell ref="D1335:D1340"/>
    <mergeCell ref="E1335:E1340"/>
    <mergeCell ref="F1335:F1340"/>
    <mergeCell ref="G1335:G1340"/>
    <mergeCell ref="H1335:H1340"/>
    <mergeCell ref="I1335:I1340"/>
    <mergeCell ref="H1321:H1326"/>
    <mergeCell ref="I1321:I1326"/>
    <mergeCell ref="J1321:J1326"/>
    <mergeCell ref="B1328:B1333"/>
    <mergeCell ref="C1328:C1333"/>
    <mergeCell ref="D1328:D1333"/>
    <mergeCell ref="E1328:E1333"/>
    <mergeCell ref="F1328:F1333"/>
    <mergeCell ref="G1328:G1333"/>
    <mergeCell ref="H1328:H1333"/>
    <mergeCell ref="B1321:B1326"/>
    <mergeCell ref="C1321:C1326"/>
    <mergeCell ref="D1321:D1326"/>
    <mergeCell ref="E1321:E1326"/>
    <mergeCell ref="F1321:F1326"/>
    <mergeCell ref="G1321:G1326"/>
    <mergeCell ref="H1349:H1354"/>
    <mergeCell ref="I1349:I1354"/>
    <mergeCell ref="J1349:J1354"/>
    <mergeCell ref="B1356:B1361"/>
    <mergeCell ref="C1356:C1361"/>
    <mergeCell ref="D1356:D1361"/>
    <mergeCell ref="E1356:E1361"/>
    <mergeCell ref="F1356:F1361"/>
    <mergeCell ref="G1356:G1361"/>
    <mergeCell ref="H1356:H1361"/>
    <mergeCell ref="B1349:B1354"/>
    <mergeCell ref="C1349:C1354"/>
    <mergeCell ref="D1349:D1354"/>
    <mergeCell ref="E1349:E1354"/>
    <mergeCell ref="F1349:F1354"/>
    <mergeCell ref="G1349:G1354"/>
    <mergeCell ref="J1335:J1340"/>
    <mergeCell ref="B1342:B1347"/>
    <mergeCell ref="C1342:C1347"/>
    <mergeCell ref="D1342:D1347"/>
    <mergeCell ref="E1342:E1347"/>
    <mergeCell ref="F1342:F1347"/>
    <mergeCell ref="G1342:G1347"/>
    <mergeCell ref="H1342:H1347"/>
    <mergeCell ref="I1342:I1347"/>
    <mergeCell ref="J1342:J1347"/>
    <mergeCell ref="J1363:J1368"/>
    <mergeCell ref="B1370:B1375"/>
    <mergeCell ref="C1370:C1375"/>
    <mergeCell ref="D1370:D1375"/>
    <mergeCell ref="E1370:E1375"/>
    <mergeCell ref="F1370:F1375"/>
    <mergeCell ref="G1370:G1375"/>
    <mergeCell ref="H1370:H1375"/>
    <mergeCell ref="I1370:I1375"/>
    <mergeCell ref="J1370:J1375"/>
    <mergeCell ref="I1356:I1361"/>
    <mergeCell ref="J1356:J1361"/>
    <mergeCell ref="B1363:B1368"/>
    <mergeCell ref="C1363:C1368"/>
    <mergeCell ref="D1363:D1368"/>
    <mergeCell ref="E1363:E1368"/>
    <mergeCell ref="F1363:F1368"/>
    <mergeCell ref="G1363:G1368"/>
    <mergeCell ref="H1363:H1368"/>
    <mergeCell ref="I1363:I1368"/>
    <mergeCell ref="I1384:I1389"/>
    <mergeCell ref="J1384:J1389"/>
    <mergeCell ref="B1391:B1396"/>
    <mergeCell ref="C1391:C1396"/>
    <mergeCell ref="D1391:D1396"/>
    <mergeCell ref="E1391:E1396"/>
    <mergeCell ref="F1391:F1396"/>
    <mergeCell ref="G1391:G1396"/>
    <mergeCell ref="H1391:H1396"/>
    <mergeCell ref="I1391:I1396"/>
    <mergeCell ref="H1377:H1382"/>
    <mergeCell ref="I1377:I1382"/>
    <mergeCell ref="J1377:J1382"/>
    <mergeCell ref="B1384:B1389"/>
    <mergeCell ref="C1384:C1389"/>
    <mergeCell ref="D1384:D1389"/>
    <mergeCell ref="E1384:E1389"/>
    <mergeCell ref="F1384:F1389"/>
    <mergeCell ref="G1384:G1389"/>
    <mergeCell ref="H1384:H1389"/>
    <mergeCell ref="B1377:B1382"/>
    <mergeCell ref="C1377:C1382"/>
    <mergeCell ref="D1377:D1382"/>
    <mergeCell ref="E1377:E1382"/>
    <mergeCell ref="F1377:F1382"/>
    <mergeCell ref="G1377:G1382"/>
    <mergeCell ref="H1405:H1410"/>
    <mergeCell ref="I1405:I1410"/>
    <mergeCell ref="J1405:J1410"/>
    <mergeCell ref="B1412:B1417"/>
    <mergeCell ref="C1412:C1417"/>
    <mergeCell ref="D1412:D1417"/>
    <mergeCell ref="E1412:E1417"/>
    <mergeCell ref="F1412:F1417"/>
    <mergeCell ref="G1412:G1417"/>
    <mergeCell ref="H1412:H1417"/>
    <mergeCell ref="B1405:B1410"/>
    <mergeCell ref="C1405:C1410"/>
    <mergeCell ref="D1405:D1410"/>
    <mergeCell ref="E1405:E1410"/>
    <mergeCell ref="F1405:F1410"/>
    <mergeCell ref="G1405:G1410"/>
    <mergeCell ref="J1391:J1396"/>
    <mergeCell ref="B1398:B1403"/>
    <mergeCell ref="C1398:C1403"/>
    <mergeCell ref="D1398:D1403"/>
    <mergeCell ref="E1398:E1403"/>
    <mergeCell ref="F1398:F1403"/>
    <mergeCell ref="G1398:G1403"/>
    <mergeCell ref="H1398:H1403"/>
    <mergeCell ref="I1398:I1403"/>
    <mergeCell ref="J1398:J1403"/>
    <mergeCell ref="J1419:J1424"/>
    <mergeCell ref="B1426:B1431"/>
    <mergeCell ref="C1426:C1431"/>
    <mergeCell ref="D1426:D1431"/>
    <mergeCell ref="E1426:E1431"/>
    <mergeCell ref="F1426:F1431"/>
    <mergeCell ref="G1426:G1431"/>
    <mergeCell ref="H1426:H1431"/>
    <mergeCell ref="I1426:I1431"/>
    <mergeCell ref="J1426:J1431"/>
    <mergeCell ref="I1412:I1417"/>
    <mergeCell ref="J1412:J1417"/>
    <mergeCell ref="B1419:B1424"/>
    <mergeCell ref="C1419:C1424"/>
    <mergeCell ref="D1419:D1424"/>
    <mergeCell ref="E1419:E1424"/>
    <mergeCell ref="F1419:F1424"/>
    <mergeCell ref="G1419:G1424"/>
    <mergeCell ref="H1419:H1424"/>
    <mergeCell ref="I1419:I1424"/>
    <mergeCell ref="I1440:I1445"/>
    <mergeCell ref="J1440:J1445"/>
    <mergeCell ref="B1447:B1452"/>
    <mergeCell ref="C1447:C1452"/>
    <mergeCell ref="D1447:D1452"/>
    <mergeCell ref="E1447:E1452"/>
    <mergeCell ref="F1447:F1452"/>
    <mergeCell ref="G1447:G1452"/>
    <mergeCell ref="H1447:H1452"/>
    <mergeCell ref="I1447:I1452"/>
    <mergeCell ref="H1433:H1438"/>
    <mergeCell ref="I1433:I1438"/>
    <mergeCell ref="J1433:J1438"/>
    <mergeCell ref="B1440:B1445"/>
    <mergeCell ref="C1440:C1445"/>
    <mergeCell ref="D1440:D1445"/>
    <mergeCell ref="E1440:E1445"/>
    <mergeCell ref="F1440:F1445"/>
    <mergeCell ref="G1440:G1445"/>
    <mergeCell ref="H1440:H1445"/>
    <mergeCell ref="B1433:B1438"/>
    <mergeCell ref="C1433:C1438"/>
    <mergeCell ref="D1433:D1438"/>
    <mergeCell ref="E1433:E1438"/>
    <mergeCell ref="F1433:F1438"/>
    <mergeCell ref="G1433:G1438"/>
    <mergeCell ref="H1461:H1466"/>
    <mergeCell ref="I1461:I1466"/>
    <mergeCell ref="J1461:J1466"/>
    <mergeCell ref="B1468:B1473"/>
    <mergeCell ref="C1468:C1473"/>
    <mergeCell ref="D1468:D1473"/>
    <mergeCell ref="E1468:E1473"/>
    <mergeCell ref="F1468:F1473"/>
    <mergeCell ref="G1468:G1473"/>
    <mergeCell ref="H1468:H1473"/>
    <mergeCell ref="B1461:B1466"/>
    <mergeCell ref="C1461:C1466"/>
    <mergeCell ref="D1461:D1466"/>
    <mergeCell ref="E1461:E1466"/>
    <mergeCell ref="F1461:F1466"/>
    <mergeCell ref="G1461:G1466"/>
    <mergeCell ref="J1447:J1452"/>
    <mergeCell ref="B1454:B1459"/>
    <mergeCell ref="C1454:C1459"/>
    <mergeCell ref="D1454:D1459"/>
    <mergeCell ref="E1454:E1459"/>
    <mergeCell ref="F1454:F1459"/>
    <mergeCell ref="G1454:G1459"/>
    <mergeCell ref="H1454:H1459"/>
    <mergeCell ref="I1454:I1459"/>
    <mergeCell ref="J1454:J1459"/>
    <mergeCell ref="J1475:J1480"/>
    <mergeCell ref="B1482:B1487"/>
    <mergeCell ref="C1482:C1487"/>
    <mergeCell ref="D1482:D1487"/>
    <mergeCell ref="E1482:E1487"/>
    <mergeCell ref="F1482:F1487"/>
    <mergeCell ref="G1482:G1487"/>
    <mergeCell ref="H1482:H1487"/>
    <mergeCell ref="I1482:I1487"/>
    <mergeCell ref="J1482:J1487"/>
    <mergeCell ref="I1468:I1473"/>
    <mergeCell ref="J1468:J1473"/>
    <mergeCell ref="B1475:B1480"/>
    <mergeCell ref="C1475:C1480"/>
    <mergeCell ref="D1475:D1480"/>
    <mergeCell ref="E1475:E1480"/>
    <mergeCell ref="F1475:F1480"/>
    <mergeCell ref="G1475:G1480"/>
    <mergeCell ref="H1475:H1480"/>
    <mergeCell ref="I1475:I1480"/>
    <mergeCell ref="I1496:I1501"/>
    <mergeCell ref="J1496:J1501"/>
    <mergeCell ref="B1503:B1508"/>
    <mergeCell ref="C1503:C1508"/>
    <mergeCell ref="D1503:D1508"/>
    <mergeCell ref="E1503:E1508"/>
    <mergeCell ref="F1503:F1508"/>
    <mergeCell ref="G1503:G1508"/>
    <mergeCell ref="H1503:H1508"/>
    <mergeCell ref="I1503:I1508"/>
    <mergeCell ref="H1489:H1494"/>
    <mergeCell ref="I1489:I1494"/>
    <mergeCell ref="J1489:J1494"/>
    <mergeCell ref="B1496:B1501"/>
    <mergeCell ref="C1496:C1501"/>
    <mergeCell ref="D1496:D1501"/>
    <mergeCell ref="E1496:E1501"/>
    <mergeCell ref="F1496:F1501"/>
    <mergeCell ref="G1496:G1501"/>
    <mergeCell ref="H1496:H1501"/>
    <mergeCell ref="B1489:B1494"/>
    <mergeCell ref="C1489:C1494"/>
    <mergeCell ref="D1489:D1494"/>
    <mergeCell ref="E1489:E1494"/>
    <mergeCell ref="F1489:F1494"/>
    <mergeCell ref="G1489:G1494"/>
    <mergeCell ref="H1517:H1522"/>
    <mergeCell ref="I1517:I1522"/>
    <mergeCell ref="J1517:J1522"/>
    <mergeCell ref="B1524:B1529"/>
    <mergeCell ref="C1524:C1529"/>
    <mergeCell ref="D1524:D1529"/>
    <mergeCell ref="E1524:E1529"/>
    <mergeCell ref="F1524:F1529"/>
    <mergeCell ref="G1524:G1529"/>
    <mergeCell ref="H1524:H1529"/>
    <mergeCell ref="B1517:B1522"/>
    <mergeCell ref="C1517:C1522"/>
    <mergeCell ref="D1517:D1522"/>
    <mergeCell ref="E1517:E1522"/>
    <mergeCell ref="F1517:F1522"/>
    <mergeCell ref="G1517:G1522"/>
    <mergeCell ref="J1503:J1508"/>
    <mergeCell ref="B1510:B1515"/>
    <mergeCell ref="C1510:C1515"/>
    <mergeCell ref="D1510:D1515"/>
    <mergeCell ref="E1510:E1515"/>
    <mergeCell ref="F1510:F1515"/>
    <mergeCell ref="G1510:G1515"/>
    <mergeCell ref="H1510:H1515"/>
    <mergeCell ref="I1510:I1515"/>
    <mergeCell ref="J1510:J1515"/>
    <mergeCell ref="J1531:J1536"/>
    <mergeCell ref="B1538:B1543"/>
    <mergeCell ref="C1538:C1543"/>
    <mergeCell ref="D1538:D1543"/>
    <mergeCell ref="E1538:E1543"/>
    <mergeCell ref="F1538:F1543"/>
    <mergeCell ref="G1538:G1543"/>
    <mergeCell ref="H1538:H1543"/>
    <mergeCell ref="I1538:I1543"/>
    <mergeCell ref="J1538:J1543"/>
    <mergeCell ref="I1524:I1529"/>
    <mergeCell ref="J1524:J1529"/>
    <mergeCell ref="B1531:B1536"/>
    <mergeCell ref="C1531:C1536"/>
    <mergeCell ref="D1531:D1536"/>
    <mergeCell ref="E1531:E1536"/>
    <mergeCell ref="F1531:F1536"/>
    <mergeCell ref="G1531:G1536"/>
    <mergeCell ref="H1531:H1536"/>
    <mergeCell ref="I1531:I1536"/>
    <mergeCell ref="I1552:I1557"/>
    <mergeCell ref="J1552:J1557"/>
    <mergeCell ref="B1559:B1564"/>
    <mergeCell ref="C1559:C1564"/>
    <mergeCell ref="D1559:D1564"/>
    <mergeCell ref="E1559:E1564"/>
    <mergeCell ref="F1559:F1564"/>
    <mergeCell ref="G1559:G1564"/>
    <mergeCell ref="H1559:H1564"/>
    <mergeCell ref="I1559:I1564"/>
    <mergeCell ref="H1545:H1550"/>
    <mergeCell ref="I1545:I1550"/>
    <mergeCell ref="J1545:J1550"/>
    <mergeCell ref="B1552:B1557"/>
    <mergeCell ref="C1552:C1557"/>
    <mergeCell ref="D1552:D1557"/>
    <mergeCell ref="E1552:E1557"/>
    <mergeCell ref="F1552:F1557"/>
    <mergeCell ref="G1552:G1557"/>
    <mergeCell ref="H1552:H1557"/>
    <mergeCell ref="B1545:B1550"/>
    <mergeCell ref="C1545:C1550"/>
    <mergeCell ref="D1545:D1550"/>
    <mergeCell ref="E1545:E1550"/>
    <mergeCell ref="F1545:F1550"/>
    <mergeCell ref="G1545:G1550"/>
    <mergeCell ref="H1573:H1578"/>
    <mergeCell ref="I1573:I1578"/>
    <mergeCell ref="J1573:J1578"/>
    <mergeCell ref="B1580:B1585"/>
    <mergeCell ref="C1580:C1585"/>
    <mergeCell ref="D1580:D1585"/>
    <mergeCell ref="E1580:E1585"/>
    <mergeCell ref="F1580:F1585"/>
    <mergeCell ref="G1580:G1585"/>
    <mergeCell ref="H1580:H1585"/>
    <mergeCell ref="B1573:B1578"/>
    <mergeCell ref="C1573:C1578"/>
    <mergeCell ref="D1573:D1578"/>
    <mergeCell ref="E1573:E1578"/>
    <mergeCell ref="F1573:F1578"/>
    <mergeCell ref="G1573:G1578"/>
    <mergeCell ref="J1559:J1564"/>
    <mergeCell ref="B1566:B1571"/>
    <mergeCell ref="C1566:C1571"/>
    <mergeCell ref="D1566:D1571"/>
    <mergeCell ref="E1566:E1571"/>
    <mergeCell ref="F1566:F1571"/>
    <mergeCell ref="G1566:G1571"/>
    <mergeCell ref="H1566:H1571"/>
    <mergeCell ref="I1566:I1571"/>
    <mergeCell ref="J1566:J1571"/>
    <mergeCell ref="J1587:J1592"/>
    <mergeCell ref="B1594:B1599"/>
    <mergeCell ref="C1594:C1599"/>
    <mergeCell ref="D1594:D1599"/>
    <mergeCell ref="E1594:E1599"/>
    <mergeCell ref="F1594:F1599"/>
    <mergeCell ref="G1594:G1599"/>
    <mergeCell ref="H1594:H1599"/>
    <mergeCell ref="I1594:I1599"/>
    <mergeCell ref="J1594:J1599"/>
    <mergeCell ref="I1580:I1585"/>
    <mergeCell ref="J1580:J1585"/>
    <mergeCell ref="B1587:B1592"/>
    <mergeCell ref="C1587:C1592"/>
    <mergeCell ref="D1587:D1592"/>
    <mergeCell ref="E1587:E1592"/>
    <mergeCell ref="F1587:F1592"/>
    <mergeCell ref="G1587:G1592"/>
    <mergeCell ref="H1587:H1592"/>
    <mergeCell ref="I1587:I1592"/>
    <mergeCell ref="I1608:I1613"/>
    <mergeCell ref="J1608:J1613"/>
    <mergeCell ref="B1615:B1620"/>
    <mergeCell ref="C1615:C1620"/>
    <mergeCell ref="D1615:D1620"/>
    <mergeCell ref="E1615:E1620"/>
    <mergeCell ref="F1615:F1620"/>
    <mergeCell ref="G1615:G1620"/>
    <mergeCell ref="H1615:H1620"/>
    <mergeCell ref="I1615:I1620"/>
    <mergeCell ref="H1601:H1606"/>
    <mergeCell ref="I1601:I1606"/>
    <mergeCell ref="J1601:J1606"/>
    <mergeCell ref="B1608:B1613"/>
    <mergeCell ref="C1608:C1613"/>
    <mergeCell ref="D1608:D1613"/>
    <mergeCell ref="E1608:E1613"/>
    <mergeCell ref="F1608:F1613"/>
    <mergeCell ref="G1608:G1613"/>
    <mergeCell ref="H1608:H1613"/>
    <mergeCell ref="B1601:B1606"/>
    <mergeCell ref="C1601:C1606"/>
    <mergeCell ref="D1601:D1606"/>
    <mergeCell ref="E1601:E1606"/>
    <mergeCell ref="F1601:F1606"/>
    <mergeCell ref="G1601:G1606"/>
    <mergeCell ref="H1629:H1634"/>
    <mergeCell ref="I1629:I1634"/>
    <mergeCell ref="J1629:J1634"/>
    <mergeCell ref="B1636:B1641"/>
    <mergeCell ref="C1636:C1641"/>
    <mergeCell ref="D1636:D1641"/>
    <mergeCell ref="E1636:E1641"/>
    <mergeCell ref="F1636:F1641"/>
    <mergeCell ref="G1636:G1641"/>
    <mergeCell ref="H1636:H1641"/>
    <mergeCell ref="B1629:B1634"/>
    <mergeCell ref="C1629:C1634"/>
    <mergeCell ref="D1629:D1634"/>
    <mergeCell ref="E1629:E1634"/>
    <mergeCell ref="F1629:F1634"/>
    <mergeCell ref="G1629:G1634"/>
    <mergeCell ref="J1615:J1620"/>
    <mergeCell ref="B1622:B1627"/>
    <mergeCell ref="C1622:C1627"/>
    <mergeCell ref="D1622:D1627"/>
    <mergeCell ref="E1622:E1627"/>
    <mergeCell ref="F1622:F1627"/>
    <mergeCell ref="G1622:G1627"/>
    <mergeCell ref="H1622:H1627"/>
    <mergeCell ref="I1622:I1627"/>
    <mergeCell ref="J1622:J1627"/>
    <mergeCell ref="J1643:J1648"/>
    <mergeCell ref="B1650:B1655"/>
    <mergeCell ref="C1650:C1655"/>
    <mergeCell ref="D1650:D1655"/>
    <mergeCell ref="E1650:E1655"/>
    <mergeCell ref="F1650:F1655"/>
    <mergeCell ref="G1650:G1655"/>
    <mergeCell ref="H1650:H1655"/>
    <mergeCell ref="I1650:I1655"/>
    <mergeCell ref="J1650:J1655"/>
    <mergeCell ref="I1636:I1641"/>
    <mergeCell ref="J1636:J1641"/>
    <mergeCell ref="B1643:B1648"/>
    <mergeCell ref="C1643:C1648"/>
    <mergeCell ref="D1643:D1648"/>
    <mergeCell ref="E1643:E1648"/>
    <mergeCell ref="F1643:F1648"/>
    <mergeCell ref="G1643:G1648"/>
    <mergeCell ref="H1643:H1648"/>
    <mergeCell ref="I1643:I1648"/>
    <mergeCell ref="I1664:I1669"/>
    <mergeCell ref="J1664:J1669"/>
    <mergeCell ref="B1671:B1676"/>
    <mergeCell ref="C1671:C1676"/>
    <mergeCell ref="D1671:D1676"/>
    <mergeCell ref="E1671:E1676"/>
    <mergeCell ref="F1671:F1676"/>
    <mergeCell ref="G1671:G1676"/>
    <mergeCell ref="H1671:H1676"/>
    <mergeCell ref="I1671:I1676"/>
    <mergeCell ref="H1657:H1662"/>
    <mergeCell ref="I1657:I1662"/>
    <mergeCell ref="J1657:J1662"/>
    <mergeCell ref="B1664:B1669"/>
    <mergeCell ref="C1664:C1669"/>
    <mergeCell ref="D1664:D1669"/>
    <mergeCell ref="E1664:E1669"/>
    <mergeCell ref="F1664:F1669"/>
    <mergeCell ref="G1664:G1669"/>
    <mergeCell ref="H1664:H1669"/>
    <mergeCell ref="B1657:B1662"/>
    <mergeCell ref="C1657:C1662"/>
    <mergeCell ref="D1657:D1662"/>
    <mergeCell ref="E1657:E1662"/>
    <mergeCell ref="F1657:F1662"/>
    <mergeCell ref="G1657:G1662"/>
    <mergeCell ref="H1685:H1690"/>
    <mergeCell ref="I1685:I1690"/>
    <mergeCell ref="J1685:J1690"/>
    <mergeCell ref="B1692:B1697"/>
    <mergeCell ref="C1692:C1697"/>
    <mergeCell ref="D1692:D1697"/>
    <mergeCell ref="E1692:E1697"/>
    <mergeCell ref="F1692:F1697"/>
    <mergeCell ref="G1692:G1697"/>
    <mergeCell ref="H1692:H1697"/>
    <mergeCell ref="B1685:B1690"/>
    <mergeCell ref="C1685:C1690"/>
    <mergeCell ref="D1685:D1690"/>
    <mergeCell ref="E1685:E1690"/>
    <mergeCell ref="F1685:F1690"/>
    <mergeCell ref="G1685:G1690"/>
    <mergeCell ref="J1671:J1676"/>
    <mergeCell ref="B1678:B1683"/>
    <mergeCell ref="C1678:C1683"/>
    <mergeCell ref="D1678:D1683"/>
    <mergeCell ref="E1678:E1683"/>
    <mergeCell ref="F1678:F1683"/>
    <mergeCell ref="G1678:G1683"/>
    <mergeCell ref="H1678:H1683"/>
    <mergeCell ref="I1678:I1683"/>
    <mergeCell ref="J1678:J1683"/>
    <mergeCell ref="J1699:J1704"/>
    <mergeCell ref="B1706:B1711"/>
    <mergeCell ref="C1706:C1711"/>
    <mergeCell ref="D1706:D1711"/>
    <mergeCell ref="E1706:E1711"/>
    <mergeCell ref="F1706:F1711"/>
    <mergeCell ref="G1706:G1711"/>
    <mergeCell ref="H1706:H1711"/>
    <mergeCell ref="I1706:I1711"/>
    <mergeCell ref="J1706:J1711"/>
    <mergeCell ref="I1692:I1697"/>
    <mergeCell ref="J1692:J1697"/>
    <mergeCell ref="B1699:B1704"/>
    <mergeCell ref="C1699:C1704"/>
    <mergeCell ref="D1699:D1704"/>
    <mergeCell ref="E1699:E1704"/>
    <mergeCell ref="F1699:F1704"/>
    <mergeCell ref="G1699:G1704"/>
    <mergeCell ref="H1699:H1704"/>
    <mergeCell ref="I1699:I1704"/>
    <mergeCell ref="I1720:I1725"/>
    <mergeCell ref="J1720:J1725"/>
    <mergeCell ref="B1727:B1732"/>
    <mergeCell ref="C1727:C1732"/>
    <mergeCell ref="D1727:D1732"/>
    <mergeCell ref="E1727:E1732"/>
    <mergeCell ref="F1727:F1732"/>
    <mergeCell ref="G1727:G1732"/>
    <mergeCell ref="H1727:H1732"/>
    <mergeCell ref="I1727:I1732"/>
    <mergeCell ref="H1713:H1718"/>
    <mergeCell ref="I1713:I1718"/>
    <mergeCell ref="J1713:J1718"/>
    <mergeCell ref="B1720:B1725"/>
    <mergeCell ref="C1720:C1725"/>
    <mergeCell ref="D1720:D1725"/>
    <mergeCell ref="E1720:E1725"/>
    <mergeCell ref="F1720:F1725"/>
    <mergeCell ref="G1720:G1725"/>
    <mergeCell ref="H1720:H1725"/>
    <mergeCell ref="B1713:B1718"/>
    <mergeCell ref="C1713:C1718"/>
    <mergeCell ref="D1713:D1718"/>
    <mergeCell ref="E1713:E1718"/>
    <mergeCell ref="F1713:F1718"/>
    <mergeCell ref="G1713:G1718"/>
    <mergeCell ref="H1741:H1746"/>
    <mergeCell ref="I1741:I1746"/>
    <mergeCell ref="J1741:J1746"/>
    <mergeCell ref="B1748:B1753"/>
    <mergeCell ref="C1748:C1753"/>
    <mergeCell ref="D1748:D1753"/>
    <mergeCell ref="E1748:E1753"/>
    <mergeCell ref="F1748:F1753"/>
    <mergeCell ref="G1748:G1753"/>
    <mergeCell ref="H1748:H1753"/>
    <mergeCell ref="B1741:B1746"/>
    <mergeCell ref="C1741:C1746"/>
    <mergeCell ref="D1741:D1746"/>
    <mergeCell ref="E1741:E1746"/>
    <mergeCell ref="F1741:F1746"/>
    <mergeCell ref="G1741:G1746"/>
    <mergeCell ref="J1727:J1732"/>
    <mergeCell ref="B1734:B1739"/>
    <mergeCell ref="C1734:C1739"/>
    <mergeCell ref="D1734:D1739"/>
    <mergeCell ref="E1734:E1739"/>
    <mergeCell ref="F1734:F1739"/>
    <mergeCell ref="G1734:G1739"/>
    <mergeCell ref="H1734:H1739"/>
    <mergeCell ref="I1734:I1739"/>
    <mergeCell ref="J1734:J1739"/>
    <mergeCell ref="J1755:J1760"/>
    <mergeCell ref="B1762:B1767"/>
    <mergeCell ref="C1762:C1767"/>
    <mergeCell ref="D1762:D1767"/>
    <mergeCell ref="E1762:E1767"/>
    <mergeCell ref="F1762:F1767"/>
    <mergeCell ref="G1762:G1767"/>
    <mergeCell ref="H1762:H1767"/>
    <mergeCell ref="I1762:I1767"/>
    <mergeCell ref="J1762:J1767"/>
    <mergeCell ref="I1748:I1753"/>
    <mergeCell ref="J1748:J1753"/>
    <mergeCell ref="B1755:B1760"/>
    <mergeCell ref="C1755:C1760"/>
    <mergeCell ref="D1755:D1760"/>
    <mergeCell ref="E1755:E1760"/>
    <mergeCell ref="F1755:F1760"/>
    <mergeCell ref="G1755:G1760"/>
    <mergeCell ref="H1755:H1760"/>
    <mergeCell ref="I1755:I1760"/>
    <mergeCell ref="I1776:I1781"/>
    <mergeCell ref="J1776:J1781"/>
    <mergeCell ref="B1783:B1788"/>
    <mergeCell ref="C1783:C1788"/>
    <mergeCell ref="D1783:D1788"/>
    <mergeCell ref="E1783:E1788"/>
    <mergeCell ref="F1783:F1788"/>
    <mergeCell ref="G1783:G1788"/>
    <mergeCell ref="H1783:H1788"/>
    <mergeCell ref="I1783:I1788"/>
    <mergeCell ref="H1769:H1774"/>
    <mergeCell ref="I1769:I1774"/>
    <mergeCell ref="J1769:J1774"/>
    <mergeCell ref="B1776:B1781"/>
    <mergeCell ref="C1776:C1781"/>
    <mergeCell ref="D1776:D1781"/>
    <mergeCell ref="E1776:E1781"/>
    <mergeCell ref="F1776:F1781"/>
    <mergeCell ref="G1776:G1781"/>
    <mergeCell ref="H1776:H1781"/>
    <mergeCell ref="B1769:B1774"/>
    <mergeCell ref="C1769:C1774"/>
    <mergeCell ref="D1769:D1774"/>
    <mergeCell ref="E1769:E1774"/>
    <mergeCell ref="F1769:F1774"/>
    <mergeCell ref="G1769:G1774"/>
    <mergeCell ref="H1797:H1802"/>
    <mergeCell ref="I1797:I1802"/>
    <mergeCell ref="J1797:J1802"/>
    <mergeCell ref="B1804:B1809"/>
    <mergeCell ref="C1804:C1809"/>
    <mergeCell ref="D1804:D1809"/>
    <mergeCell ref="E1804:E1809"/>
    <mergeCell ref="F1804:F1809"/>
    <mergeCell ref="G1804:G1809"/>
    <mergeCell ref="H1804:H1809"/>
    <mergeCell ref="B1797:B1802"/>
    <mergeCell ref="C1797:C1802"/>
    <mergeCell ref="D1797:D1802"/>
    <mergeCell ref="E1797:E1802"/>
    <mergeCell ref="F1797:F1802"/>
    <mergeCell ref="G1797:G1802"/>
    <mergeCell ref="J1783:J1788"/>
    <mergeCell ref="B1790:B1795"/>
    <mergeCell ref="C1790:C1795"/>
    <mergeCell ref="D1790:D1795"/>
    <mergeCell ref="E1790:E1795"/>
    <mergeCell ref="F1790:F1795"/>
    <mergeCell ref="G1790:G1795"/>
    <mergeCell ref="H1790:H1795"/>
    <mergeCell ref="I1790:I1795"/>
    <mergeCell ref="J1790:J1795"/>
    <mergeCell ref="J1811:J1816"/>
    <mergeCell ref="B1818:B1823"/>
    <mergeCell ref="C1818:C1823"/>
    <mergeCell ref="D1818:D1823"/>
    <mergeCell ref="E1818:E1823"/>
    <mergeCell ref="F1818:F1823"/>
    <mergeCell ref="G1818:G1823"/>
    <mergeCell ref="H1818:H1823"/>
    <mergeCell ref="I1818:I1823"/>
    <mergeCell ref="J1818:J1823"/>
    <mergeCell ref="I1804:I1809"/>
    <mergeCell ref="J1804:J1809"/>
    <mergeCell ref="B1811:B1816"/>
    <mergeCell ref="C1811:C1816"/>
    <mergeCell ref="D1811:D1816"/>
    <mergeCell ref="E1811:E1816"/>
    <mergeCell ref="F1811:F1816"/>
    <mergeCell ref="G1811:G1816"/>
    <mergeCell ref="H1811:H1816"/>
    <mergeCell ref="I1811:I1816"/>
    <mergeCell ref="I1832:I1837"/>
    <mergeCell ref="J1832:J1837"/>
    <mergeCell ref="B1839:B1844"/>
    <mergeCell ref="C1839:C1844"/>
    <mergeCell ref="D1839:D1844"/>
    <mergeCell ref="E1839:E1844"/>
    <mergeCell ref="F1839:F1844"/>
    <mergeCell ref="G1839:G1844"/>
    <mergeCell ref="H1839:H1844"/>
    <mergeCell ref="I1839:I1844"/>
    <mergeCell ref="H1825:H1830"/>
    <mergeCell ref="I1825:I1830"/>
    <mergeCell ref="J1825:J1830"/>
    <mergeCell ref="B1832:B1837"/>
    <mergeCell ref="C1832:C1837"/>
    <mergeCell ref="D1832:D1837"/>
    <mergeCell ref="E1832:E1837"/>
    <mergeCell ref="F1832:F1837"/>
    <mergeCell ref="G1832:G1837"/>
    <mergeCell ref="H1832:H1837"/>
    <mergeCell ref="B1825:B1830"/>
    <mergeCell ref="C1825:C1830"/>
    <mergeCell ref="D1825:D1830"/>
    <mergeCell ref="E1825:E1830"/>
    <mergeCell ref="F1825:F1830"/>
    <mergeCell ref="G1825:G1830"/>
    <mergeCell ref="H1853:H1858"/>
    <mergeCell ref="I1853:I1858"/>
    <mergeCell ref="J1853:J1858"/>
    <mergeCell ref="B1860:B1865"/>
    <mergeCell ref="C1860:C1865"/>
    <mergeCell ref="D1860:D1865"/>
    <mergeCell ref="E1860:E1865"/>
    <mergeCell ref="F1860:F1865"/>
    <mergeCell ref="G1860:G1865"/>
    <mergeCell ref="H1860:H1865"/>
    <mergeCell ref="B1853:B1858"/>
    <mergeCell ref="C1853:C1858"/>
    <mergeCell ref="D1853:D1858"/>
    <mergeCell ref="E1853:E1858"/>
    <mergeCell ref="F1853:F1858"/>
    <mergeCell ref="G1853:G1858"/>
    <mergeCell ref="J1839:J1844"/>
    <mergeCell ref="B1846:B1851"/>
    <mergeCell ref="C1846:C1851"/>
    <mergeCell ref="D1846:D1851"/>
    <mergeCell ref="E1846:E1851"/>
    <mergeCell ref="F1846:F1851"/>
    <mergeCell ref="G1846:G1851"/>
    <mergeCell ref="H1846:H1851"/>
    <mergeCell ref="I1846:I1851"/>
    <mergeCell ref="J1846:J1851"/>
    <mergeCell ref="J1867:J1872"/>
    <mergeCell ref="B1874:B1879"/>
    <mergeCell ref="C1874:C1879"/>
    <mergeCell ref="D1874:D1879"/>
    <mergeCell ref="E1874:E1879"/>
    <mergeCell ref="F1874:F1879"/>
    <mergeCell ref="G1874:G1879"/>
    <mergeCell ref="H1874:H1879"/>
    <mergeCell ref="I1874:I1879"/>
    <mergeCell ref="J1874:J1879"/>
    <mergeCell ref="I1860:I1865"/>
    <mergeCell ref="J1860:J1865"/>
    <mergeCell ref="B1867:B1872"/>
    <mergeCell ref="C1867:C1872"/>
    <mergeCell ref="D1867:D1872"/>
    <mergeCell ref="E1867:E1872"/>
    <mergeCell ref="F1867:F1872"/>
    <mergeCell ref="G1867:G1872"/>
    <mergeCell ref="H1867:H1872"/>
    <mergeCell ref="I1867:I1872"/>
    <mergeCell ref="I1888:I1893"/>
    <mergeCell ref="J1888:J1893"/>
    <mergeCell ref="B1895:B1900"/>
    <mergeCell ref="C1895:C1900"/>
    <mergeCell ref="D1895:D1900"/>
    <mergeCell ref="E1895:E1900"/>
    <mergeCell ref="F1895:F1900"/>
    <mergeCell ref="G1895:G1900"/>
    <mergeCell ref="H1895:H1900"/>
    <mergeCell ref="I1895:I1900"/>
    <mergeCell ref="H1881:H1886"/>
    <mergeCell ref="I1881:I1886"/>
    <mergeCell ref="J1881:J1886"/>
    <mergeCell ref="B1888:B1893"/>
    <mergeCell ref="C1888:C1893"/>
    <mergeCell ref="D1888:D1893"/>
    <mergeCell ref="E1888:E1893"/>
    <mergeCell ref="F1888:F1893"/>
    <mergeCell ref="G1888:G1893"/>
    <mergeCell ref="H1888:H1893"/>
    <mergeCell ref="B1881:B1886"/>
    <mergeCell ref="C1881:C1886"/>
    <mergeCell ref="D1881:D1886"/>
    <mergeCell ref="E1881:E1886"/>
    <mergeCell ref="F1881:F1886"/>
    <mergeCell ref="G1881:G1886"/>
    <mergeCell ref="H1909:H1914"/>
    <mergeCell ref="I1909:I1914"/>
    <mergeCell ref="J1909:J1914"/>
    <mergeCell ref="B1916:B1921"/>
    <mergeCell ref="C1916:C1921"/>
    <mergeCell ref="D1916:D1921"/>
    <mergeCell ref="E1916:E1921"/>
    <mergeCell ref="F1916:F1921"/>
    <mergeCell ref="G1916:G1921"/>
    <mergeCell ref="H1916:H1921"/>
    <mergeCell ref="B1909:B1914"/>
    <mergeCell ref="C1909:C1914"/>
    <mergeCell ref="D1909:D1914"/>
    <mergeCell ref="E1909:E1914"/>
    <mergeCell ref="F1909:F1914"/>
    <mergeCell ref="G1909:G1914"/>
    <mergeCell ref="J1895:J1900"/>
    <mergeCell ref="B1902:B1907"/>
    <mergeCell ref="C1902:C1907"/>
    <mergeCell ref="D1902:D1907"/>
    <mergeCell ref="E1902:E1907"/>
    <mergeCell ref="F1902:F1907"/>
    <mergeCell ref="G1902:G1907"/>
    <mergeCell ref="H1902:H1907"/>
    <mergeCell ref="I1902:I1907"/>
    <mergeCell ref="J1902:J1907"/>
    <mergeCell ref="J1923:J1928"/>
    <mergeCell ref="B1930:B1935"/>
    <mergeCell ref="C1930:C1935"/>
    <mergeCell ref="D1930:D1935"/>
    <mergeCell ref="E1930:E1935"/>
    <mergeCell ref="F1930:F1935"/>
    <mergeCell ref="G1930:G1935"/>
    <mergeCell ref="H1930:H1935"/>
    <mergeCell ref="I1930:I1935"/>
    <mergeCell ref="J1930:J1935"/>
    <mergeCell ref="I1916:I1921"/>
    <mergeCell ref="J1916:J1921"/>
    <mergeCell ref="B1923:B1928"/>
    <mergeCell ref="C1923:C1928"/>
    <mergeCell ref="D1923:D1928"/>
    <mergeCell ref="E1923:E1928"/>
    <mergeCell ref="F1923:F1928"/>
    <mergeCell ref="G1923:G1928"/>
    <mergeCell ref="H1923:H1928"/>
    <mergeCell ref="I1923:I1928"/>
    <mergeCell ref="I1944:I1949"/>
    <mergeCell ref="J1944:J1949"/>
    <mergeCell ref="B1951:B1956"/>
    <mergeCell ref="C1951:C1956"/>
    <mergeCell ref="D1951:D1956"/>
    <mergeCell ref="E1951:E1956"/>
    <mergeCell ref="F1951:F1956"/>
    <mergeCell ref="G1951:G1956"/>
    <mergeCell ref="H1951:H1956"/>
    <mergeCell ref="I1951:I1956"/>
    <mergeCell ref="H1937:H1942"/>
    <mergeCell ref="I1937:I1942"/>
    <mergeCell ref="J1937:J1942"/>
    <mergeCell ref="B1944:B1949"/>
    <mergeCell ref="C1944:C1949"/>
    <mergeCell ref="D1944:D1949"/>
    <mergeCell ref="E1944:E1949"/>
    <mergeCell ref="F1944:F1949"/>
    <mergeCell ref="G1944:G1949"/>
    <mergeCell ref="H1944:H1949"/>
    <mergeCell ref="B1937:B1942"/>
    <mergeCell ref="C1937:C1942"/>
    <mergeCell ref="D1937:D1942"/>
    <mergeCell ref="E1937:E1942"/>
    <mergeCell ref="F1937:F1942"/>
    <mergeCell ref="G1937:G1942"/>
    <mergeCell ref="H1965:H1970"/>
    <mergeCell ref="I1965:I1970"/>
    <mergeCell ref="J1965:J1970"/>
    <mergeCell ref="B1972:B1977"/>
    <mergeCell ref="C1972:C1977"/>
    <mergeCell ref="D1972:D1977"/>
    <mergeCell ref="E1972:E1977"/>
    <mergeCell ref="F1972:F1977"/>
    <mergeCell ref="G1972:G1977"/>
    <mergeCell ref="H1972:H1977"/>
    <mergeCell ref="B1965:B1970"/>
    <mergeCell ref="C1965:C1970"/>
    <mergeCell ref="D1965:D1970"/>
    <mergeCell ref="E1965:E1970"/>
    <mergeCell ref="F1965:F1970"/>
    <mergeCell ref="G1965:G1970"/>
    <mergeCell ref="J1951:J1956"/>
    <mergeCell ref="B1958:B1963"/>
    <mergeCell ref="C1958:C1963"/>
    <mergeCell ref="D1958:D1963"/>
    <mergeCell ref="E1958:E1963"/>
    <mergeCell ref="F1958:F1963"/>
    <mergeCell ref="G1958:G1963"/>
    <mergeCell ref="H1958:H1963"/>
    <mergeCell ref="I1958:I1963"/>
    <mergeCell ref="J1958:J1963"/>
    <mergeCell ref="J1979:J1984"/>
    <mergeCell ref="B1986:B1991"/>
    <mergeCell ref="C1986:C1991"/>
    <mergeCell ref="D1986:D1991"/>
    <mergeCell ref="E1986:E1991"/>
    <mergeCell ref="F1986:F1991"/>
    <mergeCell ref="G1986:G1991"/>
    <mergeCell ref="H1986:H1991"/>
    <mergeCell ref="I1986:I1991"/>
    <mergeCell ref="J1986:J1991"/>
    <mergeCell ref="I1972:I1977"/>
    <mergeCell ref="J1972:J1977"/>
    <mergeCell ref="B1979:B1984"/>
    <mergeCell ref="C1979:C1984"/>
    <mergeCell ref="D1979:D1984"/>
    <mergeCell ref="E1979:E1984"/>
    <mergeCell ref="F1979:F1984"/>
    <mergeCell ref="G1979:G1984"/>
    <mergeCell ref="H1979:H1984"/>
    <mergeCell ref="I1979:I1984"/>
    <mergeCell ref="I2000:I2005"/>
    <mergeCell ref="J2000:J2005"/>
    <mergeCell ref="B2007:B2012"/>
    <mergeCell ref="C2007:C2012"/>
    <mergeCell ref="D2007:D2012"/>
    <mergeCell ref="E2007:E2012"/>
    <mergeCell ref="F2007:F2012"/>
    <mergeCell ref="G2007:G2012"/>
    <mergeCell ref="H2007:H2012"/>
    <mergeCell ref="I2007:I2012"/>
    <mergeCell ref="H1993:H1998"/>
    <mergeCell ref="I1993:I1998"/>
    <mergeCell ref="J1993:J1998"/>
    <mergeCell ref="B2000:B2005"/>
    <mergeCell ref="C2000:C2005"/>
    <mergeCell ref="D2000:D2005"/>
    <mergeCell ref="E2000:E2005"/>
    <mergeCell ref="F2000:F2005"/>
    <mergeCell ref="G2000:G2005"/>
    <mergeCell ref="H2000:H2005"/>
    <mergeCell ref="B1993:B1998"/>
    <mergeCell ref="C1993:C1998"/>
    <mergeCell ref="D1993:D1998"/>
    <mergeCell ref="E1993:E1998"/>
    <mergeCell ref="F1993:F1998"/>
    <mergeCell ref="G1993:G1998"/>
    <mergeCell ref="H2021:H2026"/>
    <mergeCell ref="I2021:I2026"/>
    <mergeCell ref="J2021:J2026"/>
    <mergeCell ref="B2028:B2033"/>
    <mergeCell ref="C2028:C2033"/>
    <mergeCell ref="D2028:D2033"/>
    <mergeCell ref="E2028:E2033"/>
    <mergeCell ref="F2028:F2033"/>
    <mergeCell ref="G2028:G2033"/>
    <mergeCell ref="H2028:H2033"/>
    <mergeCell ref="B2021:B2026"/>
    <mergeCell ref="C2021:C2026"/>
    <mergeCell ref="D2021:D2026"/>
    <mergeCell ref="E2021:E2026"/>
    <mergeCell ref="F2021:F2026"/>
    <mergeCell ref="G2021:G2026"/>
    <mergeCell ref="J2007:J2012"/>
    <mergeCell ref="B2014:B2019"/>
    <mergeCell ref="C2014:C2019"/>
    <mergeCell ref="D2014:D2019"/>
    <mergeCell ref="E2014:E2019"/>
    <mergeCell ref="F2014:F2019"/>
    <mergeCell ref="G2014:G2019"/>
    <mergeCell ref="H2014:H2019"/>
    <mergeCell ref="I2014:I2019"/>
    <mergeCell ref="J2014:J2019"/>
    <mergeCell ref="J2035:J2040"/>
    <mergeCell ref="B2042:B2047"/>
    <mergeCell ref="C2042:C2047"/>
    <mergeCell ref="D2042:D2047"/>
    <mergeCell ref="E2042:E2047"/>
    <mergeCell ref="F2042:F2047"/>
    <mergeCell ref="G2042:G2047"/>
    <mergeCell ref="H2042:H2047"/>
    <mergeCell ref="I2042:I2047"/>
    <mergeCell ref="J2042:J2047"/>
    <mergeCell ref="I2028:I2033"/>
    <mergeCell ref="J2028:J2033"/>
    <mergeCell ref="B2035:B2040"/>
    <mergeCell ref="C2035:C2040"/>
    <mergeCell ref="D2035:D2040"/>
    <mergeCell ref="E2035:E2040"/>
    <mergeCell ref="F2035:F2040"/>
    <mergeCell ref="G2035:G2040"/>
    <mergeCell ref="H2035:H2040"/>
    <mergeCell ref="I2035:I2040"/>
    <mergeCell ref="I2056:I2061"/>
    <mergeCell ref="J2056:J2061"/>
    <mergeCell ref="B2063:B2068"/>
    <mergeCell ref="C2063:C2068"/>
    <mergeCell ref="D2063:D2068"/>
    <mergeCell ref="E2063:E2068"/>
    <mergeCell ref="F2063:F2068"/>
    <mergeCell ref="G2063:G2068"/>
    <mergeCell ref="H2063:H2068"/>
    <mergeCell ref="I2063:I2068"/>
    <mergeCell ref="H2049:H2054"/>
    <mergeCell ref="I2049:I2054"/>
    <mergeCell ref="J2049:J2054"/>
    <mergeCell ref="B2056:B2061"/>
    <mergeCell ref="C2056:C2061"/>
    <mergeCell ref="D2056:D2061"/>
    <mergeCell ref="E2056:E2061"/>
    <mergeCell ref="F2056:F2061"/>
    <mergeCell ref="G2056:G2061"/>
    <mergeCell ref="H2056:H2061"/>
    <mergeCell ref="B2049:B2054"/>
    <mergeCell ref="C2049:C2054"/>
    <mergeCell ref="D2049:D2054"/>
    <mergeCell ref="E2049:E2054"/>
    <mergeCell ref="F2049:F2054"/>
    <mergeCell ref="G2049:G2054"/>
    <mergeCell ref="H2077:H2082"/>
    <mergeCell ref="I2077:I2082"/>
    <mergeCell ref="J2077:J2082"/>
    <mergeCell ref="B2084:B2089"/>
    <mergeCell ref="C2084:C2089"/>
    <mergeCell ref="D2084:D2089"/>
    <mergeCell ref="E2084:E2089"/>
    <mergeCell ref="F2084:F2089"/>
    <mergeCell ref="G2084:G2089"/>
    <mergeCell ref="H2084:H2089"/>
    <mergeCell ref="B2077:B2082"/>
    <mergeCell ref="C2077:C2082"/>
    <mergeCell ref="D2077:D2082"/>
    <mergeCell ref="E2077:E2082"/>
    <mergeCell ref="F2077:F2082"/>
    <mergeCell ref="G2077:G2082"/>
    <mergeCell ref="J2063:J2068"/>
    <mergeCell ref="B2070:B2075"/>
    <mergeCell ref="C2070:C2075"/>
    <mergeCell ref="D2070:D2075"/>
    <mergeCell ref="E2070:E2075"/>
    <mergeCell ref="F2070:F2075"/>
    <mergeCell ref="G2070:G2075"/>
    <mergeCell ref="H2070:H2075"/>
    <mergeCell ref="I2070:I2075"/>
    <mergeCell ref="J2070:J2075"/>
    <mergeCell ref="J2091:J2096"/>
    <mergeCell ref="B2098:B2103"/>
    <mergeCell ref="C2098:C2103"/>
    <mergeCell ref="D2098:D2103"/>
    <mergeCell ref="E2098:E2103"/>
    <mergeCell ref="F2098:F2103"/>
    <mergeCell ref="G2098:G2103"/>
    <mergeCell ref="H2098:H2103"/>
    <mergeCell ref="I2098:I2103"/>
    <mergeCell ref="J2098:J2103"/>
    <mergeCell ref="I2084:I2089"/>
    <mergeCell ref="J2084:J2089"/>
    <mergeCell ref="B2091:B2096"/>
    <mergeCell ref="C2091:C2096"/>
    <mergeCell ref="D2091:D2096"/>
    <mergeCell ref="E2091:E2096"/>
    <mergeCell ref="F2091:F2096"/>
    <mergeCell ref="G2091:G2096"/>
    <mergeCell ref="H2091:H2096"/>
    <mergeCell ref="I2091:I2096"/>
    <mergeCell ref="I2112:I2117"/>
    <mergeCell ref="J2112:J2117"/>
    <mergeCell ref="B2119:B2124"/>
    <mergeCell ref="C2119:C2124"/>
    <mergeCell ref="D2119:D2124"/>
    <mergeCell ref="E2119:E2124"/>
    <mergeCell ref="F2119:F2124"/>
    <mergeCell ref="G2119:G2124"/>
    <mergeCell ref="H2119:H2124"/>
    <mergeCell ref="I2119:I2124"/>
    <mergeCell ref="H2105:H2110"/>
    <mergeCell ref="I2105:I2110"/>
    <mergeCell ref="J2105:J2110"/>
    <mergeCell ref="B2112:B2117"/>
    <mergeCell ref="C2112:C2117"/>
    <mergeCell ref="D2112:D2117"/>
    <mergeCell ref="E2112:E2117"/>
    <mergeCell ref="F2112:F2117"/>
    <mergeCell ref="G2112:G2117"/>
    <mergeCell ref="H2112:H2117"/>
    <mergeCell ref="B2105:B2110"/>
    <mergeCell ref="C2105:C2110"/>
    <mergeCell ref="D2105:D2110"/>
    <mergeCell ref="E2105:E2110"/>
    <mergeCell ref="F2105:F2110"/>
    <mergeCell ref="G2105:G2110"/>
    <mergeCell ref="H2133:H2138"/>
    <mergeCell ref="I2133:I2138"/>
    <mergeCell ref="J2133:J2138"/>
    <mergeCell ref="B2140:B2145"/>
    <mergeCell ref="C2140:C2145"/>
    <mergeCell ref="D2140:D2145"/>
    <mergeCell ref="E2140:E2145"/>
    <mergeCell ref="F2140:F2145"/>
    <mergeCell ref="G2140:G2145"/>
    <mergeCell ref="H2140:H2145"/>
    <mergeCell ref="B2133:B2138"/>
    <mergeCell ref="C2133:C2138"/>
    <mergeCell ref="D2133:D2138"/>
    <mergeCell ref="E2133:E2138"/>
    <mergeCell ref="F2133:F2138"/>
    <mergeCell ref="G2133:G2138"/>
    <mergeCell ref="J2119:J2124"/>
    <mergeCell ref="B2126:B2131"/>
    <mergeCell ref="C2126:C2131"/>
    <mergeCell ref="D2126:D2131"/>
    <mergeCell ref="E2126:E2131"/>
    <mergeCell ref="F2126:F2131"/>
    <mergeCell ref="G2126:G2131"/>
    <mergeCell ref="H2126:H2131"/>
    <mergeCell ref="I2126:I2131"/>
    <mergeCell ref="J2126:J2131"/>
    <mergeCell ref="J2147:J2152"/>
    <mergeCell ref="B2154:B2159"/>
    <mergeCell ref="C2154:C2159"/>
    <mergeCell ref="D2154:D2159"/>
    <mergeCell ref="E2154:E2159"/>
    <mergeCell ref="F2154:F2159"/>
    <mergeCell ref="G2154:G2159"/>
    <mergeCell ref="H2154:H2159"/>
    <mergeCell ref="I2154:I2159"/>
    <mergeCell ref="J2154:J2159"/>
    <mergeCell ref="I2140:I2145"/>
    <mergeCell ref="J2140:J2145"/>
    <mergeCell ref="B2147:B2152"/>
    <mergeCell ref="C2147:C2152"/>
    <mergeCell ref="D2147:D2152"/>
    <mergeCell ref="E2147:E2152"/>
    <mergeCell ref="F2147:F2152"/>
    <mergeCell ref="G2147:G2152"/>
    <mergeCell ref="H2147:H2152"/>
    <mergeCell ref="I2147:I2152"/>
    <mergeCell ref="I2168:I2173"/>
    <mergeCell ref="J2168:J2173"/>
    <mergeCell ref="B2175:B2180"/>
    <mergeCell ref="C2175:C2180"/>
    <mergeCell ref="D2175:D2180"/>
    <mergeCell ref="E2175:E2180"/>
    <mergeCell ref="F2175:F2180"/>
    <mergeCell ref="G2175:G2180"/>
    <mergeCell ref="H2175:H2180"/>
    <mergeCell ref="I2175:I2180"/>
    <mergeCell ref="H2161:H2166"/>
    <mergeCell ref="I2161:I2166"/>
    <mergeCell ref="J2161:J2166"/>
    <mergeCell ref="B2168:B2173"/>
    <mergeCell ref="C2168:C2173"/>
    <mergeCell ref="D2168:D2173"/>
    <mergeCell ref="E2168:E2173"/>
    <mergeCell ref="F2168:F2173"/>
    <mergeCell ref="G2168:G2173"/>
    <mergeCell ref="H2168:H2173"/>
    <mergeCell ref="B2161:B2166"/>
    <mergeCell ref="C2161:C2166"/>
    <mergeCell ref="D2161:D2166"/>
    <mergeCell ref="E2161:E2166"/>
    <mergeCell ref="F2161:F2166"/>
    <mergeCell ref="G2161:G2166"/>
    <mergeCell ref="H2189:H2194"/>
    <mergeCell ref="I2189:I2194"/>
    <mergeCell ref="J2189:J2194"/>
    <mergeCell ref="B2196:B2201"/>
    <mergeCell ref="C2196:C2201"/>
    <mergeCell ref="D2196:D2201"/>
    <mergeCell ref="E2196:E2201"/>
    <mergeCell ref="F2196:F2201"/>
    <mergeCell ref="G2196:G2201"/>
    <mergeCell ref="H2196:H2201"/>
    <mergeCell ref="B2189:B2194"/>
    <mergeCell ref="C2189:C2194"/>
    <mergeCell ref="D2189:D2194"/>
    <mergeCell ref="E2189:E2194"/>
    <mergeCell ref="F2189:F2194"/>
    <mergeCell ref="G2189:G2194"/>
    <mergeCell ref="J2175:J2180"/>
    <mergeCell ref="B2182:B2187"/>
    <mergeCell ref="C2182:C2187"/>
    <mergeCell ref="D2182:D2187"/>
    <mergeCell ref="E2182:E2187"/>
    <mergeCell ref="F2182:F2187"/>
    <mergeCell ref="G2182:G2187"/>
    <mergeCell ref="H2182:H2187"/>
    <mergeCell ref="I2182:I2187"/>
    <mergeCell ref="J2182:J2187"/>
    <mergeCell ref="J2203:J2208"/>
    <mergeCell ref="B2210:B2215"/>
    <mergeCell ref="C2210:C2215"/>
    <mergeCell ref="D2210:D2215"/>
    <mergeCell ref="E2210:E2215"/>
    <mergeCell ref="F2210:F2215"/>
    <mergeCell ref="G2210:G2215"/>
    <mergeCell ref="H2210:H2215"/>
    <mergeCell ref="I2210:I2215"/>
    <mergeCell ref="J2210:J2215"/>
    <mergeCell ref="I2196:I2201"/>
    <mergeCell ref="J2196:J2201"/>
    <mergeCell ref="B2203:B2208"/>
    <mergeCell ref="C2203:C2208"/>
    <mergeCell ref="D2203:D2208"/>
    <mergeCell ref="E2203:E2208"/>
    <mergeCell ref="F2203:F2208"/>
    <mergeCell ref="G2203:G2208"/>
    <mergeCell ref="H2203:H2208"/>
    <mergeCell ref="I2203:I2208"/>
    <mergeCell ref="J2224:J2229"/>
    <mergeCell ref="B2231:B2236"/>
    <mergeCell ref="C2231:C2236"/>
    <mergeCell ref="D2231:E2236"/>
    <mergeCell ref="F2231:F2236"/>
    <mergeCell ref="G2231:G2236"/>
    <mergeCell ref="H2231:H2236"/>
    <mergeCell ref="I2231:I2236"/>
    <mergeCell ref="J2231:J2236"/>
    <mergeCell ref="H2217:H2222"/>
    <mergeCell ref="I2217:I2222"/>
    <mergeCell ref="J2217:J2222"/>
    <mergeCell ref="B2224:B2229"/>
    <mergeCell ref="C2224:C2229"/>
    <mergeCell ref="D2224:E2229"/>
    <mergeCell ref="F2224:F2229"/>
    <mergeCell ref="G2224:G2229"/>
    <mergeCell ref="H2224:H2229"/>
    <mergeCell ref="I2224:I2229"/>
    <mergeCell ref="B2217:B2222"/>
    <mergeCell ref="C2217:C2222"/>
    <mergeCell ref="D2217:D2222"/>
    <mergeCell ref="E2217:E2222"/>
    <mergeCell ref="F2217:F2222"/>
    <mergeCell ref="G2217:G2222"/>
    <mergeCell ref="I2252:I2257"/>
    <mergeCell ref="J2252:J2257"/>
    <mergeCell ref="B2259:B2264"/>
    <mergeCell ref="C2259:C2264"/>
    <mergeCell ref="D2259:E2264"/>
    <mergeCell ref="F2259:F2264"/>
    <mergeCell ref="G2259:G2264"/>
    <mergeCell ref="H2259:H2264"/>
    <mergeCell ref="I2259:I2264"/>
    <mergeCell ref="J2259:J2264"/>
    <mergeCell ref="B2252:B2257"/>
    <mergeCell ref="C2252:C2257"/>
    <mergeCell ref="D2252:E2257"/>
    <mergeCell ref="F2252:F2257"/>
    <mergeCell ref="G2252:G2257"/>
    <mergeCell ref="H2252:H2257"/>
    <mergeCell ref="I2238:I2243"/>
    <mergeCell ref="J2238:J2243"/>
    <mergeCell ref="B2245:B2250"/>
    <mergeCell ref="C2245:C2250"/>
    <mergeCell ref="D2245:E2250"/>
    <mergeCell ref="F2245:F2250"/>
    <mergeCell ref="G2245:G2250"/>
    <mergeCell ref="H2245:H2250"/>
    <mergeCell ref="I2245:I2250"/>
    <mergeCell ref="J2245:J2250"/>
    <mergeCell ref="B2238:B2243"/>
    <mergeCell ref="C2238:C2243"/>
    <mergeCell ref="D2238:E2243"/>
    <mergeCell ref="F2238:F2243"/>
    <mergeCell ref="G2238:G2243"/>
    <mergeCell ref="H2238:H2243"/>
    <mergeCell ref="I2280:I2285"/>
    <mergeCell ref="J2280:J2285"/>
    <mergeCell ref="B2287:B2292"/>
    <mergeCell ref="C2287:C2292"/>
    <mergeCell ref="D2287:E2292"/>
    <mergeCell ref="F2287:F2292"/>
    <mergeCell ref="G2287:G2292"/>
    <mergeCell ref="H2287:H2292"/>
    <mergeCell ref="I2287:I2292"/>
    <mergeCell ref="J2287:J2292"/>
    <mergeCell ref="B2280:B2285"/>
    <mergeCell ref="C2280:C2285"/>
    <mergeCell ref="D2280:E2285"/>
    <mergeCell ref="F2280:F2285"/>
    <mergeCell ref="G2280:G2285"/>
    <mergeCell ref="H2280:H2285"/>
    <mergeCell ref="I2266:I2271"/>
    <mergeCell ref="J2266:J2271"/>
    <mergeCell ref="B2273:B2278"/>
    <mergeCell ref="C2273:C2278"/>
    <mergeCell ref="D2273:E2278"/>
    <mergeCell ref="F2273:F2278"/>
    <mergeCell ref="G2273:G2278"/>
    <mergeCell ref="H2273:H2278"/>
    <mergeCell ref="I2273:I2278"/>
    <mergeCell ref="J2273:J2278"/>
    <mergeCell ref="B2266:B2271"/>
    <mergeCell ref="C2266:C2271"/>
    <mergeCell ref="D2266:E2271"/>
    <mergeCell ref="F2266:F2271"/>
    <mergeCell ref="G2266:G2271"/>
    <mergeCell ref="H2266:H227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Except Small Plots</vt:lpstr>
      <vt:lpstr>Plot detail</vt:lpstr>
      <vt:lpstr>Sheet1</vt:lpstr>
      <vt:lpstr>Tower-A</vt:lpstr>
      <vt:lpstr>Tower-B</vt:lpstr>
      <vt:lpstr>363-Villa, Suites, Flamingo (2</vt:lpstr>
      <vt:lpstr>'Except Small Plots'!Print_Area</vt:lpstr>
      <vt:lpstr>'Plot detail'!Print_Area</vt:lpstr>
      <vt:lpstr>'Tower-A'!Print_Area</vt:lpstr>
      <vt:lpstr>'Tower-B'!Print_Area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Garg</dc:creator>
  <cp:lastModifiedBy>Saurabh Bhardwaj</cp:lastModifiedBy>
  <cp:lastPrinted>2024-02-22T12:33:57Z</cp:lastPrinted>
  <dcterms:created xsi:type="dcterms:W3CDTF">2017-03-06T05:35:11Z</dcterms:created>
  <dcterms:modified xsi:type="dcterms:W3CDTF">2024-05-21T10:26:44Z</dcterms:modified>
</cp:coreProperties>
</file>